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DriveUniMiB\A_Labs\CollisionalRadiative\Argon_v2_higher\Model\data\"/>
    </mc:Choice>
  </mc:AlternateContent>
  <xr:revisionPtr revIDLastSave="0" documentId="13_ncr:1_{8C3EB8D9-9A87-4D8A-A79C-627DDC166F0A}" xr6:coauthVersionLast="47" xr6:coauthVersionMax="47" xr10:uidLastSave="{00000000-0000-0000-0000-000000000000}"/>
  <bookViews>
    <workbookView xWindow="25080" yWindow="-705" windowWidth="29040" windowHeight="15840" xr2:uid="{D8BBCD73-ADCD-4D4F-ABB0-741E39394AC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B21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C38" i="1"/>
  <c r="B38" i="1"/>
  <c r="C21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194" i="1"/>
  <c r="F22" i="1"/>
  <c r="F23" i="1"/>
  <c r="F24" i="1"/>
  <c r="F25" i="1"/>
  <c r="F26" i="1"/>
  <c r="F27" i="1"/>
  <c r="F34" i="1"/>
  <c r="F35" i="1"/>
  <c r="F28" i="1"/>
  <c r="F29" i="1"/>
  <c r="F30" i="1"/>
  <c r="F31" i="1"/>
  <c r="F32" i="1"/>
  <c r="F36" i="1"/>
  <c r="F37" i="1"/>
  <c r="F33" i="1"/>
  <c r="F39" i="1"/>
  <c r="F40" i="1"/>
  <c r="F41" i="1"/>
  <c r="F42" i="1"/>
  <c r="F43" i="1"/>
  <c r="F44" i="1"/>
  <c r="F45" i="1"/>
  <c r="F46" i="1"/>
  <c r="F47" i="1"/>
  <c r="F50" i="1"/>
  <c r="F51" i="1"/>
  <c r="F48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3" i="1"/>
  <c r="F382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C194" i="1"/>
  <c r="B194" i="1"/>
  <c r="G194" i="1" l="1"/>
  <c r="G38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<sst xmlns="http://schemas.openxmlformats.org/spreadsheetml/2006/main" count="868" uniqueCount="163">
  <si>
    <t>J</t>
  </si>
  <si>
    <t>g</t>
  </si>
  <si>
    <t>Level (eV)</t>
  </si>
  <si>
    <t>Configuration</t>
  </si>
  <si>
    <t>Term</t>
  </si>
  <si>
    <t>3s2.3p6</t>
  </si>
  <si>
    <t>1S</t>
  </si>
  <si>
    <t>3s2.3p5.(2P*&lt;3/2&gt;).4s</t>
  </si>
  <si>
    <t>2[3/2]*</t>
  </si>
  <si>
    <t>3s2.3p5.(2P*&lt;1/2&gt;).4s</t>
  </si>
  <si>
    <t>2[1/2]*</t>
  </si>
  <si>
    <t>3s2.3p5.(2P*&lt;3/2&gt;).4p</t>
  </si>
  <si>
    <t>2[1/2]</t>
  </si>
  <si>
    <t>2[5/2]</t>
  </si>
  <si>
    <t>2[3/2]</t>
  </si>
  <si>
    <t>3s2.3p5.(2P*&lt;1/2&gt;).4p</t>
  </si>
  <si>
    <t>3s2.3p5.(2P*&lt;3/2&gt;).3d</t>
  </si>
  <si>
    <t>2[7/2]*</t>
  </si>
  <si>
    <t>2[5/2]*</t>
  </si>
  <si>
    <t>3s2.3p5.(2P*&lt;3/2&gt;).5s</t>
  </si>
  <si>
    <t>3s2.3p5.(2P*&lt;1/2&gt;).3d</t>
  </si>
  <si>
    <t>3s2.3p5.(2P*&lt;1/2&gt;).5s</t>
  </si>
  <si>
    <t>3s2.3p5.(2P*&lt;3/2&gt;).5p</t>
  </si>
  <si>
    <t>3s2.3p5.(2P*&lt;1/2&gt;).5p</t>
  </si>
  <si>
    <t>3s2.3p5.(2P*&lt;3/2&gt;).4d</t>
  </si>
  <si>
    <t>3s2.3p5.(2P*&lt;3/2&gt;).6s</t>
  </si>
  <si>
    <t>3s2.3p5.(2P*&lt;3/2&gt;).4f</t>
  </si>
  <si>
    <t>2[9/2]</t>
  </si>
  <si>
    <t>2[7/2]</t>
  </si>
  <si>
    <t>3s2.3p5.(2P*&lt;1/2&gt;).4d</t>
  </si>
  <si>
    <t>3s2.3p5.(2P*&lt;3/2&gt;).6p</t>
  </si>
  <si>
    <t>3s2.3p5.(2P*&lt;1/2&gt;).6s</t>
  </si>
  <si>
    <t>3s2.3p5.(2P*&lt;1/2&gt;).4f</t>
  </si>
  <si>
    <t>3s2.3p5.(2P*&lt;3/2&gt;).5d</t>
  </si>
  <si>
    <t>3s2.3p5.(2P*&lt;3/2&gt;).7s</t>
  </si>
  <si>
    <t>3s2.3p5.(2P*&lt;1/2&gt;).6p</t>
  </si>
  <si>
    <t>3s2.3p5.(2P*&lt;3/2&gt;).5f</t>
  </si>
  <si>
    <t>3s2.3p5.(2P*&lt;3/2&gt;).5g</t>
  </si>
  <si>
    <t>2[11/2]*</t>
  </si>
  <si>
    <t>2[9/2]*</t>
  </si>
  <si>
    <t>3s2.3p5.(2P*&lt;3/2&gt;).7p</t>
  </si>
  <si>
    <t>3s2.3p5.(2P*&lt;1/2&gt;).5d</t>
  </si>
  <si>
    <t>3s2.3p5.(2P*&lt;3/2&gt;).6d</t>
  </si>
  <si>
    <t>3s2.3p5.(2P*&lt;1/2&gt;).7s</t>
  </si>
  <si>
    <t>3s2.3p5.(2P*&lt;3/2&gt;).8s</t>
  </si>
  <si>
    <t>3s2.3p5.(2P*&lt;3/2&gt;).6f</t>
  </si>
  <si>
    <t>3s2.3p5.(2P*&lt;3/2&gt;).6g</t>
  </si>
  <si>
    <t>3s2.3p5.(2P*&lt;1/2&gt;).5f</t>
  </si>
  <si>
    <t>3s2.3p5.(2P*&lt;1/2&gt;).5g</t>
  </si>
  <si>
    <t>3s2.3p5.(2P*&lt;3/2&gt;).8p</t>
  </si>
  <si>
    <t>3s2.3p5.(2P*&lt;3/2&gt;).7d</t>
  </si>
  <si>
    <t>3s2.3p5.(2P*&lt;1/2&gt;).7p</t>
  </si>
  <si>
    <t>3s2.3p5.(2P*&lt;3/2&gt;).9s</t>
  </si>
  <si>
    <t>3s2.3p5.(2P*&lt;3/2&gt;).7f</t>
  </si>
  <si>
    <t>3s2.3p5.(2P*&lt;3/2&gt;).7g</t>
  </si>
  <si>
    <t>3s2.3p5.(2P*&lt;3/2&gt;).7h</t>
  </si>
  <si>
    <t>2[13/2]</t>
  </si>
  <si>
    <t>3s2.3p5.(2P*&lt;3/2&gt;).9p</t>
  </si>
  <si>
    <t>3s2.3p5.(2P*&lt;1/2&gt;).6d</t>
  </si>
  <si>
    <t>3s2.3p5.(2P*&lt;3/2&gt;).8d</t>
  </si>
  <si>
    <t>3s2.3p5.(2P*&lt;3/2&gt;).10s</t>
  </si>
  <si>
    <t>3s2.3p5.(2P*&lt;1/2&gt;).8s</t>
  </si>
  <si>
    <t>3s2.3p5.(2P*&lt;3/2&gt;).8f</t>
  </si>
  <si>
    <t>3s2.3p5.(2P*&lt;1/2&gt;).6f</t>
  </si>
  <si>
    <t>3s2.3p5.(2P*&lt;1/2&gt;).6g</t>
  </si>
  <si>
    <t>3s2.3p5.(2P*&lt;3/2&gt;).10p</t>
  </si>
  <si>
    <t>3s2.3p5.(2P*&lt;3/2&gt;).9d</t>
  </si>
  <si>
    <t>3s2.3p5.(2P*&lt;3/2&gt;).11s</t>
  </si>
  <si>
    <t>3s2.3p5.(2P*&lt;3/2&gt;).9f</t>
  </si>
  <si>
    <t>3s2.3p5.(2P*&lt;1/2&gt;).8p</t>
  </si>
  <si>
    <t>3s2.3p5.(2P*&lt;3/2&gt;).11p</t>
  </si>
  <si>
    <t>3s2.3p5.(2P*&lt;3/2&gt;).10d</t>
  </si>
  <si>
    <t>3s2.3p5.(2P*&lt;3/2&gt;).12s</t>
  </si>
  <si>
    <t>3s2.3p5.(2P*&lt;3/2&gt;).10f</t>
  </si>
  <si>
    <t>3s2.3p5.(2P*&lt;1/2&gt;).7d</t>
  </si>
  <si>
    <t>3s2.3p5.(2P*&lt;3/2&gt;).12p</t>
  </si>
  <si>
    <t>3s2.3p5.(2P*&lt;3/2&gt;).11d</t>
  </si>
  <si>
    <t>3s2.3p5.(2P*&lt;3/2&gt;).13s</t>
  </si>
  <si>
    <t>3s2.3p5.(2P*&lt;1/2&gt;).9s</t>
  </si>
  <si>
    <t>3s2.3p5.(2P*&lt;3/2&gt;).11f</t>
  </si>
  <si>
    <t>3s2.3p5.(2P*&lt;3/2&gt;).13p</t>
  </si>
  <si>
    <t>3s2.3p5.(2P*&lt;3/2&gt;).12d</t>
  </si>
  <si>
    <t>3s2.3p5.(2P*&lt;1/2&gt;).7f</t>
  </si>
  <si>
    <t>3s2.3p5.(2P*&lt;1/2&gt;).7h</t>
  </si>
  <si>
    <t>2[11/2]</t>
  </si>
  <si>
    <t>3s2.3p5.(2P*&lt;3/2&gt;).14s</t>
  </si>
  <si>
    <t>3s2.3p5.(2P*&lt;3/2&gt;).12f</t>
  </si>
  <si>
    <t>3s2.3p5.(2P*&lt;3/2&gt;).14p</t>
  </si>
  <si>
    <t>3s2.3p5.(2P*&lt;3/2&gt;).13d</t>
  </si>
  <si>
    <t>3s2.3p5.(2P*&lt;3/2&gt;).15s</t>
  </si>
  <si>
    <t>3s2.3p5.(2P*&lt;3/2&gt;).13f</t>
  </si>
  <si>
    <t>3s2.3p5.(2P*&lt;3/2&gt;).15p</t>
  </si>
  <si>
    <t>3s2.3p5.(2P*&lt;3/2&gt;).14d</t>
  </si>
  <si>
    <t>3s2.3p5.(2P*&lt;1/2&gt;).9p</t>
  </si>
  <si>
    <t>3s2.3p5.(2P*&lt;3/2&gt;).16s</t>
  </si>
  <si>
    <t>3s2.3p5.(2P*&lt;3/2&gt;).14f</t>
  </si>
  <si>
    <t>3s2.3p5.(2P*&lt;3/2&gt;).16p</t>
  </si>
  <si>
    <t>3s2.3p5.(2P*&lt;3/2&gt;).15d</t>
  </si>
  <si>
    <t>3s2.3p5.(2P*&lt;3/2&gt;).17s</t>
  </si>
  <si>
    <t>3s2.3p5.(2P*&lt;3/2&gt;).15f</t>
  </si>
  <si>
    <t>3s2.3p5.(2P*&lt;3/2&gt;).17p</t>
  </si>
  <si>
    <t>3s2.3p5.(2P*&lt;3/2&gt;).16d</t>
  </si>
  <si>
    <t>3s2.3p5.(2P*&lt;3/2&gt;).18s</t>
  </si>
  <si>
    <t>3s2.3p5.(2P*&lt;3/2&gt;).16f</t>
  </si>
  <si>
    <t>3s2.3p5.(2P*&lt;3/2&gt;).17d</t>
  </si>
  <si>
    <t>3s2.3p5.(2P*&lt;3/2&gt;).19s</t>
  </si>
  <si>
    <t>3s2.3p5.(2P*&lt;3/2&gt;).17f</t>
  </si>
  <si>
    <t>3s2.3p5.(2P*&lt;1/2&gt;).8d</t>
  </si>
  <si>
    <t>3s2.3p5.(2P*&lt;1/2&gt;).10s</t>
  </si>
  <si>
    <t>3s2.3p5.(2P*&lt;3/2&gt;).18d</t>
  </si>
  <si>
    <t>3s2.3p5.(2P*&lt;3/2&gt;).20s</t>
  </si>
  <si>
    <t>3s2.3p5.(2P*&lt;3/2&gt;).19d</t>
  </si>
  <si>
    <t>3s2.3p5.(2P*&lt;3/2&gt;).21s</t>
  </si>
  <si>
    <t>3s2.3p5.(2P*&lt;3/2&gt;).20d</t>
  </si>
  <si>
    <t>3s2.3p5.(2P*&lt;3/2&gt;).22s</t>
  </si>
  <si>
    <t>3s2.3p5.(2P*&lt;3/2&gt;).21d</t>
  </si>
  <si>
    <t>3s2.3p5.(2P*&lt;3/2&gt;).22d</t>
  </si>
  <si>
    <t>3s2.3p5.(2P*&lt;3/2&gt;).23d</t>
  </si>
  <si>
    <t>3s2.3p5.(2P*&lt;3/2&gt;).24d</t>
  </si>
  <si>
    <t>3s2.3p5.(2P*&lt;3/2&gt;).25d</t>
  </si>
  <si>
    <t>3s2.3p5.(2P*&lt;3/2&gt;).26d</t>
  </si>
  <si>
    <t>3s2.3p5.(2P*&lt;3/2&gt;).27d</t>
  </si>
  <si>
    <t>3s2.3p5.(2P*&lt;3/2&gt;).28d</t>
  </si>
  <si>
    <t>3s2.3p5.(2P*&lt;3/2&gt;).29d</t>
  </si>
  <si>
    <t>3s2.3p5.(2P*&lt;3/2&gt;).30d</t>
  </si>
  <si>
    <t>3s2.3p5.(2P*&lt;3/2&gt;).31d</t>
  </si>
  <si>
    <t>3s2.3p5.(2P*&lt;3/2&gt;).32d</t>
  </si>
  <si>
    <t>3s2.3p5.(2P*&lt;3/2&gt;).33d</t>
  </si>
  <si>
    <t>3s2.3p5.(2P*&lt;3/2&gt;).34d</t>
  </si>
  <si>
    <t>3s2.3p5.(2P*&lt;3/2&gt;).35d</t>
  </si>
  <si>
    <t>3s2.3p5.(2P*&lt;3/2&gt;).36d</t>
  </si>
  <si>
    <t>3s2.3p5.(2P*&lt;3/2&gt;).37d</t>
  </si>
  <si>
    <t>3s2.3p5.(2P*&lt;3/2&gt;).38d</t>
  </si>
  <si>
    <t>3s2.3p5.(2P*&lt;3/2&gt;).39d</t>
  </si>
  <si>
    <t>3s2.3p5.(2P*&lt;3/2&gt;).40d</t>
  </si>
  <si>
    <t>3s2.3p5.(2P*&lt;3/2&gt;).41d</t>
  </si>
  <si>
    <t>3s2.3p5.(2P*&lt;3/2&gt;).42d</t>
  </si>
  <si>
    <t>3s2.3p5.(2P*&lt;3/2&gt;).43d</t>
  </si>
  <si>
    <t>3s2.3p5.(2P*&lt;3/2&gt;).44d</t>
  </si>
  <si>
    <t>3s2.3p5.(2P*&lt;3/2&gt;).45d</t>
  </si>
  <si>
    <t>3s2.3p5.(2P*&lt;3/2&gt;).46d</t>
  </si>
  <si>
    <t>3s2.3p5.(2P*&lt;3/2&gt;).47d</t>
  </si>
  <si>
    <t>3s2.3p5.(2P*&lt;3/2&gt;).48d</t>
  </si>
  <si>
    <t>3s2.3p5.(2P*&lt;3/2&gt;).49d</t>
  </si>
  <si>
    <t>3s2.3p5.(2P*&lt;3/2&gt;).50d</t>
  </si>
  <si>
    <t>3s2.3p5.(2P*&lt;3/2&gt;).51d</t>
  </si>
  <si>
    <t>3s2.3p5.(2P*&lt;3/2&gt;).52d</t>
  </si>
  <si>
    <t>3s2.3p5.(2P*&lt;3/2&gt;).53d</t>
  </si>
  <si>
    <t>3s2.3p5.(2P*&lt;3/2&gt;).54d</t>
  </si>
  <si>
    <t>3s2.3p5.(2P*&lt;3/2&gt;).55d</t>
  </si>
  <si>
    <t>3s2.3p5.(2P*&lt;3/2&gt;).56d</t>
  </si>
  <si>
    <t>3s2.3p5.(2P*&lt;3/2&gt;).57d</t>
  </si>
  <si>
    <t>3s2.3p5.(2P*&lt;3/2&gt;).58d</t>
  </si>
  <si>
    <t>Argon excited levels - Full NIST List</t>
  </si>
  <si>
    <t>3s2.3p5.(__).3d/5s</t>
  </si>
  <si>
    <t>2[1357/2]*</t>
  </si>
  <si>
    <t>LastShell</t>
  </si>
  <si>
    <t>3s2.3p5.(2P*&lt;13/2&gt;).5p</t>
  </si>
  <si>
    <t>2[135/2]</t>
  </si>
  <si>
    <t>5p</t>
  </si>
  <si>
    <t>Eg</t>
  </si>
  <si>
    <t>3d+2s</t>
  </si>
  <si>
    <t>3s2.3p5.(2P*&lt;13/2&gt;).3d+2s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</si>
</sst>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family val="2"/>
      <scheme val="minor"/>
    </font>
    <font>
      <b/>
      <sz val="30"/>
      <color theme="3"/>
      <name val="Calibri Light (Titoli)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left"/>
    </xf>
    <xf numFmtId="0" fontId="0" fillId="2" borderId="0" xfId="0" applyFill="1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3" borderId="2" xfId="0" applyFill="1" applyBorder="1"/>
    <xf numFmtId="0" fontId="0" fillId="2" borderId="0" xfId="0" applyFill="1" applyAlignment="1">
      <alignment horizontal="left"/>
    </xf>
  </cellXfs>
  <cellStyles count="1">
    <cellStyle name="Normale" xfId="0" builtinId="0"/>
  </cellStyles>
  <dxfs count="9">
    <dxf>
      <numFmt numFmtId="0" formatCode="General"/>
    </dxf>
    <dxf>
      <numFmt numFmtId="0" formatCode="General"/>
    </dxf>
    <dxf>
      <fill>
        <patternFill patternType="solid">
          <fgColor theme="3" tint="0.79998168889431442"/>
          <bgColor theme="3" tint="0.79995117038483843"/>
        </patternFill>
      </fill>
    </dxf>
    <dxf>
      <fill>
        <patternFill patternType="solid">
          <fgColor theme="3" tint="0.79998168889431442"/>
          <bgColor theme="3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3"/>
        </top>
      </border>
    </dxf>
    <dxf>
      <font>
        <b/>
        <color theme="0"/>
      </font>
      <fill>
        <patternFill patternType="solid">
          <fgColor theme="3"/>
          <bgColor theme="3"/>
        </patternFill>
      </fill>
    </dxf>
    <dxf>
      <font>
        <color theme="1"/>
      </font>
      <border>
        <left style="thin">
          <color theme="3" tint="0.39994506668294322"/>
        </left>
        <right style="thin">
          <color theme="3" tint="0.39994506668294322"/>
        </right>
        <top style="thin">
          <color theme="3" tint="0.39994506668294322"/>
        </top>
        <bottom style="thin">
          <color theme="3" tint="0.39994506668294322"/>
        </bottom>
        <horizontal style="thin">
          <color theme="3" tint="0.39994506668294322"/>
        </horizontal>
      </border>
    </dxf>
  </dxfs>
  <tableStyles count="1" defaultTableStyle="UniMiB" defaultPivotStyle="PivotStyleLight16">
    <tableStyle name="UniMiB" pivot="0" count="7" xr9:uid="{CD80AFAA-48C7-427B-9525-81494BC4F72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1073A2-22D1-4DF8-A144-C19BAB48344F}" name="Tabella1" displayName="Tabella1" ref="A5:G435" totalsRowShown="0">
  <autoFilter ref="A5:G435" xr:uid="{F31073A2-22D1-4DF8-A144-C19BAB48344F}"/>
  <sortState xmlns:xlrd2="http://schemas.microsoft.com/office/spreadsheetml/2017/richdata2" ref="A6:F435">
    <sortCondition ref="C5:C435"/>
  </sortState>
  <tableColumns count="7">
    <tableColumn id="1" xr3:uid="{E6CEBB59-996C-428C-A84D-1918D2E444CF}" name="J"/>
    <tableColumn id="2" xr3:uid="{A7A91BC6-E144-46B6-AE69-6080DEAD0549}" name="g"/>
    <tableColumn id="3" xr3:uid="{EB311FAF-B630-4D05-9D1D-6026663C6F04}" name="Level (eV)"/>
    <tableColumn id="4" xr3:uid="{F57F8CF9-A8D6-48C1-B107-69DDEC9D9545}" name="Configuration"/>
    <tableColumn id="5" xr3:uid="{EA92C7B5-E2A1-4A9F-A91F-7997577B8128}" name="Term"/>
    <tableColumn id="6" xr3:uid="{24330CFD-863D-4CFA-948F-ECA6611C1EFC}" name="LastShell" dataDxfId="1">
      <calculatedColumnFormula>MID(Tabella1[[#This Row],[Configuration]],LEN(Tabella1[[#This Row],[Configuration]])-1,2)</calculatedColumnFormula>
    </tableColumn>
    <tableColumn id="7" xr3:uid="{62B43C89-F376-4143-BCF0-DD5D3E92D05D}" name="Eg" dataDxfId="0">
      <calculatedColumnFormula>Tabella1[[#This Row],[g]]*Tabella1[[#This Row],[Level (eV)]]</calculatedColumnFormula>
    </tableColumn>
  </tableColumns>
  <tableStyleInfo name="UniMiB" showFirstColumn="0" showLastColumn="0" showRowStripes="1" showColumnStripes="0"/>
</table>
</file>

<file path=xl/theme/theme1.xml><?xml version="1.0" encoding="utf-8"?>
<a:theme xmlns:a="http://schemas.openxmlformats.org/drawingml/2006/main" name="UniMibPresentations">
  <a:themeElements>
    <a:clrScheme name="Custom 2">
      <a:dk1>
        <a:sysClr val="windowText" lastClr="000000"/>
      </a:dk1>
      <a:lt1>
        <a:sysClr val="window" lastClr="FFFFFF"/>
      </a:lt1>
      <a:dk2>
        <a:srgbClr val="9C102E"/>
      </a:dk2>
      <a:lt2>
        <a:srgbClr val="FFFFFF"/>
      </a:lt2>
      <a:accent1>
        <a:srgbClr val="FF0000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UniMibPresentations" id="{72669386-7E72-47AB-B361-4606A9082BEE}" vid="{AC05BEAC-B337-4893-A944-CEEC60B2AA1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0C105-8DCF-43FD-B20C-C289C1C27246}">
  <dimension ref="A1:G435"/>
  <sheetViews>
    <sheetView tabSelected="1" topLeftCell="A10" workbookViewId="0">
      <selection activeCell="G29" sqref="G29"/>
    </sheetView>
  </sheetViews>
  <sheetFormatPr defaultRowHeight="15"/>
  <cols>
    <col min="1" max="2" width="11.42578125" customWidth="1"/>
    <col min="3" max="3" width="13.85546875" customWidth="1"/>
    <col min="4" max="4" width="24.5703125" bestFit="1" customWidth="1"/>
    <col min="5" max="9" width="11.42578125" customWidth="1"/>
    <col min="10" max="16" width="12.42578125" customWidth="1"/>
  </cols>
  <sheetData>
    <row r="1" spans="1:7" s="2" customFormat="1" ht="75.75" customHeight="1">
      <c r="A1" s="7" t="e" vm="1">
        <v>#VALUE!</v>
      </c>
      <c r="B1" s="7"/>
    </row>
    <row r="2" spans="1:7" s="3" customFormat="1" ht="39" customHeight="1">
      <c r="A2" s="3" t="s">
        <v>153</v>
      </c>
    </row>
    <row r="3" spans="1:7" s="4" customFormat="1">
      <c r="A3" s="1">
        <v>44998</v>
      </c>
    </row>
    <row r="5" spans="1:7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156</v>
      </c>
      <c r="G5" t="s">
        <v>160</v>
      </c>
    </row>
    <row r="6" spans="1:7" s="5" customFormat="1" ht="15.75" thickBot="1">
      <c r="A6" s="5">
        <v>0</v>
      </c>
      <c r="B6" s="5">
        <v>1</v>
      </c>
      <c r="C6" s="5">
        <v>0</v>
      </c>
      <c r="D6" s="5" t="s">
        <v>5</v>
      </c>
      <c r="E6" s="5" t="s">
        <v>6</v>
      </c>
      <c r="F6" s="5" t="str">
        <f>MID(Tabella1[[#This Row],[Configuration]],LEN(Tabella1[[#This Row],[Configuration]])-1,2)</f>
        <v>p6</v>
      </c>
      <c r="G6" s="5">
        <f>Tabella1[[#This Row],[g]]*Tabella1[[#This Row],[Level (eV)]]</f>
        <v>0</v>
      </c>
    </row>
    <row r="7" spans="1:7">
      <c r="A7">
        <v>2</v>
      </c>
      <c r="B7">
        <v>5</v>
      </c>
      <c r="C7">
        <v>11.548354420000001</v>
      </c>
      <c r="D7" t="s">
        <v>7</v>
      </c>
      <c r="E7" t="s">
        <v>8</v>
      </c>
      <c r="F7" t="str">
        <f>MID(Tabella1[[#This Row],[Configuration]],LEN(Tabella1[[#This Row],[Configuration]])-1,2)</f>
        <v>4s</v>
      </c>
      <c r="G7">
        <f>Tabella1[[#This Row],[g]]*Tabella1[[#This Row],[Level (eV)]]</f>
        <v>57.741772100000006</v>
      </c>
    </row>
    <row r="8" spans="1:7">
      <c r="A8">
        <v>1</v>
      </c>
      <c r="B8">
        <v>3</v>
      </c>
      <c r="C8">
        <v>11.62359272</v>
      </c>
      <c r="D8" t="s">
        <v>7</v>
      </c>
      <c r="E8" t="s">
        <v>8</v>
      </c>
      <c r="F8" t="str">
        <f>MID(Tabella1[[#This Row],[Configuration]],LEN(Tabella1[[#This Row],[Configuration]])-1,2)</f>
        <v>4s</v>
      </c>
      <c r="G8">
        <f>Tabella1[[#This Row],[g]]*Tabella1[[#This Row],[Level (eV)]]</f>
        <v>34.87077816</v>
      </c>
    </row>
    <row r="9" spans="1:7">
      <c r="A9">
        <v>0</v>
      </c>
      <c r="B9">
        <v>1</v>
      </c>
      <c r="C9">
        <v>11.72316039</v>
      </c>
      <c r="D9" t="s">
        <v>9</v>
      </c>
      <c r="E9" t="s">
        <v>10</v>
      </c>
      <c r="F9" t="str">
        <f>MID(Tabella1[[#This Row],[Configuration]],LEN(Tabella1[[#This Row],[Configuration]])-1,2)</f>
        <v>4s</v>
      </c>
      <c r="G9">
        <f>Tabella1[[#This Row],[g]]*Tabella1[[#This Row],[Level (eV)]]</f>
        <v>11.72316039</v>
      </c>
    </row>
    <row r="10" spans="1:7" s="5" customFormat="1" ht="15.75" thickBot="1">
      <c r="A10" s="5">
        <v>1</v>
      </c>
      <c r="B10" s="5">
        <v>3</v>
      </c>
      <c r="C10" s="5">
        <v>11.82807116</v>
      </c>
      <c r="D10" s="5" t="s">
        <v>9</v>
      </c>
      <c r="E10" s="5" t="s">
        <v>10</v>
      </c>
      <c r="F10" s="5" t="str">
        <f>MID(Tabella1[[#This Row],[Configuration]],LEN(Tabella1[[#This Row],[Configuration]])-1,2)</f>
        <v>4s</v>
      </c>
      <c r="G10" s="5">
        <f>Tabella1[[#This Row],[g]]*Tabella1[[#This Row],[Level (eV)]]</f>
        <v>35.484213480000001</v>
      </c>
    </row>
    <row r="11" spans="1:7">
      <c r="A11">
        <v>1</v>
      </c>
      <c r="B11">
        <v>3</v>
      </c>
      <c r="C11">
        <v>12.907015299999999</v>
      </c>
      <c r="D11" t="s">
        <v>11</v>
      </c>
      <c r="E11" t="s">
        <v>12</v>
      </c>
      <c r="F11" t="str">
        <f>MID(Tabella1[[#This Row],[Configuration]],LEN(Tabella1[[#This Row],[Configuration]])-1,2)</f>
        <v>4p</v>
      </c>
      <c r="G11">
        <f>Tabella1[[#This Row],[g]]*Tabella1[[#This Row],[Level (eV)]]</f>
        <v>38.7210459</v>
      </c>
    </row>
    <row r="12" spans="1:7">
      <c r="A12">
        <v>3</v>
      </c>
      <c r="B12">
        <v>7</v>
      </c>
      <c r="C12">
        <v>13.075715710000001</v>
      </c>
      <c r="D12" t="s">
        <v>11</v>
      </c>
      <c r="E12" t="s">
        <v>13</v>
      </c>
      <c r="F12" t="str">
        <f>MID(Tabella1[[#This Row],[Configuration]],LEN(Tabella1[[#This Row],[Configuration]])-1,2)</f>
        <v>4p</v>
      </c>
      <c r="G12">
        <f>Tabella1[[#This Row],[g]]*Tabella1[[#This Row],[Level (eV)]]</f>
        <v>91.530009970000009</v>
      </c>
    </row>
    <row r="13" spans="1:7">
      <c r="A13">
        <v>2</v>
      </c>
      <c r="B13">
        <v>5</v>
      </c>
      <c r="C13">
        <v>13.094872560000001</v>
      </c>
      <c r="D13" t="s">
        <v>11</v>
      </c>
      <c r="E13" t="s">
        <v>13</v>
      </c>
      <c r="F13" t="str">
        <f>MID(Tabella1[[#This Row],[Configuration]],LEN(Tabella1[[#This Row],[Configuration]])-1,2)</f>
        <v>4p</v>
      </c>
      <c r="G13">
        <f>Tabella1[[#This Row],[g]]*Tabella1[[#This Row],[Level (eV)]]</f>
        <v>65.474362800000009</v>
      </c>
    </row>
    <row r="14" spans="1:7">
      <c r="A14">
        <v>1</v>
      </c>
      <c r="B14">
        <v>3</v>
      </c>
      <c r="C14">
        <v>13.153143869999999</v>
      </c>
      <c r="D14" t="s">
        <v>11</v>
      </c>
      <c r="E14" t="s">
        <v>14</v>
      </c>
      <c r="F14" t="str">
        <f>MID(Tabella1[[#This Row],[Configuration]],LEN(Tabella1[[#This Row],[Configuration]])-1,2)</f>
        <v>4p</v>
      </c>
      <c r="G14">
        <f>Tabella1[[#This Row],[g]]*Tabella1[[#This Row],[Level (eV)]]</f>
        <v>39.459431609999996</v>
      </c>
    </row>
    <row r="15" spans="1:7">
      <c r="A15">
        <v>2</v>
      </c>
      <c r="B15">
        <v>5</v>
      </c>
      <c r="C15">
        <v>13.1717777</v>
      </c>
      <c r="D15" t="s">
        <v>11</v>
      </c>
      <c r="E15" t="s">
        <v>14</v>
      </c>
      <c r="F15" t="str">
        <f>MID(Tabella1[[#This Row],[Configuration]],LEN(Tabella1[[#This Row],[Configuration]])-1,2)</f>
        <v>4p</v>
      </c>
      <c r="G15">
        <f>Tabella1[[#This Row],[g]]*Tabella1[[#This Row],[Level (eV)]]</f>
        <v>65.858888500000006</v>
      </c>
    </row>
    <row r="16" spans="1:7">
      <c r="A16">
        <v>0</v>
      </c>
      <c r="B16">
        <v>1</v>
      </c>
      <c r="C16">
        <v>13.273038100000001</v>
      </c>
      <c r="D16" t="s">
        <v>11</v>
      </c>
      <c r="E16" t="s">
        <v>12</v>
      </c>
      <c r="F16" t="str">
        <f>MID(Tabella1[[#This Row],[Configuration]],LEN(Tabella1[[#This Row],[Configuration]])-1,2)</f>
        <v>4p</v>
      </c>
      <c r="G16">
        <f>Tabella1[[#This Row],[g]]*Tabella1[[#This Row],[Level (eV)]]</f>
        <v>13.273038100000001</v>
      </c>
    </row>
    <row r="17" spans="1:7">
      <c r="A17">
        <v>1</v>
      </c>
      <c r="B17">
        <v>3</v>
      </c>
      <c r="C17">
        <v>13.28263902</v>
      </c>
      <c r="D17" t="s">
        <v>15</v>
      </c>
      <c r="E17" t="s">
        <v>14</v>
      </c>
      <c r="F17" t="str">
        <f>MID(Tabella1[[#This Row],[Configuration]],LEN(Tabella1[[#This Row],[Configuration]])-1,2)</f>
        <v>4p</v>
      </c>
      <c r="G17">
        <f>Tabella1[[#This Row],[g]]*Tabella1[[#This Row],[Level (eV)]]</f>
        <v>39.84791706</v>
      </c>
    </row>
    <row r="18" spans="1:7">
      <c r="A18">
        <v>2</v>
      </c>
      <c r="B18">
        <v>5</v>
      </c>
      <c r="C18">
        <v>13.30222747</v>
      </c>
      <c r="D18" t="s">
        <v>15</v>
      </c>
      <c r="E18" t="s">
        <v>14</v>
      </c>
      <c r="F18" t="str">
        <f>MID(Tabella1[[#This Row],[Configuration]],LEN(Tabella1[[#This Row],[Configuration]])-1,2)</f>
        <v>4p</v>
      </c>
      <c r="G18">
        <f>Tabella1[[#This Row],[g]]*Tabella1[[#This Row],[Level (eV)]]</f>
        <v>66.511137349999998</v>
      </c>
    </row>
    <row r="19" spans="1:7">
      <c r="A19">
        <v>1</v>
      </c>
      <c r="B19">
        <v>3</v>
      </c>
      <c r="C19">
        <v>13.32785705</v>
      </c>
      <c r="D19" t="s">
        <v>15</v>
      </c>
      <c r="E19" t="s">
        <v>12</v>
      </c>
      <c r="F19" t="str">
        <f>MID(Tabella1[[#This Row],[Configuration]],LEN(Tabella1[[#This Row],[Configuration]])-1,2)</f>
        <v>4p</v>
      </c>
      <c r="G19">
        <f>Tabella1[[#This Row],[g]]*Tabella1[[#This Row],[Level (eV)]]</f>
        <v>39.983571150000003</v>
      </c>
    </row>
    <row r="20" spans="1:7" s="5" customFormat="1" ht="15.75" thickBot="1">
      <c r="A20" s="5">
        <v>0</v>
      </c>
      <c r="B20" s="5">
        <v>1</v>
      </c>
      <c r="C20" s="5">
        <v>13.479886820000001</v>
      </c>
      <c r="D20" s="5" t="s">
        <v>15</v>
      </c>
      <c r="E20" s="5" t="s">
        <v>12</v>
      </c>
      <c r="F20" s="5" t="str">
        <f>MID(Tabella1[[#This Row],[Configuration]],LEN(Tabella1[[#This Row],[Configuration]])-1,2)</f>
        <v>4p</v>
      </c>
      <c r="G20" s="5">
        <f>Tabella1[[#This Row],[g]]*Tabella1[[#This Row],[Level (eV)]]</f>
        <v>13.479886820000001</v>
      </c>
    </row>
    <row r="21" spans="1:7" s="6" customFormat="1" ht="15.75" thickBot="1">
      <c r="A21" s="6">
        <v>-1</v>
      </c>
      <c r="B21" s="6">
        <f>SUM(B22:B37)</f>
        <v>72</v>
      </c>
      <c r="C21" s="6">
        <f>AVERAGE(C22:C33)</f>
        <v>14.075516991666666</v>
      </c>
      <c r="D21" s="6" t="s">
        <v>162</v>
      </c>
      <c r="E21" s="6" t="s">
        <v>155</v>
      </c>
      <c r="F21" s="6" t="s">
        <v>161</v>
      </c>
      <c r="G21" s="6">
        <f>SUM(G22:G37)/Tabella1[[#This Row],[g]]</f>
        <v>14.093633183333333</v>
      </c>
    </row>
    <row r="22" spans="1:7">
      <c r="A22">
        <v>0</v>
      </c>
      <c r="B22">
        <v>1</v>
      </c>
      <c r="C22">
        <v>13.845038499999999</v>
      </c>
      <c r="D22" t="s">
        <v>16</v>
      </c>
      <c r="E22" t="s">
        <v>10</v>
      </c>
      <c r="F22" t="str">
        <f>MID(Tabella1[[#This Row],[Configuration]],LEN(Tabella1[[#This Row],[Configuration]])-1,2)</f>
        <v>3d</v>
      </c>
      <c r="G22">
        <f>Tabella1[[#This Row],[g]]*Tabella1[[#This Row],[Level (eV)]]</f>
        <v>13.845038499999999</v>
      </c>
    </row>
    <row r="23" spans="1:7">
      <c r="A23">
        <v>1</v>
      </c>
      <c r="B23">
        <v>3</v>
      </c>
      <c r="C23">
        <v>13.8636686</v>
      </c>
      <c r="D23" t="s">
        <v>16</v>
      </c>
      <c r="E23" t="s">
        <v>10</v>
      </c>
      <c r="F23" t="str">
        <f>MID(Tabella1[[#This Row],[Configuration]],LEN(Tabella1[[#This Row],[Configuration]])-1,2)</f>
        <v>3d</v>
      </c>
      <c r="G23">
        <f>Tabella1[[#This Row],[g]]*Tabella1[[#This Row],[Level (eV)]]</f>
        <v>41.591005800000005</v>
      </c>
    </row>
    <row r="24" spans="1:7">
      <c r="A24">
        <v>2</v>
      </c>
      <c r="B24">
        <v>5</v>
      </c>
      <c r="C24">
        <v>13.9034546</v>
      </c>
      <c r="D24" t="s">
        <v>16</v>
      </c>
      <c r="E24" t="s">
        <v>8</v>
      </c>
      <c r="F24" t="str">
        <f>MID(Tabella1[[#This Row],[Configuration]],LEN(Tabella1[[#This Row],[Configuration]])-1,2)</f>
        <v>3d</v>
      </c>
      <c r="G24">
        <f>Tabella1[[#This Row],[g]]*Tabella1[[#This Row],[Level (eV)]]</f>
        <v>69.517273000000003</v>
      </c>
    </row>
    <row r="25" spans="1:7">
      <c r="A25">
        <v>4</v>
      </c>
      <c r="B25">
        <v>9</v>
      </c>
      <c r="C25">
        <v>13.979237299999999</v>
      </c>
      <c r="D25" t="s">
        <v>16</v>
      </c>
      <c r="E25" t="s">
        <v>17</v>
      </c>
      <c r="F25" t="str">
        <f>MID(Tabella1[[#This Row],[Configuration]],LEN(Tabella1[[#This Row],[Configuration]])-1,2)</f>
        <v>3d</v>
      </c>
      <c r="G25">
        <f>Tabella1[[#This Row],[g]]*Tabella1[[#This Row],[Level (eV)]]</f>
        <v>125.81313569999999</v>
      </c>
    </row>
    <row r="26" spans="1:7">
      <c r="A26">
        <v>3</v>
      </c>
      <c r="B26">
        <v>7</v>
      </c>
      <c r="C26">
        <v>14.0127381</v>
      </c>
      <c r="D26" t="s">
        <v>16</v>
      </c>
      <c r="E26" t="s">
        <v>17</v>
      </c>
      <c r="F26" t="str">
        <f>MID(Tabella1[[#This Row],[Configuration]],LEN(Tabella1[[#This Row],[Configuration]])-1,2)</f>
        <v>3d</v>
      </c>
      <c r="G26">
        <f>Tabella1[[#This Row],[g]]*Tabella1[[#This Row],[Level (eV)]]</f>
        <v>98.089166699999993</v>
      </c>
    </row>
    <row r="27" spans="1:7">
      <c r="A27">
        <v>2</v>
      </c>
      <c r="B27">
        <v>5</v>
      </c>
      <c r="C27">
        <v>14.063027200000001</v>
      </c>
      <c r="D27" t="s">
        <v>16</v>
      </c>
      <c r="E27" t="s">
        <v>18</v>
      </c>
      <c r="F27" t="str">
        <f>MID(Tabella1[[#This Row],[Configuration]],LEN(Tabella1[[#This Row],[Configuration]])-1,2)</f>
        <v>3d</v>
      </c>
      <c r="G27">
        <f>Tabella1[[#This Row],[g]]*Tabella1[[#This Row],[Level (eV)]]</f>
        <v>70.315135999999995</v>
      </c>
    </row>
    <row r="28" spans="1:7">
      <c r="A28">
        <v>3</v>
      </c>
      <c r="B28">
        <v>7</v>
      </c>
      <c r="C28">
        <v>14.0990559</v>
      </c>
      <c r="D28" t="s">
        <v>16</v>
      </c>
      <c r="E28" t="s">
        <v>18</v>
      </c>
      <c r="F28" t="str">
        <f>MID(Tabella1[[#This Row],[Configuration]],LEN(Tabella1[[#This Row],[Configuration]])-1,2)</f>
        <v>3d</v>
      </c>
      <c r="G28">
        <f>Tabella1[[#This Row],[g]]*Tabella1[[#This Row],[Level (eV)]]</f>
        <v>98.693391300000002</v>
      </c>
    </row>
    <row r="29" spans="1:7">
      <c r="A29">
        <v>1</v>
      </c>
      <c r="B29">
        <v>3</v>
      </c>
      <c r="C29">
        <v>14.1525151</v>
      </c>
      <c r="D29" t="s">
        <v>16</v>
      </c>
      <c r="E29" t="s">
        <v>8</v>
      </c>
      <c r="F29" t="str">
        <f>MID(Tabella1[[#This Row],[Configuration]],LEN(Tabella1[[#This Row],[Configuration]])-1,2)</f>
        <v>3d</v>
      </c>
      <c r="G29">
        <f>Tabella1[[#This Row],[g]]*Tabella1[[#This Row],[Level (eV)]]</f>
        <v>42.4575453</v>
      </c>
    </row>
    <row r="30" spans="1:7">
      <c r="A30">
        <v>2</v>
      </c>
      <c r="B30">
        <v>5</v>
      </c>
      <c r="C30">
        <v>14.2136715</v>
      </c>
      <c r="D30" t="s">
        <v>20</v>
      </c>
      <c r="E30" t="s">
        <v>18</v>
      </c>
      <c r="F30" t="str">
        <f>MID(Tabella1[[#This Row],[Configuration]],LEN(Tabella1[[#This Row],[Configuration]])-1,2)</f>
        <v>3d</v>
      </c>
      <c r="G30">
        <f>Tabella1[[#This Row],[g]]*Tabella1[[#This Row],[Level (eV)]]</f>
        <v>71.068357500000005</v>
      </c>
    </row>
    <row r="31" spans="1:7">
      <c r="A31">
        <v>2</v>
      </c>
      <c r="B31">
        <v>5</v>
      </c>
      <c r="C31">
        <v>14.234022599999999</v>
      </c>
      <c r="D31" t="s">
        <v>20</v>
      </c>
      <c r="E31" t="s">
        <v>8</v>
      </c>
      <c r="F31" t="str">
        <f>MID(Tabella1[[#This Row],[Configuration]],LEN(Tabella1[[#This Row],[Configuration]])-1,2)</f>
        <v>3d</v>
      </c>
      <c r="G31">
        <f>Tabella1[[#This Row],[g]]*Tabella1[[#This Row],[Level (eV)]]</f>
        <v>71.170113000000001</v>
      </c>
    </row>
    <row r="32" spans="1:7">
      <c r="A32">
        <v>3</v>
      </c>
      <c r="B32">
        <v>7</v>
      </c>
      <c r="C32">
        <v>14.236106100000001</v>
      </c>
      <c r="D32" t="s">
        <v>20</v>
      </c>
      <c r="E32" t="s">
        <v>18</v>
      </c>
      <c r="F32" t="str">
        <f>MID(Tabella1[[#This Row],[Configuration]],LEN(Tabella1[[#This Row],[Configuration]])-1,2)</f>
        <v>3d</v>
      </c>
      <c r="G32">
        <f>Tabella1[[#This Row],[g]]*Tabella1[[#This Row],[Level (eV)]]</f>
        <v>99.652742700000005</v>
      </c>
    </row>
    <row r="33" spans="1:7">
      <c r="A33">
        <v>1</v>
      </c>
      <c r="B33">
        <v>3</v>
      </c>
      <c r="C33">
        <v>14.303668399999999</v>
      </c>
      <c r="D33" t="s">
        <v>20</v>
      </c>
      <c r="E33" t="s">
        <v>8</v>
      </c>
      <c r="F33" t="str">
        <f>MID(Tabella1[[#This Row],[Configuration]],LEN(Tabella1[[#This Row],[Configuration]])-1,2)</f>
        <v>3d</v>
      </c>
      <c r="G33">
        <f>Tabella1[[#This Row],[g]]*Tabella1[[#This Row],[Level (eV)]]</f>
        <v>42.911005199999998</v>
      </c>
    </row>
    <row r="34" spans="1:7">
      <c r="A34">
        <v>2</v>
      </c>
      <c r="B34">
        <v>5</v>
      </c>
      <c r="C34">
        <v>14.0682977</v>
      </c>
      <c r="D34" t="s">
        <v>19</v>
      </c>
      <c r="E34" t="s">
        <v>8</v>
      </c>
      <c r="F34" t="str">
        <f>MID(Tabella1[[#This Row],[Configuration]],LEN(Tabella1[[#This Row],[Configuration]])-1,2)</f>
        <v>5s</v>
      </c>
      <c r="G34">
        <f>Tabella1[[#This Row],[g]]*Tabella1[[#This Row],[Level (eV)]]</f>
        <v>70.341488499999997</v>
      </c>
    </row>
    <row r="35" spans="1:7">
      <c r="A35">
        <v>1</v>
      </c>
      <c r="B35">
        <v>3</v>
      </c>
      <c r="C35">
        <v>14.089968499999999</v>
      </c>
      <c r="D35" t="s">
        <v>19</v>
      </c>
      <c r="E35" t="s">
        <v>8</v>
      </c>
      <c r="F35" t="str">
        <f>MID(Tabella1[[#This Row],[Configuration]],LEN(Tabella1[[#This Row],[Configuration]])-1,2)</f>
        <v>5s</v>
      </c>
      <c r="G35">
        <f>Tabella1[[#This Row],[g]]*Tabella1[[#This Row],[Level (eV)]]</f>
        <v>42.2699055</v>
      </c>
    </row>
    <row r="36" spans="1:7">
      <c r="A36">
        <v>0</v>
      </c>
      <c r="B36">
        <v>1</v>
      </c>
      <c r="C36">
        <v>14.2410277</v>
      </c>
      <c r="D36" t="s">
        <v>21</v>
      </c>
      <c r="E36" t="s">
        <v>10</v>
      </c>
      <c r="F36" t="str">
        <f>MID(Tabella1[[#This Row],[Configuration]],LEN(Tabella1[[#This Row],[Configuration]])-1,2)</f>
        <v>5s</v>
      </c>
      <c r="G36">
        <f>Tabella1[[#This Row],[g]]*Tabella1[[#This Row],[Level (eV)]]</f>
        <v>14.2410277</v>
      </c>
    </row>
    <row r="37" spans="1:7" s="5" customFormat="1" ht="15.75" thickBot="1">
      <c r="A37" s="5">
        <v>1</v>
      </c>
      <c r="B37" s="5">
        <v>3</v>
      </c>
      <c r="C37" s="5">
        <v>14.255085599999999</v>
      </c>
      <c r="D37" s="5" t="s">
        <v>21</v>
      </c>
      <c r="E37" s="5" t="s">
        <v>10</v>
      </c>
      <c r="F37" s="5" t="str">
        <f>MID(Tabella1[[#This Row],[Configuration]],LEN(Tabella1[[#This Row],[Configuration]])-1,2)</f>
        <v>5s</v>
      </c>
      <c r="G37" s="5">
        <f>Tabella1[[#This Row],[g]]*Tabella1[[#This Row],[Level (eV)]]</f>
        <v>42.765256799999996</v>
      </c>
    </row>
    <row r="38" spans="1:7" s="6" customFormat="1" ht="15.75" thickBot="1">
      <c r="A38" s="6">
        <v>-1</v>
      </c>
      <c r="B38" s="6">
        <f>SUM(B39:B48)</f>
        <v>36</v>
      </c>
      <c r="C38" s="6">
        <f>AVERAGE(C39:C48)</f>
        <v>14.589306685000002</v>
      </c>
      <c r="D38" s="6" t="s">
        <v>157</v>
      </c>
      <c r="E38" s="6" t="s">
        <v>158</v>
      </c>
      <c r="F38" s="6" t="s">
        <v>159</v>
      </c>
      <c r="G38" s="6">
        <f>SUM(G39:G48)/Tabella1[[#This Row],[g]]</f>
        <v>14.569273046944447</v>
      </c>
    </row>
    <row r="39" spans="1:7">
      <c r="A39">
        <v>1</v>
      </c>
      <c r="B39">
        <v>3</v>
      </c>
      <c r="C39">
        <v>14.46399577</v>
      </c>
      <c r="D39" t="s">
        <v>22</v>
      </c>
      <c r="E39" t="s">
        <v>12</v>
      </c>
      <c r="F39" t="str">
        <f>MID(Tabella1[[#This Row],[Configuration]],LEN(Tabella1[[#This Row],[Configuration]])-1,2)</f>
        <v>5p</v>
      </c>
      <c r="G39">
        <f>Tabella1[[#This Row],[g]]*Tabella1[[#This Row],[Level (eV)]]</f>
        <v>43.391987310000005</v>
      </c>
    </row>
    <row r="40" spans="1:7">
      <c r="A40">
        <v>3</v>
      </c>
      <c r="B40">
        <v>7</v>
      </c>
      <c r="C40">
        <v>14.49905364</v>
      </c>
      <c r="D40" t="s">
        <v>22</v>
      </c>
      <c r="E40" t="s">
        <v>13</v>
      </c>
      <c r="F40" t="str">
        <f>MID(Tabella1[[#This Row],[Configuration]],LEN(Tabella1[[#This Row],[Configuration]])-1,2)</f>
        <v>5p</v>
      </c>
      <c r="G40">
        <f>Tabella1[[#This Row],[g]]*Tabella1[[#This Row],[Level (eV)]]</f>
        <v>101.49337548</v>
      </c>
    </row>
    <row r="41" spans="1:7">
      <c r="A41">
        <v>2</v>
      </c>
      <c r="B41">
        <v>5</v>
      </c>
      <c r="C41">
        <v>14.506067639999999</v>
      </c>
      <c r="D41" t="s">
        <v>22</v>
      </c>
      <c r="E41" t="s">
        <v>13</v>
      </c>
      <c r="F41" t="str">
        <f>MID(Tabella1[[#This Row],[Configuration]],LEN(Tabella1[[#This Row],[Configuration]])-1,2)</f>
        <v>5p</v>
      </c>
      <c r="G41">
        <f>Tabella1[[#This Row],[g]]*Tabella1[[#This Row],[Level (eV)]]</f>
        <v>72.530338200000003</v>
      </c>
    </row>
    <row r="42" spans="1:7">
      <c r="A42">
        <v>1</v>
      </c>
      <c r="B42">
        <v>3</v>
      </c>
      <c r="C42">
        <v>14.5249133</v>
      </c>
      <c r="D42" t="s">
        <v>22</v>
      </c>
      <c r="E42" t="s">
        <v>14</v>
      </c>
      <c r="F42" t="str">
        <f>MID(Tabella1[[#This Row],[Configuration]],LEN(Tabella1[[#This Row],[Configuration]])-1,2)</f>
        <v>5p</v>
      </c>
      <c r="G42">
        <f>Tabella1[[#This Row],[g]]*Tabella1[[#This Row],[Level (eV)]]</f>
        <v>43.574739899999997</v>
      </c>
    </row>
    <row r="43" spans="1:7">
      <c r="A43">
        <v>2</v>
      </c>
      <c r="B43">
        <v>5</v>
      </c>
      <c r="C43">
        <v>14.528913490000001</v>
      </c>
      <c r="D43" t="s">
        <v>22</v>
      </c>
      <c r="E43" t="s">
        <v>14</v>
      </c>
      <c r="F43" t="str">
        <f>MID(Tabella1[[#This Row],[Configuration]],LEN(Tabella1[[#This Row],[Configuration]])-1,2)</f>
        <v>5p</v>
      </c>
      <c r="G43">
        <f>Tabella1[[#This Row],[g]]*Tabella1[[#This Row],[Level (eV)]]</f>
        <v>72.644567450000011</v>
      </c>
    </row>
    <row r="44" spans="1:7">
      <c r="A44">
        <v>0</v>
      </c>
      <c r="B44">
        <v>1</v>
      </c>
      <c r="C44">
        <v>14.575948779999999</v>
      </c>
      <c r="D44" t="s">
        <v>22</v>
      </c>
      <c r="E44" t="s">
        <v>12</v>
      </c>
      <c r="F44" t="str">
        <f>MID(Tabella1[[#This Row],[Configuration]],LEN(Tabella1[[#This Row],[Configuration]])-1,2)</f>
        <v>5p</v>
      </c>
      <c r="G44">
        <f>Tabella1[[#This Row],[g]]*Tabella1[[#This Row],[Level (eV)]]</f>
        <v>14.575948779999999</v>
      </c>
    </row>
    <row r="45" spans="1:7">
      <c r="A45">
        <v>1</v>
      </c>
      <c r="B45">
        <v>3</v>
      </c>
      <c r="C45">
        <v>14.680650330000001</v>
      </c>
      <c r="D45" t="s">
        <v>23</v>
      </c>
      <c r="E45" t="s">
        <v>14</v>
      </c>
      <c r="F45" t="str">
        <f>MID(Tabella1[[#This Row],[Configuration]],LEN(Tabella1[[#This Row],[Configuration]])-1,2)</f>
        <v>5p</v>
      </c>
      <c r="G45">
        <f>Tabella1[[#This Row],[g]]*Tabella1[[#This Row],[Level (eV)]]</f>
        <v>44.041950990000004</v>
      </c>
    </row>
    <row r="46" spans="1:7">
      <c r="A46">
        <v>1</v>
      </c>
      <c r="B46">
        <v>3</v>
      </c>
      <c r="C46">
        <v>14.68711824</v>
      </c>
      <c r="D46" t="s">
        <v>23</v>
      </c>
      <c r="E46" t="s">
        <v>12</v>
      </c>
      <c r="F46" t="str">
        <f>MID(Tabella1[[#This Row],[Configuration]],LEN(Tabella1[[#This Row],[Configuration]])-1,2)</f>
        <v>5p</v>
      </c>
      <c r="G46">
        <f>Tabella1[[#This Row],[g]]*Tabella1[[#This Row],[Level (eV)]]</f>
        <v>44.061354719999997</v>
      </c>
    </row>
    <row r="47" spans="1:7">
      <c r="A47">
        <v>2</v>
      </c>
      <c r="B47">
        <v>5</v>
      </c>
      <c r="C47">
        <v>14.6882903</v>
      </c>
      <c r="D47" t="s">
        <v>23</v>
      </c>
      <c r="E47" t="s">
        <v>14</v>
      </c>
      <c r="F47" t="str">
        <f>MID(Tabella1[[#This Row],[Configuration]],LEN(Tabella1[[#This Row],[Configuration]])-1,2)</f>
        <v>5p</v>
      </c>
      <c r="G47">
        <f>Tabella1[[#This Row],[g]]*Tabella1[[#This Row],[Level (eV)]]</f>
        <v>73.441451499999999</v>
      </c>
    </row>
    <row r="48" spans="1:7" s="5" customFormat="1" ht="15.75" thickBot="1">
      <c r="A48" s="5">
        <v>0</v>
      </c>
      <c r="B48" s="5">
        <v>1</v>
      </c>
      <c r="C48" s="5">
        <v>14.73811536</v>
      </c>
      <c r="D48" s="5" t="s">
        <v>23</v>
      </c>
      <c r="E48" s="5" t="s">
        <v>12</v>
      </c>
      <c r="F48" s="5" t="str">
        <f>MID(Tabella1[[#This Row],[Configuration]],LEN(Tabella1[[#This Row],[Configuration]])-1,2)</f>
        <v>5p</v>
      </c>
      <c r="G48" s="5">
        <f>Tabella1[[#This Row],[g]]*Tabella1[[#This Row],[Level (eV)]]</f>
        <v>14.73811536</v>
      </c>
    </row>
    <row r="49" spans="1:7">
      <c r="G49">
        <f>Tabella1[[#This Row],[g]]*Tabella1[[#This Row],[Level (eV)]]</f>
        <v>0</v>
      </c>
    </row>
    <row r="50" spans="1:7">
      <c r="A50">
        <v>0</v>
      </c>
      <c r="B50">
        <v>1</v>
      </c>
      <c r="C50">
        <v>14.6936397</v>
      </c>
      <c r="D50" t="s">
        <v>24</v>
      </c>
      <c r="E50" t="s">
        <v>10</v>
      </c>
      <c r="F50" t="str">
        <f>MID(Tabella1[[#This Row],[Configuration]],LEN(Tabella1[[#This Row],[Configuration]])-1,2)</f>
        <v>4d</v>
      </c>
      <c r="G50">
        <f>Tabella1[[#This Row],[g]]*Tabella1[[#This Row],[Level (eV)]]</f>
        <v>14.6936397</v>
      </c>
    </row>
    <row r="51" spans="1:7">
      <c r="A51">
        <v>1</v>
      </c>
      <c r="B51">
        <v>3</v>
      </c>
      <c r="C51">
        <v>14.7108981</v>
      </c>
      <c r="D51" t="s">
        <v>24</v>
      </c>
      <c r="E51" t="s">
        <v>10</v>
      </c>
      <c r="F51" t="str">
        <f>MID(Tabella1[[#This Row],[Configuration]],LEN(Tabella1[[#This Row],[Configuration]])-1,2)</f>
        <v>4d</v>
      </c>
      <c r="G51">
        <f>Tabella1[[#This Row],[g]]*Tabella1[[#This Row],[Level (eV)]]</f>
        <v>44.132694299999997</v>
      </c>
    </row>
    <row r="52" spans="1:7">
      <c r="A52">
        <v>2</v>
      </c>
      <c r="B52">
        <v>5</v>
      </c>
      <c r="C52">
        <v>14.742540849999999</v>
      </c>
      <c r="D52" t="s">
        <v>24</v>
      </c>
      <c r="E52" t="s">
        <v>8</v>
      </c>
      <c r="F52" t="str">
        <f>MID(Tabella1[[#This Row],[Configuration]],LEN(Tabella1[[#This Row],[Configuration]])-1,2)</f>
        <v>4d</v>
      </c>
      <c r="G52">
        <f>Tabella1[[#This Row],[g]]*Tabella1[[#This Row],[Level (eV)]]</f>
        <v>73.712704250000002</v>
      </c>
    </row>
    <row r="53" spans="1:7">
      <c r="A53">
        <v>4</v>
      </c>
      <c r="B53">
        <v>9</v>
      </c>
      <c r="C53">
        <v>14.7570516</v>
      </c>
      <c r="D53" t="s">
        <v>24</v>
      </c>
      <c r="E53" t="s">
        <v>17</v>
      </c>
      <c r="F53" t="str">
        <f>MID(Tabella1[[#This Row],[Configuration]],LEN(Tabella1[[#This Row],[Configuration]])-1,2)</f>
        <v>4d</v>
      </c>
      <c r="G53">
        <f>Tabella1[[#This Row],[g]]*Tabella1[[#This Row],[Level (eV)]]</f>
        <v>132.81346440000002</v>
      </c>
    </row>
    <row r="54" spans="1:7">
      <c r="A54">
        <v>3</v>
      </c>
      <c r="B54">
        <v>7</v>
      </c>
      <c r="C54">
        <v>14.780512</v>
      </c>
      <c r="D54" t="s">
        <v>24</v>
      </c>
      <c r="E54" t="s">
        <v>17</v>
      </c>
      <c r="F54" t="str">
        <f>MID(Tabella1[[#This Row],[Configuration]],LEN(Tabella1[[#This Row],[Configuration]])-1,2)</f>
        <v>4d</v>
      </c>
      <c r="G54">
        <f>Tabella1[[#This Row],[g]]*Tabella1[[#This Row],[Level (eV)]]</f>
        <v>103.463584</v>
      </c>
    </row>
    <row r="55" spans="1:7">
      <c r="A55">
        <v>2</v>
      </c>
      <c r="B55">
        <v>5</v>
      </c>
      <c r="C55">
        <v>14.809272</v>
      </c>
      <c r="D55" t="s">
        <v>24</v>
      </c>
      <c r="E55" t="s">
        <v>18</v>
      </c>
      <c r="F55" t="str">
        <f>MID(Tabella1[[#This Row],[Configuration]],LEN(Tabella1[[#This Row],[Configuration]])-1,2)</f>
        <v>4d</v>
      </c>
      <c r="G55">
        <f>Tabella1[[#This Row],[g]]*Tabella1[[#This Row],[Level (eV)]]</f>
        <v>74.046359999999993</v>
      </c>
    </row>
    <row r="56" spans="1:7">
      <c r="A56">
        <v>3</v>
      </c>
      <c r="B56">
        <v>7</v>
      </c>
      <c r="C56">
        <v>14.824298000000001</v>
      </c>
      <c r="D56" t="s">
        <v>24</v>
      </c>
      <c r="E56" t="s">
        <v>18</v>
      </c>
      <c r="F56" t="str">
        <f>MID(Tabella1[[#This Row],[Configuration]],LEN(Tabella1[[#This Row],[Configuration]])-1,2)</f>
        <v>4d</v>
      </c>
      <c r="G56">
        <f>Tabella1[[#This Row],[g]]*Tabella1[[#This Row],[Level (eV)]]</f>
        <v>103.77008600000001</v>
      </c>
    </row>
    <row r="57" spans="1:7">
      <c r="A57">
        <v>2</v>
      </c>
      <c r="B57">
        <v>5</v>
      </c>
      <c r="C57">
        <v>14.838811</v>
      </c>
      <c r="D57" t="s">
        <v>25</v>
      </c>
      <c r="E57" t="s">
        <v>8</v>
      </c>
      <c r="F57" t="str">
        <f>MID(Tabella1[[#This Row],[Configuration]],LEN(Tabella1[[#This Row],[Configuration]])-1,2)</f>
        <v>6s</v>
      </c>
      <c r="G57">
        <f>Tabella1[[#This Row],[g]]*Tabella1[[#This Row],[Level (eV)]]</f>
        <v>74.194054999999992</v>
      </c>
    </row>
    <row r="58" spans="1:7">
      <c r="A58">
        <v>1</v>
      </c>
      <c r="B58">
        <v>3</v>
      </c>
      <c r="C58">
        <v>14.848368990000001</v>
      </c>
      <c r="D58" t="s">
        <v>25</v>
      </c>
      <c r="E58" t="s">
        <v>8</v>
      </c>
      <c r="F58" t="str">
        <f>MID(Tabella1[[#This Row],[Configuration]],LEN(Tabella1[[#This Row],[Configuration]])-1,2)</f>
        <v>6s</v>
      </c>
      <c r="G58">
        <f>Tabella1[[#This Row],[g]]*Tabella1[[#This Row],[Level (eV)]]</f>
        <v>44.545106970000006</v>
      </c>
    </row>
    <row r="59" spans="1:7">
      <c r="A59">
        <v>1</v>
      </c>
      <c r="B59">
        <v>3</v>
      </c>
      <c r="C59">
        <v>14.85923</v>
      </c>
      <c r="D59" t="s">
        <v>24</v>
      </c>
      <c r="E59" t="s">
        <v>8</v>
      </c>
      <c r="F59" t="str">
        <f>MID(Tabella1[[#This Row],[Configuration]],LEN(Tabella1[[#This Row],[Configuration]])-1,2)</f>
        <v>4d</v>
      </c>
      <c r="G59">
        <f>Tabella1[[#This Row],[g]]*Tabella1[[#This Row],[Level (eV)]]</f>
        <v>44.577690000000004</v>
      </c>
    </row>
    <row r="60" spans="1:7">
      <c r="A60">
        <v>1</v>
      </c>
      <c r="B60">
        <v>3</v>
      </c>
      <c r="C60">
        <v>14.9014416</v>
      </c>
      <c r="D60" t="s">
        <v>26</v>
      </c>
      <c r="E60" t="s">
        <v>14</v>
      </c>
      <c r="F60" t="str">
        <f>MID(Tabella1[[#This Row],[Configuration]],LEN(Tabella1[[#This Row],[Configuration]])-1,2)</f>
        <v>4f</v>
      </c>
      <c r="G60">
        <f>Tabella1[[#This Row],[g]]*Tabella1[[#This Row],[Level (eV)]]</f>
        <v>44.704324800000002</v>
      </c>
    </row>
    <row r="61" spans="1:7">
      <c r="A61">
        <v>2</v>
      </c>
      <c r="B61">
        <v>5</v>
      </c>
      <c r="C61">
        <v>14.901491099999999</v>
      </c>
      <c r="D61" t="s">
        <v>26</v>
      </c>
      <c r="E61" t="s">
        <v>14</v>
      </c>
      <c r="F61" t="str">
        <f>MID(Tabella1[[#This Row],[Configuration]],LEN(Tabella1[[#This Row],[Configuration]])-1,2)</f>
        <v>4f</v>
      </c>
      <c r="G61">
        <f>Tabella1[[#This Row],[g]]*Tabella1[[#This Row],[Level (eV)]]</f>
        <v>74.507455499999992</v>
      </c>
    </row>
    <row r="62" spans="1:7">
      <c r="A62">
        <v>5</v>
      </c>
      <c r="B62">
        <v>11</v>
      </c>
      <c r="C62">
        <v>14.9037852</v>
      </c>
      <c r="D62" t="s">
        <v>26</v>
      </c>
      <c r="E62" t="s">
        <v>27</v>
      </c>
      <c r="F62" t="str">
        <f>MID(Tabella1[[#This Row],[Configuration]],LEN(Tabella1[[#This Row],[Configuration]])-1,2)</f>
        <v>4f</v>
      </c>
      <c r="G62">
        <f>Tabella1[[#This Row],[g]]*Tabella1[[#This Row],[Level (eV)]]</f>
        <v>163.9416372</v>
      </c>
    </row>
    <row r="63" spans="1:7">
      <c r="A63">
        <v>4</v>
      </c>
      <c r="B63">
        <v>9</v>
      </c>
      <c r="C63">
        <v>14.9037902</v>
      </c>
      <c r="D63" t="s">
        <v>26</v>
      </c>
      <c r="E63" t="s">
        <v>27</v>
      </c>
      <c r="F63" t="str">
        <f>MID(Tabella1[[#This Row],[Configuration]],LEN(Tabella1[[#This Row],[Configuration]])-1,2)</f>
        <v>4f</v>
      </c>
      <c r="G63">
        <f>Tabella1[[#This Row],[g]]*Tabella1[[#This Row],[Level (eV)]]</f>
        <v>134.1341118</v>
      </c>
    </row>
    <row r="64" spans="1:7">
      <c r="A64">
        <v>3</v>
      </c>
      <c r="B64">
        <v>7</v>
      </c>
      <c r="C64">
        <v>14.906589200000001</v>
      </c>
      <c r="D64" t="s">
        <v>26</v>
      </c>
      <c r="E64" t="s">
        <v>13</v>
      </c>
      <c r="F64" t="str">
        <f>MID(Tabella1[[#This Row],[Configuration]],LEN(Tabella1[[#This Row],[Configuration]])-1,2)</f>
        <v>4f</v>
      </c>
      <c r="G64">
        <f>Tabella1[[#This Row],[g]]*Tabella1[[#This Row],[Level (eV)]]</f>
        <v>104.34612440000001</v>
      </c>
    </row>
    <row r="65" spans="1:7">
      <c r="A65">
        <v>2</v>
      </c>
      <c r="B65">
        <v>5</v>
      </c>
      <c r="C65">
        <v>14.906628</v>
      </c>
      <c r="D65" t="s">
        <v>26</v>
      </c>
      <c r="E65" t="s">
        <v>13</v>
      </c>
      <c r="F65" t="str">
        <f>MID(Tabella1[[#This Row],[Configuration]],LEN(Tabella1[[#This Row],[Configuration]])-1,2)</f>
        <v>4f</v>
      </c>
      <c r="G65">
        <f>Tabella1[[#This Row],[g]]*Tabella1[[#This Row],[Level (eV)]]</f>
        <v>74.533140000000003</v>
      </c>
    </row>
    <row r="66" spans="1:7">
      <c r="A66">
        <v>3</v>
      </c>
      <c r="B66">
        <v>7</v>
      </c>
      <c r="C66">
        <v>14.909084500000001</v>
      </c>
      <c r="D66" t="s">
        <v>26</v>
      </c>
      <c r="E66" t="s">
        <v>28</v>
      </c>
      <c r="F66" t="str">
        <f>MID(Tabella1[[#This Row],[Configuration]],LEN(Tabella1[[#This Row],[Configuration]])-1,2)</f>
        <v>4f</v>
      </c>
      <c r="G66">
        <f>Tabella1[[#This Row],[g]]*Tabella1[[#This Row],[Level (eV)]]</f>
        <v>104.3635915</v>
      </c>
    </row>
    <row r="67" spans="1:7">
      <c r="A67">
        <v>4</v>
      </c>
      <c r="B67">
        <v>9</v>
      </c>
      <c r="C67">
        <v>14.9090892</v>
      </c>
      <c r="D67" t="s">
        <v>26</v>
      </c>
      <c r="E67" t="s">
        <v>28</v>
      </c>
      <c r="F67" t="str">
        <f>MID(Tabella1[[#This Row],[Configuration]],LEN(Tabella1[[#This Row],[Configuration]])-1,2)</f>
        <v>4f</v>
      </c>
      <c r="G67">
        <f>Tabella1[[#This Row],[g]]*Tabella1[[#This Row],[Level (eV)]]</f>
        <v>134.18180280000001</v>
      </c>
    </row>
    <row r="68" spans="1:7">
      <c r="A68">
        <v>2</v>
      </c>
      <c r="B68">
        <v>5</v>
      </c>
      <c r="C68">
        <v>14.95260474</v>
      </c>
      <c r="D68" t="s">
        <v>29</v>
      </c>
      <c r="E68" t="s">
        <v>8</v>
      </c>
      <c r="F68" t="str">
        <f>MID(Tabella1[[#This Row],[Configuration]],LEN(Tabella1[[#This Row],[Configuration]])-1,2)</f>
        <v>4d</v>
      </c>
      <c r="G68">
        <f>Tabella1[[#This Row],[g]]*Tabella1[[#This Row],[Level (eV)]]</f>
        <v>74.763023700000005</v>
      </c>
    </row>
    <row r="69" spans="1:7">
      <c r="A69">
        <v>2</v>
      </c>
      <c r="B69">
        <v>5</v>
      </c>
      <c r="C69">
        <v>14.95485204</v>
      </c>
      <c r="D69" t="s">
        <v>29</v>
      </c>
      <c r="E69" t="s">
        <v>18</v>
      </c>
      <c r="F69" t="str">
        <f>MID(Tabella1[[#This Row],[Configuration]],LEN(Tabella1[[#This Row],[Configuration]])-1,2)</f>
        <v>4d</v>
      </c>
      <c r="G69">
        <f>Tabella1[[#This Row],[g]]*Tabella1[[#This Row],[Level (eV)]]</f>
        <v>74.774260200000001</v>
      </c>
    </row>
    <row r="70" spans="1:7">
      <c r="A70">
        <v>3</v>
      </c>
      <c r="B70">
        <v>7</v>
      </c>
      <c r="C70">
        <v>14.97152236</v>
      </c>
      <c r="D70" t="s">
        <v>29</v>
      </c>
      <c r="E70" t="s">
        <v>18</v>
      </c>
      <c r="F70" t="str">
        <f>MID(Tabella1[[#This Row],[Configuration]],LEN(Tabella1[[#This Row],[Configuration]])-1,2)</f>
        <v>4d</v>
      </c>
      <c r="G70">
        <f>Tabella1[[#This Row],[g]]*Tabella1[[#This Row],[Level (eV)]]</f>
        <v>104.80065652</v>
      </c>
    </row>
    <row r="71" spans="1:7">
      <c r="A71">
        <v>1</v>
      </c>
      <c r="B71">
        <v>3</v>
      </c>
      <c r="C71">
        <v>15.00356588</v>
      </c>
      <c r="D71" t="s">
        <v>29</v>
      </c>
      <c r="E71" t="s">
        <v>8</v>
      </c>
      <c r="F71" t="str">
        <f>MID(Tabella1[[#This Row],[Configuration]],LEN(Tabella1[[#This Row],[Configuration]])-1,2)</f>
        <v>4d</v>
      </c>
      <c r="G71">
        <f>Tabella1[[#This Row],[g]]*Tabella1[[#This Row],[Level (eV)]]</f>
        <v>45.010697640000004</v>
      </c>
    </row>
    <row r="72" spans="1:7">
      <c r="A72">
        <v>1</v>
      </c>
      <c r="B72">
        <v>3</v>
      </c>
      <c r="C72">
        <v>15.0106102</v>
      </c>
      <c r="D72" t="s">
        <v>30</v>
      </c>
      <c r="E72" t="s">
        <v>12</v>
      </c>
      <c r="F72" t="str">
        <f>MID(Tabella1[[#This Row],[Configuration]],LEN(Tabella1[[#This Row],[Configuration]])-1,2)</f>
        <v>6p</v>
      </c>
      <c r="G72">
        <f>Tabella1[[#This Row],[g]]*Tabella1[[#This Row],[Level (eV)]]</f>
        <v>45.031830599999999</v>
      </c>
    </row>
    <row r="73" spans="1:7">
      <c r="A73">
        <v>0</v>
      </c>
      <c r="B73">
        <v>1</v>
      </c>
      <c r="C73">
        <v>15.014065499999999</v>
      </c>
      <c r="D73" t="s">
        <v>31</v>
      </c>
      <c r="E73" t="s">
        <v>10</v>
      </c>
      <c r="F73" t="str">
        <f>MID(Tabella1[[#This Row],[Configuration]],LEN(Tabella1[[#This Row],[Configuration]])-1,2)</f>
        <v>6s</v>
      </c>
      <c r="G73">
        <f>Tabella1[[#This Row],[g]]*Tabella1[[#This Row],[Level (eV)]]</f>
        <v>15.014065499999999</v>
      </c>
    </row>
    <row r="74" spans="1:7">
      <c r="A74">
        <v>1</v>
      </c>
      <c r="B74">
        <v>3</v>
      </c>
      <c r="C74">
        <v>15.02208834</v>
      </c>
      <c r="D74" t="s">
        <v>31</v>
      </c>
      <c r="E74" t="s">
        <v>10</v>
      </c>
      <c r="F74" t="str">
        <f>MID(Tabella1[[#This Row],[Configuration]],LEN(Tabella1[[#This Row],[Configuration]])-1,2)</f>
        <v>6s</v>
      </c>
      <c r="G74">
        <f>Tabella1[[#This Row],[g]]*Tabella1[[#This Row],[Level (eV)]]</f>
        <v>45.066265020000003</v>
      </c>
    </row>
    <row r="75" spans="1:7">
      <c r="A75">
        <v>3</v>
      </c>
      <c r="B75">
        <v>7</v>
      </c>
      <c r="C75">
        <v>15.022590900000001</v>
      </c>
      <c r="D75" t="s">
        <v>30</v>
      </c>
      <c r="E75" t="s">
        <v>13</v>
      </c>
      <c r="F75" t="str">
        <f>MID(Tabella1[[#This Row],[Configuration]],LEN(Tabella1[[#This Row],[Configuration]])-1,2)</f>
        <v>6p</v>
      </c>
      <c r="G75">
        <f>Tabella1[[#This Row],[g]]*Tabella1[[#This Row],[Level (eV)]]</f>
        <v>105.15813630000001</v>
      </c>
    </row>
    <row r="76" spans="1:7">
      <c r="A76">
        <v>2</v>
      </c>
      <c r="B76">
        <v>5</v>
      </c>
      <c r="C76">
        <v>15.0258688</v>
      </c>
      <c r="D76" t="s">
        <v>30</v>
      </c>
      <c r="E76" t="s">
        <v>13</v>
      </c>
      <c r="F76" t="str">
        <f>MID(Tabella1[[#This Row],[Configuration]],LEN(Tabella1[[#This Row],[Configuration]])-1,2)</f>
        <v>6p</v>
      </c>
      <c r="G76">
        <f>Tabella1[[#This Row],[g]]*Tabella1[[#This Row],[Level (eV)]]</f>
        <v>75.129344000000003</v>
      </c>
    </row>
    <row r="77" spans="1:7">
      <c r="A77">
        <v>1</v>
      </c>
      <c r="B77">
        <v>3</v>
      </c>
      <c r="C77">
        <v>15.033971899999999</v>
      </c>
      <c r="D77" t="s">
        <v>30</v>
      </c>
      <c r="E77" t="s">
        <v>14</v>
      </c>
      <c r="F77" t="str">
        <f>MID(Tabella1[[#This Row],[Configuration]],LEN(Tabella1[[#This Row],[Configuration]])-1,2)</f>
        <v>6p</v>
      </c>
      <c r="G77">
        <f>Tabella1[[#This Row],[g]]*Tabella1[[#This Row],[Level (eV)]]</f>
        <v>45.101915699999999</v>
      </c>
    </row>
    <row r="78" spans="1:7">
      <c r="A78">
        <v>2</v>
      </c>
      <c r="B78">
        <v>5</v>
      </c>
      <c r="C78">
        <v>15.0356402</v>
      </c>
      <c r="D78" t="s">
        <v>30</v>
      </c>
      <c r="E78" t="s">
        <v>14</v>
      </c>
      <c r="F78" t="str">
        <f>MID(Tabella1[[#This Row],[Configuration]],LEN(Tabella1[[#This Row],[Configuration]])-1,2)</f>
        <v>6p</v>
      </c>
      <c r="G78">
        <f>Tabella1[[#This Row],[g]]*Tabella1[[#This Row],[Level (eV)]]</f>
        <v>75.178201000000001</v>
      </c>
    </row>
    <row r="79" spans="1:7">
      <c r="A79">
        <v>0</v>
      </c>
      <c r="B79">
        <v>1</v>
      </c>
      <c r="C79">
        <v>15.060390099999999</v>
      </c>
      <c r="D79" t="s">
        <v>30</v>
      </c>
      <c r="E79" t="s">
        <v>12</v>
      </c>
      <c r="F79" t="str">
        <f>MID(Tabella1[[#This Row],[Configuration]],LEN(Tabella1[[#This Row],[Configuration]])-1,2)</f>
        <v>6p</v>
      </c>
      <c r="G79">
        <f>Tabella1[[#This Row],[g]]*Tabella1[[#This Row],[Level (eV)]]</f>
        <v>15.060390099999999</v>
      </c>
    </row>
    <row r="80" spans="1:7">
      <c r="A80">
        <v>3</v>
      </c>
      <c r="B80">
        <v>7</v>
      </c>
      <c r="C80">
        <v>15.0830792</v>
      </c>
      <c r="D80" t="s">
        <v>32</v>
      </c>
      <c r="E80" t="s">
        <v>28</v>
      </c>
      <c r="F80" t="str">
        <f>MID(Tabella1[[#This Row],[Configuration]],LEN(Tabella1[[#This Row],[Configuration]])-1,2)</f>
        <v>4f</v>
      </c>
      <c r="G80">
        <f>Tabella1[[#This Row],[g]]*Tabella1[[#This Row],[Level (eV)]]</f>
        <v>105.5815544</v>
      </c>
    </row>
    <row r="81" spans="1:7">
      <c r="A81">
        <v>4</v>
      </c>
      <c r="B81">
        <v>9</v>
      </c>
      <c r="C81">
        <v>15.083084400000001</v>
      </c>
      <c r="D81" t="s">
        <v>32</v>
      </c>
      <c r="E81" t="s">
        <v>28</v>
      </c>
      <c r="F81" t="str">
        <f>MID(Tabella1[[#This Row],[Configuration]],LEN(Tabella1[[#This Row],[Configuration]])-1,2)</f>
        <v>4f</v>
      </c>
      <c r="G81">
        <f>Tabella1[[#This Row],[g]]*Tabella1[[#This Row],[Level (eV)]]</f>
        <v>135.74775959999999</v>
      </c>
    </row>
    <row r="82" spans="1:7">
      <c r="A82">
        <v>3</v>
      </c>
      <c r="B82">
        <v>7</v>
      </c>
      <c r="C82">
        <v>15.083202699999999</v>
      </c>
      <c r="D82" t="s">
        <v>32</v>
      </c>
      <c r="E82" t="s">
        <v>13</v>
      </c>
      <c r="F82" t="str">
        <f>MID(Tabella1[[#This Row],[Configuration]],LEN(Tabella1[[#This Row],[Configuration]])-1,2)</f>
        <v>4f</v>
      </c>
      <c r="G82">
        <f>Tabella1[[#This Row],[g]]*Tabella1[[#This Row],[Level (eV)]]</f>
        <v>105.58241889999999</v>
      </c>
    </row>
    <row r="83" spans="1:7">
      <c r="A83">
        <v>2</v>
      </c>
      <c r="B83">
        <v>5</v>
      </c>
      <c r="C83">
        <v>15.0832456</v>
      </c>
      <c r="D83" t="s">
        <v>32</v>
      </c>
      <c r="E83" t="s">
        <v>13</v>
      </c>
      <c r="F83" t="str">
        <f>MID(Tabella1[[#This Row],[Configuration]],LEN(Tabella1[[#This Row],[Configuration]])-1,2)</f>
        <v>4f</v>
      </c>
      <c r="G83">
        <f>Tabella1[[#This Row],[g]]*Tabella1[[#This Row],[Level (eV)]]</f>
        <v>75.416228000000004</v>
      </c>
    </row>
    <row r="84" spans="1:7">
      <c r="A84">
        <v>0</v>
      </c>
      <c r="B84">
        <v>1</v>
      </c>
      <c r="C84">
        <v>15.10054371</v>
      </c>
      <c r="D84" t="s">
        <v>33</v>
      </c>
      <c r="E84" t="s">
        <v>10</v>
      </c>
      <c r="F84" t="str">
        <f>MID(Tabella1[[#This Row],[Configuration]],LEN(Tabella1[[#This Row],[Configuration]])-1,2)</f>
        <v>5d</v>
      </c>
      <c r="G84">
        <f>Tabella1[[#This Row],[g]]*Tabella1[[#This Row],[Level (eV)]]</f>
        <v>15.10054371</v>
      </c>
    </row>
    <row r="85" spans="1:7">
      <c r="A85">
        <v>1</v>
      </c>
      <c r="B85">
        <v>3</v>
      </c>
      <c r="C85">
        <v>15.11774638</v>
      </c>
      <c r="D85" t="s">
        <v>33</v>
      </c>
      <c r="E85" t="s">
        <v>10</v>
      </c>
      <c r="F85" t="str">
        <f>MID(Tabella1[[#This Row],[Configuration]],LEN(Tabella1[[#This Row],[Configuration]])-1,2)</f>
        <v>5d</v>
      </c>
      <c r="G85">
        <f>Tabella1[[#This Row],[g]]*Tabella1[[#This Row],[Level (eV)]]</f>
        <v>45.353239139999999</v>
      </c>
    </row>
    <row r="86" spans="1:7">
      <c r="A86">
        <v>4</v>
      </c>
      <c r="B86">
        <v>9</v>
      </c>
      <c r="C86">
        <v>15.130544370000001</v>
      </c>
      <c r="D86" t="s">
        <v>33</v>
      </c>
      <c r="E86" t="s">
        <v>17</v>
      </c>
      <c r="F86" t="str">
        <f>MID(Tabella1[[#This Row],[Configuration]],LEN(Tabella1[[#This Row],[Configuration]])-1,2)</f>
        <v>5d</v>
      </c>
      <c r="G86">
        <f>Tabella1[[#This Row],[g]]*Tabella1[[#This Row],[Level (eV)]]</f>
        <v>136.17489933000002</v>
      </c>
    </row>
    <row r="87" spans="1:7">
      <c r="A87">
        <v>2</v>
      </c>
      <c r="B87">
        <v>5</v>
      </c>
      <c r="C87">
        <v>15.13684847</v>
      </c>
      <c r="D87" t="s">
        <v>33</v>
      </c>
      <c r="E87" t="s">
        <v>8</v>
      </c>
      <c r="F87" t="str">
        <f>MID(Tabella1[[#This Row],[Configuration]],LEN(Tabella1[[#This Row],[Configuration]])-1,2)</f>
        <v>5d</v>
      </c>
      <c r="G87">
        <f>Tabella1[[#This Row],[g]]*Tabella1[[#This Row],[Level (eV)]]</f>
        <v>75.684242350000005</v>
      </c>
    </row>
    <row r="88" spans="1:7">
      <c r="A88">
        <v>3</v>
      </c>
      <c r="B88">
        <v>7</v>
      </c>
      <c r="C88">
        <v>15.1459283</v>
      </c>
      <c r="D88" t="s">
        <v>33</v>
      </c>
      <c r="E88" t="s">
        <v>17</v>
      </c>
      <c r="F88" t="str">
        <f>MID(Tabella1[[#This Row],[Configuration]],LEN(Tabella1[[#This Row],[Configuration]])-1,2)</f>
        <v>5d</v>
      </c>
      <c r="G88">
        <f>Tabella1[[#This Row],[g]]*Tabella1[[#This Row],[Level (eV)]]</f>
        <v>106.0214981</v>
      </c>
    </row>
    <row r="89" spans="1:7">
      <c r="A89">
        <v>2</v>
      </c>
      <c r="B89">
        <v>5</v>
      </c>
      <c r="C89">
        <v>15.161048600000001</v>
      </c>
      <c r="D89" t="s">
        <v>33</v>
      </c>
      <c r="E89" t="s">
        <v>18</v>
      </c>
      <c r="F89" t="str">
        <f>MID(Tabella1[[#This Row],[Configuration]],LEN(Tabella1[[#This Row],[Configuration]])-1,2)</f>
        <v>5d</v>
      </c>
      <c r="G89">
        <f>Tabella1[[#This Row],[g]]*Tabella1[[#This Row],[Level (eV)]]</f>
        <v>75.805243000000004</v>
      </c>
    </row>
    <row r="90" spans="1:7">
      <c r="A90">
        <v>3</v>
      </c>
      <c r="B90">
        <v>7</v>
      </c>
      <c r="C90">
        <v>15.166946299999999</v>
      </c>
      <c r="D90" t="s">
        <v>33</v>
      </c>
      <c r="E90" t="s">
        <v>18</v>
      </c>
      <c r="F90" t="str">
        <f>MID(Tabella1[[#This Row],[Configuration]],LEN(Tabella1[[#This Row],[Configuration]])-1,2)</f>
        <v>5d</v>
      </c>
      <c r="G90">
        <f>Tabella1[[#This Row],[g]]*Tabella1[[#This Row],[Level (eV)]]</f>
        <v>106.16862409999999</v>
      </c>
    </row>
    <row r="91" spans="1:7">
      <c r="A91">
        <v>2</v>
      </c>
      <c r="B91">
        <v>5</v>
      </c>
      <c r="C91">
        <v>15.180633589999999</v>
      </c>
      <c r="D91" t="s">
        <v>34</v>
      </c>
      <c r="E91" t="s">
        <v>8</v>
      </c>
      <c r="F91" t="str">
        <f>MID(Tabella1[[#This Row],[Configuration]],LEN(Tabella1[[#This Row],[Configuration]])-1,2)</f>
        <v>7s</v>
      </c>
      <c r="G91">
        <f>Tabella1[[#This Row],[g]]*Tabella1[[#This Row],[Level (eV)]]</f>
        <v>75.903167949999997</v>
      </c>
    </row>
    <row r="92" spans="1:7">
      <c r="A92">
        <v>1</v>
      </c>
      <c r="B92">
        <v>3</v>
      </c>
      <c r="C92">
        <v>15.185508</v>
      </c>
      <c r="D92" t="s">
        <v>34</v>
      </c>
      <c r="E92" t="s">
        <v>8</v>
      </c>
      <c r="F92" t="str">
        <f>MID(Tabella1[[#This Row],[Configuration]],LEN(Tabella1[[#This Row],[Configuration]])-1,2)</f>
        <v>7s</v>
      </c>
      <c r="G92">
        <f>Tabella1[[#This Row],[g]]*Tabella1[[#This Row],[Level (eV)]]</f>
        <v>45.556524000000003</v>
      </c>
    </row>
    <row r="93" spans="1:7">
      <c r="A93">
        <v>1</v>
      </c>
      <c r="B93">
        <v>3</v>
      </c>
      <c r="C93">
        <v>15.1898239</v>
      </c>
      <c r="D93" t="s">
        <v>33</v>
      </c>
      <c r="E93" t="s">
        <v>8</v>
      </c>
      <c r="F93" t="str">
        <f>MID(Tabella1[[#This Row],[Configuration]],LEN(Tabella1[[#This Row],[Configuration]])-1,2)</f>
        <v>5d</v>
      </c>
      <c r="G93">
        <f>Tabella1[[#This Row],[g]]*Tabella1[[#This Row],[Level (eV)]]</f>
        <v>45.569471700000001</v>
      </c>
    </row>
    <row r="94" spans="1:7">
      <c r="A94">
        <v>1</v>
      </c>
      <c r="B94">
        <v>3</v>
      </c>
      <c r="C94">
        <v>15.2006146</v>
      </c>
      <c r="D94" t="s">
        <v>35</v>
      </c>
      <c r="E94" t="s">
        <v>12</v>
      </c>
      <c r="F94" t="str">
        <f>MID(Tabella1[[#This Row],[Configuration]],LEN(Tabella1[[#This Row],[Configuration]])-1,2)</f>
        <v>6p</v>
      </c>
      <c r="G94">
        <f>Tabella1[[#This Row],[g]]*Tabella1[[#This Row],[Level (eV)]]</f>
        <v>45.601843799999997</v>
      </c>
    </row>
    <row r="95" spans="1:7">
      <c r="A95">
        <v>1</v>
      </c>
      <c r="B95">
        <v>3</v>
      </c>
      <c r="C95">
        <v>15.201657600000001</v>
      </c>
      <c r="D95" t="s">
        <v>35</v>
      </c>
      <c r="E95" t="s">
        <v>14</v>
      </c>
      <c r="F95" t="str">
        <f>MID(Tabella1[[#This Row],[Configuration]],LEN(Tabella1[[#This Row],[Configuration]])-1,2)</f>
        <v>6p</v>
      </c>
      <c r="G95">
        <f>Tabella1[[#This Row],[g]]*Tabella1[[#This Row],[Level (eV)]]</f>
        <v>45.604972799999999</v>
      </c>
    </row>
    <row r="96" spans="1:7">
      <c r="A96">
        <v>2</v>
      </c>
      <c r="B96">
        <v>5</v>
      </c>
      <c r="C96">
        <v>15.2048089</v>
      </c>
      <c r="D96" t="s">
        <v>35</v>
      </c>
      <c r="E96" t="s">
        <v>14</v>
      </c>
      <c r="F96" t="str">
        <f>MID(Tabella1[[#This Row],[Configuration]],LEN(Tabella1[[#This Row],[Configuration]])-1,2)</f>
        <v>6p</v>
      </c>
      <c r="G96">
        <f>Tabella1[[#This Row],[g]]*Tabella1[[#This Row],[Level (eV)]]</f>
        <v>76.024044500000002</v>
      </c>
    </row>
    <row r="97" spans="1:7">
      <c r="A97">
        <v>1</v>
      </c>
      <c r="B97">
        <v>3</v>
      </c>
      <c r="C97">
        <v>15.2111334</v>
      </c>
      <c r="D97" t="s">
        <v>36</v>
      </c>
      <c r="E97" t="s">
        <v>14</v>
      </c>
      <c r="F97" t="str">
        <f>MID(Tabella1[[#This Row],[Configuration]],LEN(Tabella1[[#This Row],[Configuration]])-1,2)</f>
        <v>5f</v>
      </c>
      <c r="G97">
        <f>Tabella1[[#This Row],[g]]*Tabella1[[#This Row],[Level (eV)]]</f>
        <v>45.633400199999997</v>
      </c>
    </row>
    <row r="98" spans="1:7">
      <c r="A98">
        <v>2</v>
      </c>
      <c r="B98">
        <v>5</v>
      </c>
      <c r="C98">
        <v>15.211176200000001</v>
      </c>
      <c r="D98" t="s">
        <v>36</v>
      </c>
      <c r="E98" t="s">
        <v>14</v>
      </c>
      <c r="F98" t="str">
        <f>MID(Tabella1[[#This Row],[Configuration]],LEN(Tabella1[[#This Row],[Configuration]])-1,2)</f>
        <v>5f</v>
      </c>
      <c r="G98">
        <f>Tabella1[[#This Row],[g]]*Tabella1[[#This Row],[Level (eV)]]</f>
        <v>76.055880999999999</v>
      </c>
    </row>
    <row r="99" spans="1:7">
      <c r="A99">
        <v>5</v>
      </c>
      <c r="B99">
        <v>11</v>
      </c>
      <c r="C99">
        <v>15.212320099999999</v>
      </c>
      <c r="D99" t="s">
        <v>36</v>
      </c>
      <c r="E99" t="s">
        <v>27</v>
      </c>
      <c r="F99" t="str">
        <f>MID(Tabella1[[#This Row],[Configuration]],LEN(Tabella1[[#This Row],[Configuration]])-1,2)</f>
        <v>5f</v>
      </c>
      <c r="G99">
        <f>Tabella1[[#This Row],[g]]*Tabella1[[#This Row],[Level (eV)]]</f>
        <v>167.33552109999999</v>
      </c>
    </row>
    <row r="100" spans="1:7">
      <c r="A100">
        <v>4</v>
      </c>
      <c r="B100">
        <v>9</v>
      </c>
      <c r="C100">
        <v>15.2123276</v>
      </c>
      <c r="D100" t="s">
        <v>36</v>
      </c>
      <c r="E100" t="s">
        <v>27</v>
      </c>
      <c r="F100" t="str">
        <f>MID(Tabella1[[#This Row],[Configuration]],LEN(Tabella1[[#This Row],[Configuration]])-1,2)</f>
        <v>5f</v>
      </c>
      <c r="G100">
        <f>Tabella1[[#This Row],[g]]*Tabella1[[#This Row],[Level (eV)]]</f>
        <v>136.9109484</v>
      </c>
    </row>
    <row r="101" spans="1:7">
      <c r="A101">
        <v>3</v>
      </c>
      <c r="B101">
        <v>7</v>
      </c>
      <c r="C101">
        <v>15.213840899999999</v>
      </c>
      <c r="D101" t="s">
        <v>36</v>
      </c>
      <c r="E101" t="s">
        <v>13</v>
      </c>
      <c r="F101" t="str">
        <f>MID(Tabella1[[#This Row],[Configuration]],LEN(Tabella1[[#This Row],[Configuration]])-1,2)</f>
        <v>5f</v>
      </c>
      <c r="G101">
        <f>Tabella1[[#This Row],[g]]*Tabella1[[#This Row],[Level (eV)]]</f>
        <v>106.4968863</v>
      </c>
    </row>
    <row r="102" spans="1:7">
      <c r="A102">
        <v>2</v>
      </c>
      <c r="B102">
        <v>5</v>
      </c>
      <c r="C102">
        <v>15.2138686</v>
      </c>
      <c r="D102" t="s">
        <v>36</v>
      </c>
      <c r="E102" t="s">
        <v>13</v>
      </c>
      <c r="F102" t="str">
        <f>MID(Tabella1[[#This Row],[Configuration]],LEN(Tabella1[[#This Row],[Configuration]])-1,2)</f>
        <v>5f</v>
      </c>
      <c r="G102">
        <f>Tabella1[[#This Row],[g]]*Tabella1[[#This Row],[Level (eV)]]</f>
        <v>76.069343000000003</v>
      </c>
    </row>
    <row r="103" spans="1:7">
      <c r="A103">
        <v>2</v>
      </c>
      <c r="B103">
        <v>5</v>
      </c>
      <c r="C103">
        <v>15.214033000000001</v>
      </c>
      <c r="D103" t="s">
        <v>37</v>
      </c>
      <c r="E103" t="s">
        <v>18</v>
      </c>
      <c r="F103" t="str">
        <f>MID(Tabella1[[#This Row],[Configuration]],LEN(Tabella1[[#This Row],[Configuration]])-1,2)</f>
        <v>5g</v>
      </c>
      <c r="G103">
        <f>Tabella1[[#This Row],[g]]*Tabella1[[#This Row],[Level (eV)]]</f>
        <v>76.070165000000003</v>
      </c>
    </row>
    <row r="104" spans="1:7">
      <c r="A104">
        <v>3</v>
      </c>
      <c r="B104">
        <v>7</v>
      </c>
      <c r="C104">
        <v>15.214033000000001</v>
      </c>
      <c r="D104" t="s">
        <v>37</v>
      </c>
      <c r="E104" t="s">
        <v>18</v>
      </c>
      <c r="F104" t="str">
        <f>MID(Tabella1[[#This Row],[Configuration]],LEN(Tabella1[[#This Row],[Configuration]])-1,2)</f>
        <v>5g</v>
      </c>
      <c r="G104">
        <f>Tabella1[[#This Row],[g]]*Tabella1[[#This Row],[Level (eV)]]</f>
        <v>106.498231</v>
      </c>
    </row>
    <row r="105" spans="1:7">
      <c r="A105">
        <v>5</v>
      </c>
      <c r="B105">
        <v>11</v>
      </c>
      <c r="C105">
        <v>15.214453000000001</v>
      </c>
      <c r="D105" t="s">
        <v>37</v>
      </c>
      <c r="E105" t="s">
        <v>38</v>
      </c>
      <c r="F105" t="str">
        <f>MID(Tabella1[[#This Row],[Configuration]],LEN(Tabella1[[#This Row],[Configuration]])-1,2)</f>
        <v>5g</v>
      </c>
      <c r="G105">
        <f>Tabella1[[#This Row],[g]]*Tabella1[[#This Row],[Level (eV)]]</f>
        <v>167.35898299999999</v>
      </c>
    </row>
    <row r="106" spans="1:7">
      <c r="A106">
        <v>6</v>
      </c>
      <c r="B106">
        <v>13</v>
      </c>
      <c r="C106">
        <v>15.214453000000001</v>
      </c>
      <c r="D106" t="s">
        <v>37</v>
      </c>
      <c r="E106" t="s">
        <v>38</v>
      </c>
      <c r="F106" t="str">
        <f>MID(Tabella1[[#This Row],[Configuration]],LEN(Tabella1[[#This Row],[Configuration]])-1,2)</f>
        <v>5g</v>
      </c>
      <c r="G106">
        <f>Tabella1[[#This Row],[g]]*Tabella1[[#This Row],[Level (eV)]]</f>
        <v>197.78788900000001</v>
      </c>
    </row>
    <row r="107" spans="1:7">
      <c r="A107">
        <v>3</v>
      </c>
      <c r="B107">
        <v>7</v>
      </c>
      <c r="C107">
        <v>15.215070900000001</v>
      </c>
      <c r="D107" t="s">
        <v>36</v>
      </c>
      <c r="E107" t="s">
        <v>28</v>
      </c>
      <c r="F107" t="str">
        <f>MID(Tabella1[[#This Row],[Configuration]],LEN(Tabella1[[#This Row],[Configuration]])-1,2)</f>
        <v>5f</v>
      </c>
      <c r="G107">
        <f>Tabella1[[#This Row],[g]]*Tabella1[[#This Row],[Level (eV)]]</f>
        <v>106.5054963</v>
      </c>
    </row>
    <row r="108" spans="1:7">
      <c r="A108">
        <v>4</v>
      </c>
      <c r="B108">
        <v>9</v>
      </c>
      <c r="C108">
        <v>15.215074599999999</v>
      </c>
      <c r="D108" t="s">
        <v>36</v>
      </c>
      <c r="E108" t="s">
        <v>28</v>
      </c>
      <c r="F108" t="str">
        <f>MID(Tabella1[[#This Row],[Configuration]],LEN(Tabella1[[#This Row],[Configuration]])-1,2)</f>
        <v>5f</v>
      </c>
      <c r="G108">
        <f>Tabella1[[#This Row],[g]]*Tabella1[[#This Row],[Level (eV)]]</f>
        <v>136.93567139999999</v>
      </c>
    </row>
    <row r="109" spans="1:7">
      <c r="A109">
        <v>3</v>
      </c>
      <c r="B109">
        <v>7</v>
      </c>
      <c r="C109">
        <v>15.215275</v>
      </c>
      <c r="D109" t="s">
        <v>37</v>
      </c>
      <c r="E109" t="s">
        <v>17</v>
      </c>
      <c r="F109" t="str">
        <f>MID(Tabella1[[#This Row],[Configuration]],LEN(Tabella1[[#This Row],[Configuration]])-1,2)</f>
        <v>5g</v>
      </c>
      <c r="G109">
        <f>Tabella1[[#This Row],[g]]*Tabella1[[#This Row],[Level (eV)]]</f>
        <v>106.506925</v>
      </c>
    </row>
    <row r="110" spans="1:7">
      <c r="A110">
        <v>4</v>
      </c>
      <c r="B110">
        <v>9</v>
      </c>
      <c r="C110">
        <v>15.215275</v>
      </c>
      <c r="D110" t="s">
        <v>37</v>
      </c>
      <c r="E110" t="s">
        <v>17</v>
      </c>
      <c r="F110" t="str">
        <f>MID(Tabella1[[#This Row],[Configuration]],LEN(Tabella1[[#This Row],[Configuration]])-1,2)</f>
        <v>5g</v>
      </c>
      <c r="G110">
        <f>Tabella1[[#This Row],[g]]*Tabella1[[#This Row],[Level (eV)]]</f>
        <v>136.93747500000001</v>
      </c>
    </row>
    <row r="111" spans="1:7">
      <c r="A111">
        <v>4</v>
      </c>
      <c r="B111">
        <v>9</v>
      </c>
      <c r="C111">
        <v>15.215712</v>
      </c>
      <c r="D111" t="s">
        <v>37</v>
      </c>
      <c r="E111" t="s">
        <v>39</v>
      </c>
      <c r="F111" t="str">
        <f>MID(Tabella1[[#This Row],[Configuration]],LEN(Tabella1[[#This Row],[Configuration]])-1,2)</f>
        <v>5g</v>
      </c>
      <c r="G111">
        <f>Tabella1[[#This Row],[g]]*Tabella1[[#This Row],[Level (eV)]]</f>
        <v>136.941408</v>
      </c>
    </row>
    <row r="112" spans="1:7">
      <c r="A112">
        <v>5</v>
      </c>
      <c r="B112">
        <v>11</v>
      </c>
      <c r="C112">
        <v>15.215712</v>
      </c>
      <c r="D112" t="s">
        <v>37</v>
      </c>
      <c r="E112" t="s">
        <v>39</v>
      </c>
      <c r="F112" t="str">
        <f>MID(Tabella1[[#This Row],[Configuration]],LEN(Tabella1[[#This Row],[Configuration]])-1,2)</f>
        <v>5g</v>
      </c>
      <c r="G112">
        <f>Tabella1[[#This Row],[g]]*Tabella1[[#This Row],[Level (eV)]]</f>
        <v>167.37283199999999</v>
      </c>
    </row>
    <row r="113" spans="1:7">
      <c r="A113">
        <v>0</v>
      </c>
      <c r="B113">
        <v>1</v>
      </c>
      <c r="C113">
        <v>15.2240875</v>
      </c>
      <c r="D113" t="s">
        <v>35</v>
      </c>
      <c r="E113" t="s">
        <v>12</v>
      </c>
      <c r="F113" t="str">
        <f>MID(Tabella1[[#This Row],[Configuration]],LEN(Tabella1[[#This Row],[Configuration]])-1,2)</f>
        <v>6p</v>
      </c>
      <c r="G113">
        <f>Tabella1[[#This Row],[g]]*Tabella1[[#This Row],[Level (eV)]]</f>
        <v>15.2240875</v>
      </c>
    </row>
    <row r="114" spans="1:7">
      <c r="A114">
        <v>1</v>
      </c>
      <c r="B114">
        <v>3</v>
      </c>
      <c r="C114">
        <v>15.271371800000001</v>
      </c>
      <c r="D114" t="s">
        <v>40</v>
      </c>
      <c r="E114" t="s">
        <v>12</v>
      </c>
      <c r="F114" t="str">
        <f>MID(Tabella1[[#This Row],[Configuration]],LEN(Tabella1[[#This Row],[Configuration]])-1,2)</f>
        <v>7p</v>
      </c>
      <c r="G114">
        <f>Tabella1[[#This Row],[g]]*Tabella1[[#This Row],[Level (eV)]]</f>
        <v>45.814115400000006</v>
      </c>
    </row>
    <row r="115" spans="1:7">
      <c r="A115">
        <v>3</v>
      </c>
      <c r="B115">
        <v>7</v>
      </c>
      <c r="C115">
        <v>15.275569900000001</v>
      </c>
      <c r="D115" t="s">
        <v>40</v>
      </c>
      <c r="E115" t="s">
        <v>13</v>
      </c>
      <c r="F115" t="str">
        <f>MID(Tabella1[[#This Row],[Configuration]],LEN(Tabella1[[#This Row],[Configuration]])-1,2)</f>
        <v>7p</v>
      </c>
      <c r="G115">
        <f>Tabella1[[#This Row],[g]]*Tabella1[[#This Row],[Level (eV)]]</f>
        <v>106.92898930000001</v>
      </c>
    </row>
    <row r="116" spans="1:7">
      <c r="A116">
        <v>2</v>
      </c>
      <c r="B116">
        <v>5</v>
      </c>
      <c r="C116">
        <v>15.277418000000001</v>
      </c>
      <c r="D116" t="s">
        <v>40</v>
      </c>
      <c r="E116" t="s">
        <v>13</v>
      </c>
      <c r="F116" t="str">
        <f>MID(Tabella1[[#This Row],[Configuration]],LEN(Tabella1[[#This Row],[Configuration]])-1,2)</f>
        <v>7p</v>
      </c>
      <c r="G116">
        <f>Tabella1[[#This Row],[g]]*Tabella1[[#This Row],[Level (eV)]]</f>
        <v>76.387090000000001</v>
      </c>
    </row>
    <row r="117" spans="1:7">
      <c r="A117">
        <v>1</v>
      </c>
      <c r="B117">
        <v>3</v>
      </c>
      <c r="C117">
        <v>15.281661</v>
      </c>
      <c r="D117" t="s">
        <v>40</v>
      </c>
      <c r="E117" t="s">
        <v>14</v>
      </c>
      <c r="F117" t="str">
        <f>MID(Tabella1[[#This Row],[Configuration]],LEN(Tabella1[[#This Row],[Configuration]])-1,2)</f>
        <v>7p</v>
      </c>
      <c r="G117">
        <f>Tabella1[[#This Row],[g]]*Tabella1[[#This Row],[Level (eV)]]</f>
        <v>45.844982999999999</v>
      </c>
    </row>
    <row r="118" spans="1:7">
      <c r="A118">
        <v>2</v>
      </c>
      <c r="B118">
        <v>5</v>
      </c>
      <c r="C118">
        <v>15.2824814</v>
      </c>
      <c r="D118" t="s">
        <v>40</v>
      </c>
      <c r="E118" t="s">
        <v>14</v>
      </c>
      <c r="F118" t="str">
        <f>MID(Tabella1[[#This Row],[Configuration]],LEN(Tabella1[[#This Row],[Configuration]])-1,2)</f>
        <v>7p</v>
      </c>
      <c r="G118">
        <f>Tabella1[[#This Row],[g]]*Tabella1[[#This Row],[Level (eV)]]</f>
        <v>76.412407000000002</v>
      </c>
    </row>
    <row r="119" spans="1:7">
      <c r="A119">
        <v>2</v>
      </c>
      <c r="B119">
        <v>5</v>
      </c>
      <c r="C119">
        <v>15.29629325</v>
      </c>
      <c r="D119" t="s">
        <v>41</v>
      </c>
      <c r="E119" t="s">
        <v>8</v>
      </c>
      <c r="F119" t="str">
        <f>MID(Tabella1[[#This Row],[Configuration]],LEN(Tabella1[[#This Row],[Configuration]])-1,2)</f>
        <v>5d</v>
      </c>
      <c r="G119">
        <f>Tabella1[[#This Row],[g]]*Tabella1[[#This Row],[Level (eV)]]</f>
        <v>76.481466249999997</v>
      </c>
    </row>
    <row r="120" spans="1:7">
      <c r="A120">
        <v>0</v>
      </c>
      <c r="B120">
        <v>1</v>
      </c>
      <c r="C120">
        <v>15.297795799999999</v>
      </c>
      <c r="D120" t="s">
        <v>40</v>
      </c>
      <c r="E120" t="s">
        <v>12</v>
      </c>
      <c r="F120" t="str">
        <f>MID(Tabella1[[#This Row],[Configuration]],LEN(Tabella1[[#This Row],[Configuration]])-1,2)</f>
        <v>7p</v>
      </c>
      <c r="G120">
        <f>Tabella1[[#This Row],[g]]*Tabella1[[#This Row],[Level (eV)]]</f>
        <v>15.297795799999999</v>
      </c>
    </row>
    <row r="121" spans="1:7">
      <c r="A121">
        <v>1</v>
      </c>
      <c r="B121">
        <v>3</v>
      </c>
      <c r="C121">
        <v>15.3080777</v>
      </c>
      <c r="D121" t="s">
        <v>42</v>
      </c>
      <c r="E121" t="s">
        <v>10</v>
      </c>
      <c r="F121" t="str">
        <f>MID(Tabella1[[#This Row],[Configuration]],LEN(Tabella1[[#This Row],[Configuration]])-1,2)</f>
        <v>6d</v>
      </c>
      <c r="G121">
        <f>Tabella1[[#This Row],[g]]*Tabella1[[#This Row],[Level (eV)]]</f>
        <v>45.924233100000002</v>
      </c>
    </row>
    <row r="122" spans="1:7">
      <c r="A122">
        <v>2</v>
      </c>
      <c r="B122">
        <v>5</v>
      </c>
      <c r="C122">
        <v>15.312729129999999</v>
      </c>
      <c r="D122" t="s">
        <v>41</v>
      </c>
      <c r="E122" t="s">
        <v>18</v>
      </c>
      <c r="F122" t="str">
        <f>MID(Tabella1[[#This Row],[Configuration]],LEN(Tabella1[[#This Row],[Configuration]])-1,2)</f>
        <v>5d</v>
      </c>
      <c r="G122">
        <f>Tabella1[[#This Row],[g]]*Tabella1[[#This Row],[Level (eV)]]</f>
        <v>76.563645649999998</v>
      </c>
    </row>
    <row r="123" spans="1:7">
      <c r="A123">
        <v>0</v>
      </c>
      <c r="B123">
        <v>1</v>
      </c>
      <c r="C123">
        <v>15.3131553</v>
      </c>
      <c r="D123" t="s">
        <v>42</v>
      </c>
      <c r="E123" t="s">
        <v>10</v>
      </c>
      <c r="F123" t="str">
        <f>MID(Tabella1[[#This Row],[Configuration]],LEN(Tabella1[[#This Row],[Configuration]])-1,2)</f>
        <v>6d</v>
      </c>
      <c r="G123">
        <f>Tabella1[[#This Row],[g]]*Tabella1[[#This Row],[Level (eV)]]</f>
        <v>15.3131553</v>
      </c>
    </row>
    <row r="124" spans="1:7">
      <c r="A124">
        <v>3</v>
      </c>
      <c r="B124">
        <v>7</v>
      </c>
      <c r="C124">
        <v>15.31916801</v>
      </c>
      <c r="D124" t="s">
        <v>41</v>
      </c>
      <c r="E124" t="s">
        <v>18</v>
      </c>
      <c r="F124" t="str">
        <f>MID(Tabella1[[#This Row],[Configuration]],LEN(Tabella1[[#This Row],[Configuration]])-1,2)</f>
        <v>5d</v>
      </c>
      <c r="G124">
        <f>Tabella1[[#This Row],[g]]*Tabella1[[#This Row],[Level (eV)]]</f>
        <v>107.23417607</v>
      </c>
    </row>
    <row r="125" spans="1:7">
      <c r="A125">
        <v>4</v>
      </c>
      <c r="B125">
        <v>9</v>
      </c>
      <c r="C125">
        <v>15.33104</v>
      </c>
      <c r="D125" t="s">
        <v>42</v>
      </c>
      <c r="E125" t="s">
        <v>17</v>
      </c>
      <c r="F125" t="str">
        <f>MID(Tabella1[[#This Row],[Configuration]],LEN(Tabella1[[#This Row],[Configuration]])-1,2)</f>
        <v>6d</v>
      </c>
      <c r="G125">
        <f>Tabella1[[#This Row],[g]]*Tabella1[[#This Row],[Level (eV)]]</f>
        <v>137.97935999999999</v>
      </c>
    </row>
    <row r="126" spans="1:7">
      <c r="A126">
        <v>3</v>
      </c>
      <c r="B126">
        <v>7</v>
      </c>
      <c r="C126">
        <v>15.346002990000001</v>
      </c>
      <c r="D126" t="s">
        <v>42</v>
      </c>
      <c r="E126" t="s">
        <v>17</v>
      </c>
      <c r="F126" t="str">
        <f>MID(Tabella1[[#This Row],[Configuration]],LEN(Tabella1[[#This Row],[Configuration]])-1,2)</f>
        <v>6d</v>
      </c>
      <c r="G126">
        <f>Tabella1[[#This Row],[g]]*Tabella1[[#This Row],[Level (eV)]]</f>
        <v>107.42202093</v>
      </c>
    </row>
    <row r="127" spans="1:7">
      <c r="A127">
        <v>2</v>
      </c>
      <c r="B127">
        <v>5</v>
      </c>
      <c r="C127">
        <v>15.3502992</v>
      </c>
      <c r="D127" t="s">
        <v>42</v>
      </c>
      <c r="E127" t="s">
        <v>8</v>
      </c>
      <c r="F127" t="str">
        <f>MID(Tabella1[[#This Row],[Configuration]],LEN(Tabella1[[#This Row],[Configuration]])-1,2)</f>
        <v>6d</v>
      </c>
      <c r="G127">
        <f>Tabella1[[#This Row],[g]]*Tabella1[[#This Row],[Level (eV)]]</f>
        <v>76.751496000000003</v>
      </c>
    </row>
    <row r="128" spans="1:7">
      <c r="A128">
        <v>1</v>
      </c>
      <c r="B128">
        <v>3</v>
      </c>
      <c r="C128">
        <v>15.351172999999999</v>
      </c>
      <c r="D128" t="s">
        <v>41</v>
      </c>
      <c r="E128" t="s">
        <v>8</v>
      </c>
      <c r="F128" t="str">
        <f>MID(Tabella1[[#This Row],[Configuration]],LEN(Tabella1[[#This Row],[Configuration]])-1,2)</f>
        <v>5d</v>
      </c>
      <c r="G128">
        <f>Tabella1[[#This Row],[g]]*Tabella1[[#This Row],[Level (eV)]]</f>
        <v>46.053518999999994</v>
      </c>
    </row>
    <row r="129" spans="1:7">
      <c r="A129">
        <v>2</v>
      </c>
      <c r="B129">
        <v>5</v>
      </c>
      <c r="C129">
        <v>15.3525603</v>
      </c>
      <c r="D129" t="s">
        <v>42</v>
      </c>
      <c r="E129" t="s">
        <v>18</v>
      </c>
      <c r="F129" t="str">
        <f>MID(Tabella1[[#This Row],[Configuration]],LEN(Tabella1[[#This Row],[Configuration]])-1,2)</f>
        <v>6d</v>
      </c>
      <c r="G129">
        <f>Tabella1[[#This Row],[g]]*Tabella1[[#This Row],[Level (eV)]]</f>
        <v>76.762801499999995</v>
      </c>
    </row>
    <row r="130" spans="1:7">
      <c r="A130">
        <v>3</v>
      </c>
      <c r="B130">
        <v>7</v>
      </c>
      <c r="C130">
        <v>15.353263200000001</v>
      </c>
      <c r="D130" t="s">
        <v>42</v>
      </c>
      <c r="E130" t="s">
        <v>18</v>
      </c>
      <c r="F130" t="str">
        <f>MID(Tabella1[[#This Row],[Configuration]],LEN(Tabella1[[#This Row],[Configuration]])-1,2)</f>
        <v>6d</v>
      </c>
      <c r="G130">
        <f>Tabella1[[#This Row],[g]]*Tabella1[[#This Row],[Level (eV)]]</f>
        <v>107.4728424</v>
      </c>
    </row>
    <row r="131" spans="1:7">
      <c r="A131">
        <v>0</v>
      </c>
      <c r="B131">
        <v>1</v>
      </c>
      <c r="C131">
        <v>15.358294600000001</v>
      </c>
      <c r="D131" t="s">
        <v>43</v>
      </c>
      <c r="E131" t="s">
        <v>10</v>
      </c>
      <c r="F131" t="str">
        <f>MID(Tabella1[[#This Row],[Configuration]],LEN(Tabella1[[#This Row],[Configuration]])-1,2)</f>
        <v>7s</v>
      </c>
      <c r="G131">
        <f>Tabella1[[#This Row],[g]]*Tabella1[[#This Row],[Level (eV)]]</f>
        <v>15.358294600000001</v>
      </c>
    </row>
    <row r="132" spans="1:7">
      <c r="A132">
        <v>1</v>
      </c>
      <c r="B132">
        <v>3</v>
      </c>
      <c r="C132">
        <v>15.359435599999999</v>
      </c>
      <c r="D132" t="s">
        <v>43</v>
      </c>
      <c r="E132" t="s">
        <v>10</v>
      </c>
      <c r="F132" t="str">
        <f>MID(Tabella1[[#This Row],[Configuration]],LEN(Tabella1[[#This Row],[Configuration]])-1,2)</f>
        <v>7s</v>
      </c>
      <c r="G132">
        <f>Tabella1[[#This Row],[g]]*Tabella1[[#This Row],[Level (eV)]]</f>
        <v>46.0783068</v>
      </c>
    </row>
    <row r="133" spans="1:7">
      <c r="A133">
        <v>2</v>
      </c>
      <c r="B133">
        <v>5</v>
      </c>
      <c r="C133">
        <v>15.362041400000001</v>
      </c>
      <c r="D133" t="s">
        <v>44</v>
      </c>
      <c r="E133" t="s">
        <v>8</v>
      </c>
      <c r="F133" t="str">
        <f>MID(Tabella1[[#This Row],[Configuration]],LEN(Tabella1[[#This Row],[Configuration]])-1,2)</f>
        <v>8s</v>
      </c>
      <c r="G133">
        <f>Tabella1[[#This Row],[g]]*Tabella1[[#This Row],[Level (eV)]]</f>
        <v>76.810207000000005</v>
      </c>
    </row>
    <row r="134" spans="1:7">
      <c r="A134">
        <v>1</v>
      </c>
      <c r="B134">
        <v>3</v>
      </c>
      <c r="C134">
        <v>15.366089499999999</v>
      </c>
      <c r="D134" t="s">
        <v>44</v>
      </c>
      <c r="E134" t="s">
        <v>8</v>
      </c>
      <c r="F134" t="str">
        <f>MID(Tabella1[[#This Row],[Configuration]],LEN(Tabella1[[#This Row],[Configuration]])-1,2)</f>
        <v>8s</v>
      </c>
      <c r="G134">
        <f>Tabella1[[#This Row],[g]]*Tabella1[[#This Row],[Level (eV)]]</f>
        <v>46.098268499999996</v>
      </c>
    </row>
    <row r="135" spans="1:7">
      <c r="A135">
        <v>1</v>
      </c>
      <c r="B135">
        <v>3</v>
      </c>
      <c r="C135">
        <v>15.373670000000001</v>
      </c>
      <c r="D135" t="s">
        <v>42</v>
      </c>
      <c r="E135" t="s">
        <v>8</v>
      </c>
      <c r="F135" t="str">
        <f>MID(Tabella1[[#This Row],[Configuration]],LEN(Tabella1[[#This Row],[Configuration]])-1,2)</f>
        <v>6d</v>
      </c>
      <c r="G135">
        <f>Tabella1[[#This Row],[g]]*Tabella1[[#This Row],[Level (eV)]]</f>
        <v>46.121009999999998</v>
      </c>
    </row>
    <row r="136" spans="1:7">
      <c r="A136">
        <v>1</v>
      </c>
      <c r="B136">
        <v>3</v>
      </c>
      <c r="C136">
        <v>15.3791364</v>
      </c>
      <c r="D136" t="s">
        <v>45</v>
      </c>
      <c r="E136" t="s">
        <v>14</v>
      </c>
      <c r="F136" t="str">
        <f>MID(Tabella1[[#This Row],[Configuration]],LEN(Tabella1[[#This Row],[Configuration]])-1,2)</f>
        <v>6f</v>
      </c>
      <c r="G136">
        <f>Tabella1[[#This Row],[g]]*Tabella1[[#This Row],[Level (eV)]]</f>
        <v>46.1374092</v>
      </c>
    </row>
    <row r="137" spans="1:7">
      <c r="A137">
        <v>2</v>
      </c>
      <c r="B137">
        <v>5</v>
      </c>
      <c r="C137">
        <v>15.379156</v>
      </c>
      <c r="D137" t="s">
        <v>45</v>
      </c>
      <c r="E137" t="s">
        <v>14</v>
      </c>
      <c r="F137" t="str">
        <f>MID(Tabella1[[#This Row],[Configuration]],LEN(Tabella1[[#This Row],[Configuration]])-1,2)</f>
        <v>6f</v>
      </c>
      <c r="G137">
        <f>Tabella1[[#This Row],[g]]*Tabella1[[#This Row],[Level (eV)]]</f>
        <v>76.895780000000002</v>
      </c>
    </row>
    <row r="138" spans="1:7">
      <c r="A138">
        <v>5</v>
      </c>
      <c r="B138">
        <v>11</v>
      </c>
      <c r="C138">
        <v>15.379818500000001</v>
      </c>
      <c r="D138" t="s">
        <v>45</v>
      </c>
      <c r="E138" t="s">
        <v>27</v>
      </c>
      <c r="F138" t="str">
        <f>MID(Tabella1[[#This Row],[Configuration]],LEN(Tabella1[[#This Row],[Configuration]])-1,2)</f>
        <v>6f</v>
      </c>
      <c r="G138">
        <f>Tabella1[[#This Row],[g]]*Tabella1[[#This Row],[Level (eV)]]</f>
        <v>169.17800350000002</v>
      </c>
    </row>
    <row r="139" spans="1:7">
      <c r="A139">
        <v>4</v>
      </c>
      <c r="B139">
        <v>9</v>
      </c>
      <c r="C139">
        <v>15.379822000000001</v>
      </c>
      <c r="D139" t="s">
        <v>45</v>
      </c>
      <c r="E139" t="s">
        <v>27</v>
      </c>
      <c r="F139" t="str">
        <f>MID(Tabella1[[#This Row],[Configuration]],LEN(Tabella1[[#This Row],[Configuration]])-1,2)</f>
        <v>6f</v>
      </c>
      <c r="G139">
        <f>Tabella1[[#This Row],[g]]*Tabella1[[#This Row],[Level (eV)]]</f>
        <v>138.418398</v>
      </c>
    </row>
    <row r="140" spans="1:7">
      <c r="A140">
        <v>3</v>
      </c>
      <c r="B140">
        <v>7</v>
      </c>
      <c r="C140">
        <v>15.380410299999999</v>
      </c>
      <c r="D140" t="s">
        <v>45</v>
      </c>
      <c r="E140" t="s">
        <v>13</v>
      </c>
      <c r="F140" t="str">
        <f>MID(Tabella1[[#This Row],[Configuration]],LEN(Tabella1[[#This Row],[Configuration]])-1,2)</f>
        <v>6f</v>
      </c>
      <c r="G140">
        <f>Tabella1[[#This Row],[g]]*Tabella1[[#This Row],[Level (eV)]]</f>
        <v>107.6628721</v>
      </c>
    </row>
    <row r="141" spans="1:7">
      <c r="A141">
        <v>2</v>
      </c>
      <c r="B141">
        <v>5</v>
      </c>
      <c r="C141">
        <v>15.380441899999999</v>
      </c>
      <c r="D141" t="s">
        <v>45</v>
      </c>
      <c r="E141" t="s">
        <v>13</v>
      </c>
      <c r="F141" t="str">
        <f>MID(Tabella1[[#This Row],[Configuration]],LEN(Tabella1[[#This Row],[Configuration]])-1,2)</f>
        <v>6f</v>
      </c>
      <c r="G141">
        <f>Tabella1[[#This Row],[g]]*Tabella1[[#This Row],[Level (eV)]]</f>
        <v>76.902209499999998</v>
      </c>
    </row>
    <row r="142" spans="1:7">
      <c r="A142">
        <v>2</v>
      </c>
      <c r="B142">
        <v>5</v>
      </c>
      <c r="C142">
        <v>15.380867</v>
      </c>
      <c r="D142" t="s">
        <v>46</v>
      </c>
      <c r="E142" t="s">
        <v>18</v>
      </c>
      <c r="F142" t="str">
        <f>MID(Tabella1[[#This Row],[Configuration]],LEN(Tabella1[[#This Row],[Configuration]])-1,2)</f>
        <v>6g</v>
      </c>
      <c r="G142">
        <f>Tabella1[[#This Row],[g]]*Tabella1[[#This Row],[Level (eV)]]</f>
        <v>76.904335000000003</v>
      </c>
    </row>
    <row r="143" spans="1:7">
      <c r="A143">
        <v>3</v>
      </c>
      <c r="B143">
        <v>7</v>
      </c>
      <c r="C143">
        <v>15.380867</v>
      </c>
      <c r="D143" t="s">
        <v>46</v>
      </c>
      <c r="E143" t="s">
        <v>18</v>
      </c>
      <c r="F143" t="str">
        <f>MID(Tabella1[[#This Row],[Configuration]],LEN(Tabella1[[#This Row],[Configuration]])-1,2)</f>
        <v>6g</v>
      </c>
      <c r="G143">
        <f>Tabella1[[#This Row],[g]]*Tabella1[[#This Row],[Level (eV)]]</f>
        <v>107.66606900000001</v>
      </c>
    </row>
    <row r="144" spans="1:7">
      <c r="A144">
        <v>5</v>
      </c>
      <c r="B144">
        <v>11</v>
      </c>
      <c r="C144">
        <v>15.381105</v>
      </c>
      <c r="D144" t="s">
        <v>46</v>
      </c>
      <c r="E144" t="s">
        <v>38</v>
      </c>
      <c r="F144" t="str">
        <f>MID(Tabella1[[#This Row],[Configuration]],LEN(Tabella1[[#This Row],[Configuration]])-1,2)</f>
        <v>6g</v>
      </c>
      <c r="G144">
        <f>Tabella1[[#This Row],[g]]*Tabella1[[#This Row],[Level (eV)]]</f>
        <v>169.19215499999999</v>
      </c>
    </row>
    <row r="145" spans="1:7">
      <c r="A145">
        <v>6</v>
      </c>
      <c r="B145">
        <v>13</v>
      </c>
      <c r="C145">
        <v>15.381105</v>
      </c>
      <c r="D145" t="s">
        <v>46</v>
      </c>
      <c r="E145" t="s">
        <v>38</v>
      </c>
      <c r="F145" t="str">
        <f>MID(Tabella1[[#This Row],[Configuration]],LEN(Tabella1[[#This Row],[Configuration]])-1,2)</f>
        <v>6g</v>
      </c>
      <c r="G145">
        <f>Tabella1[[#This Row],[g]]*Tabella1[[#This Row],[Level (eV)]]</f>
        <v>199.954365</v>
      </c>
    </row>
    <row r="146" spans="1:7">
      <c r="A146">
        <v>3</v>
      </c>
      <c r="B146">
        <v>7</v>
      </c>
      <c r="C146">
        <v>15.3812605</v>
      </c>
      <c r="D146" t="s">
        <v>45</v>
      </c>
      <c r="E146" t="s">
        <v>28</v>
      </c>
      <c r="F146" t="str">
        <f>MID(Tabella1[[#This Row],[Configuration]],LEN(Tabella1[[#This Row],[Configuration]])-1,2)</f>
        <v>6f</v>
      </c>
      <c r="G146">
        <f>Tabella1[[#This Row],[g]]*Tabella1[[#This Row],[Level (eV)]]</f>
        <v>107.6688235</v>
      </c>
    </row>
    <row r="147" spans="1:7">
      <c r="A147">
        <v>4</v>
      </c>
      <c r="B147">
        <v>9</v>
      </c>
      <c r="C147">
        <v>15.3812616</v>
      </c>
      <c r="D147" t="s">
        <v>45</v>
      </c>
      <c r="E147" t="s">
        <v>28</v>
      </c>
      <c r="F147" t="str">
        <f>MID(Tabella1[[#This Row],[Configuration]],LEN(Tabella1[[#This Row],[Configuration]])-1,2)</f>
        <v>6f</v>
      </c>
      <c r="G147">
        <f>Tabella1[[#This Row],[g]]*Tabella1[[#This Row],[Level (eV)]]</f>
        <v>138.4313544</v>
      </c>
    </row>
    <row r="148" spans="1:7">
      <c r="A148">
        <v>3</v>
      </c>
      <c r="B148">
        <v>7</v>
      </c>
      <c r="C148">
        <v>15.381548</v>
      </c>
      <c r="D148" t="s">
        <v>46</v>
      </c>
      <c r="E148" t="s">
        <v>17</v>
      </c>
      <c r="F148" t="str">
        <f>MID(Tabella1[[#This Row],[Configuration]],LEN(Tabella1[[#This Row],[Configuration]])-1,2)</f>
        <v>6g</v>
      </c>
      <c r="G148">
        <f>Tabella1[[#This Row],[g]]*Tabella1[[#This Row],[Level (eV)]]</f>
        <v>107.67083600000001</v>
      </c>
    </row>
    <row r="149" spans="1:7">
      <c r="A149">
        <v>4</v>
      </c>
      <c r="B149">
        <v>9</v>
      </c>
      <c r="C149">
        <v>15.381548</v>
      </c>
      <c r="D149" t="s">
        <v>46</v>
      </c>
      <c r="E149" t="s">
        <v>17</v>
      </c>
      <c r="F149" t="str">
        <f>MID(Tabella1[[#This Row],[Configuration]],LEN(Tabella1[[#This Row],[Configuration]])-1,2)</f>
        <v>6g</v>
      </c>
      <c r="G149">
        <f>Tabella1[[#This Row],[g]]*Tabella1[[#This Row],[Level (eV)]]</f>
        <v>138.433932</v>
      </c>
    </row>
    <row r="150" spans="1:7">
      <c r="A150">
        <v>4</v>
      </c>
      <c r="B150">
        <v>9</v>
      </c>
      <c r="C150">
        <v>15.3818</v>
      </c>
      <c r="D150" t="s">
        <v>46</v>
      </c>
      <c r="E150" t="s">
        <v>39</v>
      </c>
      <c r="F150" t="str">
        <f>MID(Tabella1[[#This Row],[Configuration]],LEN(Tabella1[[#This Row],[Configuration]])-1,2)</f>
        <v>6g</v>
      </c>
      <c r="G150">
        <f>Tabella1[[#This Row],[g]]*Tabella1[[#This Row],[Level (eV)]]</f>
        <v>138.43620000000001</v>
      </c>
    </row>
    <row r="151" spans="1:7">
      <c r="A151">
        <v>5</v>
      </c>
      <c r="B151">
        <v>11</v>
      </c>
      <c r="C151">
        <v>15.3818</v>
      </c>
      <c r="D151" t="s">
        <v>46</v>
      </c>
      <c r="E151" t="s">
        <v>39</v>
      </c>
      <c r="F151" t="str">
        <f>MID(Tabella1[[#This Row],[Configuration]],LEN(Tabella1[[#This Row],[Configuration]])-1,2)</f>
        <v>6g</v>
      </c>
      <c r="G151">
        <f>Tabella1[[#This Row],[g]]*Tabella1[[#This Row],[Level (eV)]]</f>
        <v>169.19980000000001</v>
      </c>
    </row>
    <row r="152" spans="1:7">
      <c r="A152">
        <v>3</v>
      </c>
      <c r="B152">
        <v>7</v>
      </c>
      <c r="C152">
        <v>15.3908614</v>
      </c>
      <c r="D152" t="s">
        <v>47</v>
      </c>
      <c r="E152" t="s">
        <v>28</v>
      </c>
      <c r="F152" t="str">
        <f>MID(Tabella1[[#This Row],[Configuration]],LEN(Tabella1[[#This Row],[Configuration]])-1,2)</f>
        <v>5f</v>
      </c>
      <c r="G152">
        <f>Tabella1[[#This Row],[g]]*Tabella1[[#This Row],[Level (eV)]]</f>
        <v>107.7360298</v>
      </c>
    </row>
    <row r="153" spans="1:7">
      <c r="A153">
        <v>4</v>
      </c>
      <c r="B153">
        <v>9</v>
      </c>
      <c r="C153">
        <v>15.390865</v>
      </c>
      <c r="D153" t="s">
        <v>47</v>
      </c>
      <c r="E153" t="s">
        <v>28</v>
      </c>
      <c r="F153" t="str">
        <f>MID(Tabella1[[#This Row],[Configuration]],LEN(Tabella1[[#This Row],[Configuration]])-1,2)</f>
        <v>5f</v>
      </c>
      <c r="G153">
        <f>Tabella1[[#This Row],[g]]*Tabella1[[#This Row],[Level (eV)]]</f>
        <v>138.517785</v>
      </c>
    </row>
    <row r="154" spans="1:7">
      <c r="A154">
        <v>3</v>
      </c>
      <c r="B154">
        <v>7</v>
      </c>
      <c r="C154">
        <v>15.391052999999999</v>
      </c>
      <c r="D154" t="s">
        <v>47</v>
      </c>
      <c r="E154" t="s">
        <v>13</v>
      </c>
      <c r="F154" t="str">
        <f>MID(Tabella1[[#This Row],[Configuration]],LEN(Tabella1[[#This Row],[Configuration]])-1,2)</f>
        <v>5f</v>
      </c>
      <c r="G154">
        <f>Tabella1[[#This Row],[g]]*Tabella1[[#This Row],[Level (eV)]]</f>
        <v>107.737371</v>
      </c>
    </row>
    <row r="155" spans="1:7">
      <c r="A155">
        <v>2</v>
      </c>
      <c r="B155">
        <v>5</v>
      </c>
      <c r="C155">
        <v>15.391080499999999</v>
      </c>
      <c r="D155" t="s">
        <v>47</v>
      </c>
      <c r="E155" t="s">
        <v>13</v>
      </c>
      <c r="F155" t="str">
        <f>MID(Tabella1[[#This Row],[Configuration]],LEN(Tabella1[[#This Row],[Configuration]])-1,2)</f>
        <v>5f</v>
      </c>
      <c r="G155">
        <f>Tabella1[[#This Row],[g]]*Tabella1[[#This Row],[Level (eV)]]</f>
        <v>76.955402499999991</v>
      </c>
    </row>
    <row r="156" spans="1:7">
      <c r="A156">
        <v>4</v>
      </c>
      <c r="B156">
        <v>9</v>
      </c>
      <c r="C156">
        <v>15.392423000000001</v>
      </c>
      <c r="D156" t="s">
        <v>48</v>
      </c>
      <c r="E156" t="s">
        <v>39</v>
      </c>
      <c r="F156" t="str">
        <f>MID(Tabella1[[#This Row],[Configuration]],LEN(Tabella1[[#This Row],[Configuration]])-1,2)</f>
        <v>5g</v>
      </c>
      <c r="G156">
        <f>Tabella1[[#This Row],[g]]*Tabella1[[#This Row],[Level (eV)]]</f>
        <v>138.53180700000001</v>
      </c>
    </row>
    <row r="157" spans="1:7">
      <c r="A157">
        <v>5</v>
      </c>
      <c r="B157">
        <v>11</v>
      </c>
      <c r="C157">
        <v>15.392423000000001</v>
      </c>
      <c r="D157" t="s">
        <v>48</v>
      </c>
      <c r="E157" t="s">
        <v>39</v>
      </c>
      <c r="F157" t="str">
        <f>MID(Tabella1[[#This Row],[Configuration]],LEN(Tabella1[[#This Row],[Configuration]])-1,2)</f>
        <v>5g</v>
      </c>
      <c r="G157">
        <f>Tabella1[[#This Row],[g]]*Tabella1[[#This Row],[Level (eV)]]</f>
        <v>169.316653</v>
      </c>
    </row>
    <row r="158" spans="1:7">
      <c r="A158">
        <v>3</v>
      </c>
      <c r="B158">
        <v>7</v>
      </c>
      <c r="C158">
        <v>15.392452</v>
      </c>
      <c r="D158" t="s">
        <v>48</v>
      </c>
      <c r="E158" t="s">
        <v>17</v>
      </c>
      <c r="F158" t="str">
        <f>MID(Tabella1[[#This Row],[Configuration]],LEN(Tabella1[[#This Row],[Configuration]])-1,2)</f>
        <v>5g</v>
      </c>
      <c r="G158">
        <f>Tabella1[[#This Row],[g]]*Tabella1[[#This Row],[Level (eV)]]</f>
        <v>107.747164</v>
      </c>
    </row>
    <row r="159" spans="1:7">
      <c r="A159">
        <v>4</v>
      </c>
      <c r="B159">
        <v>9</v>
      </c>
      <c r="C159">
        <v>15.392452</v>
      </c>
      <c r="D159" t="s">
        <v>48</v>
      </c>
      <c r="E159" t="s">
        <v>17</v>
      </c>
      <c r="F159" t="str">
        <f>MID(Tabella1[[#This Row],[Configuration]],LEN(Tabella1[[#This Row],[Configuration]])-1,2)</f>
        <v>5g</v>
      </c>
      <c r="G159">
        <f>Tabella1[[#This Row],[g]]*Tabella1[[#This Row],[Level (eV)]]</f>
        <v>138.53206800000001</v>
      </c>
    </row>
    <row r="160" spans="1:7">
      <c r="A160">
        <v>1</v>
      </c>
      <c r="B160">
        <v>3</v>
      </c>
      <c r="C160">
        <v>15.412684</v>
      </c>
      <c r="D160" t="s">
        <v>49</v>
      </c>
      <c r="E160" t="s">
        <v>12</v>
      </c>
      <c r="F160" t="str">
        <f>MID(Tabella1[[#This Row],[Configuration]],LEN(Tabella1[[#This Row],[Configuration]])-1,2)</f>
        <v>8p</v>
      </c>
      <c r="G160">
        <f>Tabella1[[#This Row],[g]]*Tabella1[[#This Row],[Level (eV)]]</f>
        <v>46.238052000000003</v>
      </c>
    </row>
    <row r="161" spans="1:7">
      <c r="A161">
        <v>3</v>
      </c>
      <c r="B161">
        <v>7</v>
      </c>
      <c r="C161">
        <v>15.417313999999999</v>
      </c>
      <c r="D161" t="s">
        <v>49</v>
      </c>
      <c r="E161" t="s">
        <v>13</v>
      </c>
      <c r="F161" t="str">
        <f>MID(Tabella1[[#This Row],[Configuration]],LEN(Tabella1[[#This Row],[Configuration]])-1,2)</f>
        <v>8p</v>
      </c>
      <c r="G161">
        <f>Tabella1[[#This Row],[g]]*Tabella1[[#This Row],[Level (eV)]]</f>
        <v>107.92119799999999</v>
      </c>
    </row>
    <row r="162" spans="1:7">
      <c r="A162">
        <v>2</v>
      </c>
      <c r="B162">
        <v>5</v>
      </c>
      <c r="C162">
        <v>15.418289</v>
      </c>
      <c r="D162" t="s">
        <v>49</v>
      </c>
      <c r="E162" t="s">
        <v>13</v>
      </c>
      <c r="F162" t="str">
        <f>MID(Tabella1[[#This Row],[Configuration]],LEN(Tabella1[[#This Row],[Configuration]])-1,2)</f>
        <v>8p</v>
      </c>
      <c r="G162">
        <f>Tabella1[[#This Row],[g]]*Tabella1[[#This Row],[Level (eV)]]</f>
        <v>77.091444999999993</v>
      </c>
    </row>
    <row r="163" spans="1:7">
      <c r="A163">
        <v>1</v>
      </c>
      <c r="B163">
        <v>3</v>
      </c>
      <c r="C163">
        <v>15.420697000000001</v>
      </c>
      <c r="D163" t="s">
        <v>49</v>
      </c>
      <c r="E163" t="s">
        <v>14</v>
      </c>
      <c r="F163" t="str">
        <f>MID(Tabella1[[#This Row],[Configuration]],LEN(Tabella1[[#This Row],[Configuration]])-1,2)</f>
        <v>8p</v>
      </c>
      <c r="G163">
        <f>Tabella1[[#This Row],[g]]*Tabella1[[#This Row],[Level (eV)]]</f>
        <v>46.262090999999998</v>
      </c>
    </row>
    <row r="164" spans="1:7">
      <c r="A164">
        <v>2</v>
      </c>
      <c r="B164">
        <v>5</v>
      </c>
      <c r="C164">
        <v>15.421298</v>
      </c>
      <c r="D164" t="s">
        <v>49</v>
      </c>
      <c r="E164" t="s">
        <v>14</v>
      </c>
      <c r="F164" t="str">
        <f>MID(Tabella1[[#This Row],[Configuration]],LEN(Tabella1[[#This Row],[Configuration]])-1,2)</f>
        <v>8p</v>
      </c>
      <c r="G164">
        <f>Tabella1[[#This Row],[g]]*Tabella1[[#This Row],[Level (eV)]]</f>
        <v>77.106490000000008</v>
      </c>
    </row>
    <row r="165" spans="1:7">
      <c r="A165">
        <v>0</v>
      </c>
      <c r="B165">
        <v>1</v>
      </c>
      <c r="C165">
        <v>15.428512</v>
      </c>
      <c r="D165" t="s">
        <v>49</v>
      </c>
      <c r="E165" t="s">
        <v>12</v>
      </c>
      <c r="F165" t="str">
        <f>MID(Tabella1[[#This Row],[Configuration]],LEN(Tabella1[[#This Row],[Configuration]])-1,2)</f>
        <v>8p</v>
      </c>
      <c r="G165">
        <f>Tabella1[[#This Row],[g]]*Tabella1[[#This Row],[Level (eV)]]</f>
        <v>15.428512</v>
      </c>
    </row>
    <row r="166" spans="1:7">
      <c r="A166">
        <v>0</v>
      </c>
      <c r="B166">
        <v>1</v>
      </c>
      <c r="C166">
        <v>15.4393425</v>
      </c>
      <c r="D166" t="s">
        <v>50</v>
      </c>
      <c r="E166" t="s">
        <v>10</v>
      </c>
      <c r="F166" t="str">
        <f>MID(Tabella1[[#This Row],[Configuration]],LEN(Tabella1[[#This Row],[Configuration]])-1,2)</f>
        <v>7d</v>
      </c>
      <c r="G166">
        <f>Tabella1[[#This Row],[g]]*Tabella1[[#This Row],[Level (eV)]]</f>
        <v>15.4393425</v>
      </c>
    </row>
    <row r="167" spans="1:7">
      <c r="A167">
        <v>1</v>
      </c>
      <c r="B167">
        <v>3</v>
      </c>
      <c r="C167">
        <v>15.4428362</v>
      </c>
      <c r="D167" t="s">
        <v>50</v>
      </c>
      <c r="E167" t="s">
        <v>10</v>
      </c>
      <c r="F167" t="str">
        <f>MID(Tabella1[[#This Row],[Configuration]],LEN(Tabella1[[#This Row],[Configuration]])-1,2)</f>
        <v>7d</v>
      </c>
      <c r="G167">
        <f>Tabella1[[#This Row],[g]]*Tabella1[[#This Row],[Level (eV)]]</f>
        <v>46.328508599999999</v>
      </c>
    </row>
    <row r="168" spans="1:7">
      <c r="A168">
        <v>2</v>
      </c>
      <c r="B168">
        <v>5</v>
      </c>
      <c r="C168">
        <v>15.4489134</v>
      </c>
      <c r="D168" t="s">
        <v>50</v>
      </c>
      <c r="E168" t="s">
        <v>8</v>
      </c>
      <c r="F168" t="str">
        <f>MID(Tabella1[[#This Row],[Configuration]],LEN(Tabella1[[#This Row],[Configuration]])-1,2)</f>
        <v>7d</v>
      </c>
      <c r="G168">
        <f>Tabella1[[#This Row],[g]]*Tabella1[[#This Row],[Level (eV)]]</f>
        <v>77.244567000000004</v>
      </c>
    </row>
    <row r="169" spans="1:7">
      <c r="A169">
        <v>4</v>
      </c>
      <c r="B169">
        <v>9</v>
      </c>
      <c r="C169">
        <v>15.449653100000001</v>
      </c>
      <c r="D169" t="s">
        <v>50</v>
      </c>
      <c r="E169" t="s">
        <v>17</v>
      </c>
      <c r="F169" t="str">
        <f>MID(Tabella1[[#This Row],[Configuration]],LEN(Tabella1[[#This Row],[Configuration]])-1,2)</f>
        <v>7d</v>
      </c>
      <c r="G169">
        <f>Tabella1[[#This Row],[g]]*Tabella1[[#This Row],[Level (eV)]]</f>
        <v>139.0468779</v>
      </c>
    </row>
    <row r="170" spans="1:7">
      <c r="A170">
        <v>1</v>
      </c>
      <c r="B170">
        <v>3</v>
      </c>
      <c r="C170">
        <v>15.453818</v>
      </c>
      <c r="D170" t="s">
        <v>51</v>
      </c>
      <c r="E170" t="s">
        <v>14</v>
      </c>
      <c r="F170" t="str">
        <f>MID(Tabella1[[#This Row],[Configuration]],LEN(Tabella1[[#This Row],[Configuration]])-1,2)</f>
        <v>7p</v>
      </c>
      <c r="G170">
        <f>Tabella1[[#This Row],[g]]*Tabella1[[#This Row],[Level (eV)]]</f>
        <v>46.361454000000002</v>
      </c>
    </row>
    <row r="171" spans="1:7">
      <c r="A171">
        <v>3</v>
      </c>
      <c r="B171">
        <v>7</v>
      </c>
      <c r="C171">
        <v>15.4545665</v>
      </c>
      <c r="D171" t="s">
        <v>50</v>
      </c>
      <c r="E171" t="s">
        <v>17</v>
      </c>
      <c r="F171" t="str">
        <f>MID(Tabella1[[#This Row],[Configuration]],LEN(Tabella1[[#This Row],[Configuration]])-1,2)</f>
        <v>7d</v>
      </c>
      <c r="G171">
        <f>Tabella1[[#This Row],[g]]*Tabella1[[#This Row],[Level (eV)]]</f>
        <v>108.1819655</v>
      </c>
    </row>
    <row r="172" spans="1:7">
      <c r="A172">
        <v>1</v>
      </c>
      <c r="B172">
        <v>3</v>
      </c>
      <c r="C172">
        <v>15.454748</v>
      </c>
      <c r="D172" t="s">
        <v>51</v>
      </c>
      <c r="E172" t="s">
        <v>12</v>
      </c>
      <c r="F172" t="str">
        <f>MID(Tabella1[[#This Row],[Configuration]],LEN(Tabella1[[#This Row],[Configuration]])-1,2)</f>
        <v>7p</v>
      </c>
      <c r="G172">
        <f>Tabella1[[#This Row],[g]]*Tabella1[[#This Row],[Level (eV)]]</f>
        <v>46.364243999999999</v>
      </c>
    </row>
    <row r="173" spans="1:7">
      <c r="A173">
        <v>2</v>
      </c>
      <c r="B173">
        <v>5</v>
      </c>
      <c r="C173">
        <v>15.455677</v>
      </c>
      <c r="D173" t="s">
        <v>51</v>
      </c>
      <c r="E173" t="s">
        <v>14</v>
      </c>
      <c r="F173" t="str">
        <f>MID(Tabella1[[#This Row],[Configuration]],LEN(Tabella1[[#This Row],[Configuration]])-1,2)</f>
        <v>7p</v>
      </c>
      <c r="G173">
        <f>Tabella1[[#This Row],[g]]*Tabella1[[#This Row],[Level (eV)]]</f>
        <v>77.278385</v>
      </c>
    </row>
    <row r="174" spans="1:7">
      <c r="A174">
        <v>2</v>
      </c>
      <c r="B174">
        <v>5</v>
      </c>
      <c r="C174">
        <v>15.459831599999999</v>
      </c>
      <c r="D174" t="s">
        <v>50</v>
      </c>
      <c r="E174" t="s">
        <v>18</v>
      </c>
      <c r="F174" t="str">
        <f>MID(Tabella1[[#This Row],[Configuration]],LEN(Tabella1[[#This Row],[Configuration]])-1,2)</f>
        <v>7d</v>
      </c>
      <c r="G174">
        <f>Tabella1[[#This Row],[g]]*Tabella1[[#This Row],[Level (eV)]]</f>
        <v>77.299157999999991</v>
      </c>
    </row>
    <row r="175" spans="1:7">
      <c r="A175">
        <v>3</v>
      </c>
      <c r="B175">
        <v>7</v>
      </c>
      <c r="C175">
        <v>15.4626994</v>
      </c>
      <c r="D175" t="s">
        <v>50</v>
      </c>
      <c r="E175" t="s">
        <v>18</v>
      </c>
      <c r="F175" t="str">
        <f>MID(Tabella1[[#This Row],[Configuration]],LEN(Tabella1[[#This Row],[Configuration]])-1,2)</f>
        <v>7d</v>
      </c>
      <c r="G175">
        <f>Tabella1[[#This Row],[g]]*Tabella1[[#This Row],[Level (eV)]]</f>
        <v>108.23889579999999</v>
      </c>
    </row>
    <row r="176" spans="1:7">
      <c r="A176">
        <v>0</v>
      </c>
      <c r="B176">
        <v>1</v>
      </c>
      <c r="C176">
        <v>15.467004599999999</v>
      </c>
      <c r="D176" t="s">
        <v>51</v>
      </c>
      <c r="E176" t="s">
        <v>12</v>
      </c>
      <c r="F176" t="str">
        <f>MID(Tabella1[[#This Row],[Configuration]],LEN(Tabella1[[#This Row],[Configuration]])-1,2)</f>
        <v>7p</v>
      </c>
      <c r="G176">
        <f>Tabella1[[#This Row],[g]]*Tabella1[[#This Row],[Level (eV)]]</f>
        <v>15.467004599999999</v>
      </c>
    </row>
    <row r="177" spans="1:7">
      <c r="A177">
        <v>2</v>
      </c>
      <c r="B177">
        <v>5</v>
      </c>
      <c r="C177">
        <v>15.469706</v>
      </c>
      <c r="D177" t="s">
        <v>52</v>
      </c>
      <c r="E177" t="s">
        <v>8</v>
      </c>
      <c r="F177" t="str">
        <f>MID(Tabella1[[#This Row],[Configuration]],LEN(Tabella1[[#This Row],[Configuration]])-1,2)</f>
        <v>9s</v>
      </c>
      <c r="G177">
        <f>Tabella1[[#This Row],[g]]*Tabella1[[#This Row],[Level (eV)]]</f>
        <v>77.348529999999997</v>
      </c>
    </row>
    <row r="178" spans="1:7">
      <c r="A178">
        <v>1</v>
      </c>
      <c r="B178">
        <v>3</v>
      </c>
      <c r="C178">
        <v>15.471071999999999</v>
      </c>
      <c r="D178" t="s">
        <v>52</v>
      </c>
      <c r="E178" t="s">
        <v>8</v>
      </c>
      <c r="F178" t="str">
        <f>MID(Tabella1[[#This Row],[Configuration]],LEN(Tabella1[[#This Row],[Configuration]])-1,2)</f>
        <v>9s</v>
      </c>
      <c r="G178">
        <f>Tabella1[[#This Row],[g]]*Tabella1[[#This Row],[Level (eV)]]</f>
        <v>46.413215999999998</v>
      </c>
    </row>
    <row r="179" spans="1:7">
      <c r="A179">
        <v>1</v>
      </c>
      <c r="B179">
        <v>3</v>
      </c>
      <c r="C179">
        <v>15.471767</v>
      </c>
      <c r="D179" t="s">
        <v>50</v>
      </c>
      <c r="E179" t="s">
        <v>8</v>
      </c>
      <c r="F179" t="str">
        <f>MID(Tabella1[[#This Row],[Configuration]],LEN(Tabella1[[#This Row],[Configuration]])-1,2)</f>
        <v>7d</v>
      </c>
      <c r="G179">
        <f>Tabella1[[#This Row],[g]]*Tabella1[[#This Row],[Level (eV)]]</f>
        <v>46.415300999999999</v>
      </c>
    </row>
    <row r="180" spans="1:7">
      <c r="A180">
        <v>1</v>
      </c>
      <c r="B180">
        <v>3</v>
      </c>
      <c r="C180">
        <v>15.4803122</v>
      </c>
      <c r="D180" t="s">
        <v>53</v>
      </c>
      <c r="E180" t="s">
        <v>14</v>
      </c>
      <c r="F180" t="str">
        <f>MID(Tabella1[[#This Row],[Configuration]],LEN(Tabella1[[#This Row],[Configuration]])-1,2)</f>
        <v>7f</v>
      </c>
      <c r="G180">
        <f>Tabella1[[#This Row],[g]]*Tabella1[[#This Row],[Level (eV)]]</f>
        <v>46.440936600000001</v>
      </c>
    </row>
    <row r="181" spans="1:7">
      <c r="A181">
        <v>2</v>
      </c>
      <c r="B181">
        <v>5</v>
      </c>
      <c r="C181">
        <v>15.480335999999999</v>
      </c>
      <c r="D181" t="s">
        <v>53</v>
      </c>
      <c r="E181" t="s">
        <v>14</v>
      </c>
      <c r="F181" t="str">
        <f>MID(Tabella1[[#This Row],[Configuration]],LEN(Tabella1[[#This Row],[Configuration]])-1,2)</f>
        <v>7f</v>
      </c>
      <c r="G181">
        <f>Tabella1[[#This Row],[g]]*Tabella1[[#This Row],[Level (eV)]]</f>
        <v>77.401679999999999</v>
      </c>
    </row>
    <row r="182" spans="1:7">
      <c r="A182">
        <v>5</v>
      </c>
      <c r="B182">
        <v>11</v>
      </c>
      <c r="C182">
        <v>15.480741699999999</v>
      </c>
      <c r="D182" t="s">
        <v>53</v>
      </c>
      <c r="E182" t="s">
        <v>27</v>
      </c>
      <c r="F182" t="str">
        <f>MID(Tabella1[[#This Row],[Configuration]],LEN(Tabella1[[#This Row],[Configuration]])-1,2)</f>
        <v>7f</v>
      </c>
      <c r="G182">
        <f>Tabella1[[#This Row],[g]]*Tabella1[[#This Row],[Level (eV)]]</f>
        <v>170.2881587</v>
      </c>
    </row>
    <row r="183" spans="1:7">
      <c r="A183">
        <v>4</v>
      </c>
      <c r="B183">
        <v>9</v>
      </c>
      <c r="C183">
        <v>15.4807433</v>
      </c>
      <c r="D183" t="s">
        <v>53</v>
      </c>
      <c r="E183" t="s">
        <v>27</v>
      </c>
      <c r="F183" t="str">
        <f>MID(Tabella1[[#This Row],[Configuration]],LEN(Tabella1[[#This Row],[Configuration]])-1,2)</f>
        <v>7f</v>
      </c>
      <c r="G183">
        <f>Tabella1[[#This Row],[g]]*Tabella1[[#This Row],[Level (eV)]]</f>
        <v>139.3266897</v>
      </c>
    </row>
    <row r="184" spans="1:7">
      <c r="A184">
        <v>3</v>
      </c>
      <c r="B184">
        <v>7</v>
      </c>
      <c r="C184">
        <v>15.4812841</v>
      </c>
      <c r="D184" t="s">
        <v>53</v>
      </c>
      <c r="E184" t="s">
        <v>13</v>
      </c>
      <c r="F184" t="str">
        <f>MID(Tabella1[[#This Row],[Configuration]],LEN(Tabella1[[#This Row],[Configuration]])-1,2)</f>
        <v>7f</v>
      </c>
      <c r="G184">
        <f>Tabella1[[#This Row],[g]]*Tabella1[[#This Row],[Level (eV)]]</f>
        <v>108.3689887</v>
      </c>
    </row>
    <row r="185" spans="1:7">
      <c r="A185">
        <v>2</v>
      </c>
      <c r="B185">
        <v>5</v>
      </c>
      <c r="C185">
        <v>15.481298000000001</v>
      </c>
      <c r="D185" t="s">
        <v>53</v>
      </c>
      <c r="E185" t="s">
        <v>13</v>
      </c>
      <c r="F185" t="str">
        <f>MID(Tabella1[[#This Row],[Configuration]],LEN(Tabella1[[#This Row],[Configuration]])-1,2)</f>
        <v>7f</v>
      </c>
      <c r="G185">
        <f>Tabella1[[#This Row],[g]]*Tabella1[[#This Row],[Level (eV)]]</f>
        <v>77.406490000000005</v>
      </c>
    </row>
    <row r="186" spans="1:7">
      <c r="A186">
        <v>5</v>
      </c>
      <c r="B186">
        <v>11</v>
      </c>
      <c r="C186">
        <v>15.481567999999999</v>
      </c>
      <c r="D186" t="s">
        <v>54</v>
      </c>
      <c r="E186" t="s">
        <v>38</v>
      </c>
      <c r="F186" t="str">
        <f>MID(Tabella1[[#This Row],[Configuration]],LEN(Tabella1[[#This Row],[Configuration]])-1,2)</f>
        <v>7g</v>
      </c>
      <c r="G186">
        <f>Tabella1[[#This Row],[g]]*Tabella1[[#This Row],[Level (eV)]]</f>
        <v>170.297248</v>
      </c>
    </row>
    <row r="187" spans="1:7">
      <c r="A187">
        <v>6</v>
      </c>
      <c r="B187">
        <v>13</v>
      </c>
      <c r="C187">
        <v>15.481567999999999</v>
      </c>
      <c r="D187" t="s">
        <v>54</v>
      </c>
      <c r="E187" t="s">
        <v>38</v>
      </c>
      <c r="F187" t="str">
        <f>MID(Tabella1[[#This Row],[Configuration]],LEN(Tabella1[[#This Row],[Configuration]])-1,2)</f>
        <v>7g</v>
      </c>
      <c r="G187">
        <f>Tabella1[[#This Row],[g]]*Tabella1[[#This Row],[Level (eV)]]</f>
        <v>201.26038399999999</v>
      </c>
    </row>
    <row r="188" spans="1:7">
      <c r="A188">
        <v>3</v>
      </c>
      <c r="B188">
        <v>7</v>
      </c>
      <c r="C188">
        <v>15.481714999999999</v>
      </c>
      <c r="D188" t="s">
        <v>55</v>
      </c>
      <c r="E188" t="s">
        <v>28</v>
      </c>
      <c r="F188" t="str">
        <f>MID(Tabella1[[#This Row],[Configuration]],LEN(Tabella1[[#This Row],[Configuration]])-1,2)</f>
        <v>7h</v>
      </c>
      <c r="G188">
        <f>Tabella1[[#This Row],[g]]*Tabella1[[#This Row],[Level (eV)]]</f>
        <v>108.372005</v>
      </c>
    </row>
    <row r="189" spans="1:7">
      <c r="A189">
        <v>4</v>
      </c>
      <c r="B189">
        <v>9</v>
      </c>
      <c r="C189">
        <v>15.481714999999999</v>
      </c>
      <c r="D189" t="s">
        <v>55</v>
      </c>
      <c r="E189" t="s">
        <v>28</v>
      </c>
      <c r="F189" t="str">
        <f>MID(Tabella1[[#This Row],[Configuration]],LEN(Tabella1[[#This Row],[Configuration]])-1,2)</f>
        <v>7h</v>
      </c>
      <c r="G189">
        <f>Tabella1[[#This Row],[g]]*Tabella1[[#This Row],[Level (eV)]]</f>
        <v>139.33543499999999</v>
      </c>
    </row>
    <row r="190" spans="1:7">
      <c r="A190">
        <v>3</v>
      </c>
      <c r="B190">
        <v>7</v>
      </c>
      <c r="C190">
        <v>15.481736</v>
      </c>
      <c r="D190" t="s">
        <v>53</v>
      </c>
      <c r="E190" t="s">
        <v>28</v>
      </c>
      <c r="F190" t="str">
        <f>MID(Tabella1[[#This Row],[Configuration]],LEN(Tabella1[[#This Row],[Configuration]])-1,2)</f>
        <v>7f</v>
      </c>
      <c r="G190">
        <f>Tabella1[[#This Row],[g]]*Tabella1[[#This Row],[Level (eV)]]</f>
        <v>108.372152</v>
      </c>
    </row>
    <row r="191" spans="1:7">
      <c r="A191">
        <v>4</v>
      </c>
      <c r="B191">
        <v>9</v>
      </c>
      <c r="C191">
        <v>15.481743</v>
      </c>
      <c r="D191" t="s">
        <v>53</v>
      </c>
      <c r="E191" t="s">
        <v>28</v>
      </c>
      <c r="F191" t="str">
        <f>MID(Tabella1[[#This Row],[Configuration]],LEN(Tabella1[[#This Row],[Configuration]])-1,2)</f>
        <v>7f</v>
      </c>
      <c r="G191">
        <f>Tabella1[[#This Row],[g]]*Tabella1[[#This Row],[Level (eV)]]</f>
        <v>139.33568700000001</v>
      </c>
    </row>
    <row r="192" spans="1:7">
      <c r="A192">
        <v>6</v>
      </c>
      <c r="B192">
        <v>13</v>
      </c>
      <c r="C192">
        <v>15.481779</v>
      </c>
      <c r="D192" t="s">
        <v>55</v>
      </c>
      <c r="E192" t="s">
        <v>56</v>
      </c>
      <c r="F192" t="str">
        <f>MID(Tabella1[[#This Row],[Configuration]],LEN(Tabella1[[#This Row],[Configuration]])-1,2)</f>
        <v>7h</v>
      </c>
      <c r="G192">
        <f>Tabella1[[#This Row],[g]]*Tabella1[[#This Row],[Level (eV)]]</f>
        <v>201.263127</v>
      </c>
    </row>
    <row r="193" spans="1:7">
      <c r="A193">
        <v>7</v>
      </c>
      <c r="B193">
        <v>15</v>
      </c>
      <c r="C193">
        <v>15.481779</v>
      </c>
      <c r="D193" t="s">
        <v>55</v>
      </c>
      <c r="E193" t="s">
        <v>56</v>
      </c>
      <c r="F193" t="str">
        <f>MID(Tabella1[[#This Row],[Configuration]],LEN(Tabella1[[#This Row],[Configuration]])-1,2)</f>
        <v>7h</v>
      </c>
      <c r="G193">
        <f>Tabella1[[#This Row],[g]]*Tabella1[[#This Row],[Level (eV)]]</f>
        <v>232.226685</v>
      </c>
    </row>
    <row r="194" spans="1:7">
      <c r="A194">
        <v>-1</v>
      </c>
      <c r="B194">
        <f>SUM(B195:B210)</f>
        <v>74</v>
      </c>
      <c r="C194">
        <f>AVERAGE(C195:C210)</f>
        <v>15.516636324999997</v>
      </c>
      <c r="D194" t="s">
        <v>154</v>
      </c>
      <c r="E194" t="s">
        <v>155</v>
      </c>
      <c r="F194" t="str">
        <f>MID(Tabella1[[#This Row],[Configuration]],LEN(Tabella1[[#This Row],[Configuration]])-1,2)</f>
        <v>5s</v>
      </c>
      <c r="G194">
        <f>Tabella1[[#This Row],[g]]*Tabella1[[#This Row],[Level (eV)]]</f>
        <v>1148.2310880499997</v>
      </c>
    </row>
    <row r="195" spans="1:7">
      <c r="A195">
        <v>1</v>
      </c>
      <c r="B195">
        <v>3</v>
      </c>
      <c r="C195">
        <v>15.502922999999999</v>
      </c>
      <c r="D195" t="s">
        <v>57</v>
      </c>
      <c r="E195" t="s">
        <v>12</v>
      </c>
      <c r="F195" t="str">
        <f>MID(Tabella1[[#This Row],[Configuration]],LEN(Tabella1[[#This Row],[Configuration]])-1,2)</f>
        <v>9p</v>
      </c>
      <c r="G195">
        <f>Tabella1[[#This Row],[g]]*Tabella1[[#This Row],[Level (eV)]]</f>
        <v>46.508769000000001</v>
      </c>
    </row>
    <row r="196" spans="1:7">
      <c r="A196">
        <v>3</v>
      </c>
      <c r="B196">
        <v>7</v>
      </c>
      <c r="C196">
        <v>15.504735999999999</v>
      </c>
      <c r="D196" t="s">
        <v>57</v>
      </c>
      <c r="E196" t="s">
        <v>13</v>
      </c>
      <c r="F196" t="str">
        <f>MID(Tabella1[[#This Row],[Configuration]],LEN(Tabella1[[#This Row],[Configuration]])-1,2)</f>
        <v>9p</v>
      </c>
      <c r="G196">
        <f>Tabella1[[#This Row],[g]]*Tabella1[[#This Row],[Level (eV)]]</f>
        <v>108.533152</v>
      </c>
    </row>
    <row r="197" spans="1:7">
      <c r="A197">
        <v>2</v>
      </c>
      <c r="B197">
        <v>5</v>
      </c>
      <c r="C197">
        <v>15.505433999999999</v>
      </c>
      <c r="D197" t="s">
        <v>57</v>
      </c>
      <c r="E197" t="s">
        <v>13</v>
      </c>
      <c r="F197" t="str">
        <f>MID(Tabella1[[#This Row],[Configuration]],LEN(Tabella1[[#This Row],[Configuration]])-1,2)</f>
        <v>9p</v>
      </c>
      <c r="G197">
        <f>Tabella1[[#This Row],[g]]*Tabella1[[#This Row],[Level (eV)]]</f>
        <v>77.527169999999998</v>
      </c>
    </row>
    <row r="198" spans="1:7">
      <c r="A198">
        <v>2</v>
      </c>
      <c r="B198">
        <v>5</v>
      </c>
      <c r="C198">
        <v>15.5062613</v>
      </c>
      <c r="D198" t="s">
        <v>58</v>
      </c>
      <c r="E198" t="s">
        <v>8</v>
      </c>
      <c r="F198" t="str">
        <f>MID(Tabella1[[#This Row],[Configuration]],LEN(Tabella1[[#This Row],[Configuration]])-1,2)</f>
        <v>6d</v>
      </c>
      <c r="G198">
        <f>Tabella1[[#This Row],[g]]*Tabella1[[#This Row],[Level (eV)]]</f>
        <v>77.531306499999999</v>
      </c>
    </row>
    <row r="199" spans="1:7">
      <c r="A199">
        <v>1</v>
      </c>
      <c r="B199">
        <v>3</v>
      </c>
      <c r="C199">
        <v>15.50703</v>
      </c>
      <c r="D199" t="s">
        <v>57</v>
      </c>
      <c r="E199" t="s">
        <v>14</v>
      </c>
      <c r="F199" t="str">
        <f>MID(Tabella1[[#This Row],[Configuration]],LEN(Tabella1[[#This Row],[Configuration]])-1,2)</f>
        <v>9p</v>
      </c>
      <c r="G199">
        <f>Tabella1[[#This Row],[g]]*Tabella1[[#This Row],[Level (eV)]]</f>
        <v>46.521090000000001</v>
      </c>
    </row>
    <row r="200" spans="1:7">
      <c r="A200">
        <v>2</v>
      </c>
      <c r="B200">
        <v>5</v>
      </c>
      <c r="C200">
        <v>15.507341</v>
      </c>
      <c r="D200" t="s">
        <v>57</v>
      </c>
      <c r="E200" t="s">
        <v>14</v>
      </c>
      <c r="F200" t="str">
        <f>MID(Tabella1[[#This Row],[Configuration]],LEN(Tabella1[[#This Row],[Configuration]])-1,2)</f>
        <v>9p</v>
      </c>
      <c r="G200">
        <f>Tabella1[[#This Row],[g]]*Tabella1[[#This Row],[Level (eV)]]</f>
        <v>77.536704999999998</v>
      </c>
    </row>
    <row r="201" spans="1:7">
      <c r="A201">
        <v>2</v>
      </c>
      <c r="B201">
        <v>5</v>
      </c>
      <c r="C201">
        <v>15.5120816</v>
      </c>
      <c r="D201" t="s">
        <v>58</v>
      </c>
      <c r="E201" t="s">
        <v>18</v>
      </c>
      <c r="F201" t="str">
        <f>MID(Tabella1[[#This Row],[Configuration]],LEN(Tabella1[[#This Row],[Configuration]])-1,2)</f>
        <v>6d</v>
      </c>
      <c r="G201">
        <f>Tabella1[[#This Row],[g]]*Tabella1[[#This Row],[Level (eV)]]</f>
        <v>77.560407999999995</v>
      </c>
    </row>
    <row r="202" spans="1:7">
      <c r="A202">
        <v>0</v>
      </c>
      <c r="B202">
        <v>1</v>
      </c>
      <c r="C202">
        <v>15.513213</v>
      </c>
      <c r="D202" t="s">
        <v>57</v>
      </c>
      <c r="E202" t="s">
        <v>12</v>
      </c>
      <c r="F202" t="str">
        <f>MID(Tabella1[[#This Row],[Configuration]],LEN(Tabella1[[#This Row],[Configuration]])-1,2)</f>
        <v>9p</v>
      </c>
      <c r="G202">
        <f>Tabella1[[#This Row],[g]]*Tabella1[[#This Row],[Level (eV)]]</f>
        <v>15.513213</v>
      </c>
    </row>
    <row r="203" spans="1:7">
      <c r="A203">
        <v>1</v>
      </c>
      <c r="B203">
        <v>3</v>
      </c>
      <c r="C203">
        <v>15.5148657</v>
      </c>
      <c r="D203" t="s">
        <v>59</v>
      </c>
      <c r="E203" t="s">
        <v>10</v>
      </c>
      <c r="F203" t="str">
        <f>MID(Tabella1[[#This Row],[Configuration]],LEN(Tabella1[[#This Row],[Configuration]])-1,2)</f>
        <v>8d</v>
      </c>
      <c r="G203">
        <f>Tabella1[[#This Row],[g]]*Tabella1[[#This Row],[Level (eV)]]</f>
        <v>46.544597099999997</v>
      </c>
    </row>
    <row r="204" spans="1:7">
      <c r="A204">
        <v>3</v>
      </c>
      <c r="B204">
        <v>7</v>
      </c>
      <c r="C204">
        <v>15.5166146</v>
      </c>
      <c r="D204" t="s">
        <v>58</v>
      </c>
      <c r="E204" t="s">
        <v>18</v>
      </c>
      <c r="F204" t="str">
        <f>MID(Tabella1[[#This Row],[Configuration]],LEN(Tabella1[[#This Row],[Configuration]])-1,2)</f>
        <v>6d</v>
      </c>
      <c r="G204">
        <f>Tabella1[[#This Row],[g]]*Tabella1[[#This Row],[Level (eV)]]</f>
        <v>108.61630220000001</v>
      </c>
    </row>
    <row r="205" spans="1:7">
      <c r="A205">
        <v>0</v>
      </c>
      <c r="B205">
        <v>1</v>
      </c>
      <c r="C205">
        <v>15.518227</v>
      </c>
      <c r="D205" t="s">
        <v>59</v>
      </c>
      <c r="E205" t="s">
        <v>10</v>
      </c>
      <c r="F205" t="str">
        <f>MID(Tabella1[[#This Row],[Configuration]],LEN(Tabella1[[#This Row],[Configuration]])-1,2)</f>
        <v>8d</v>
      </c>
      <c r="G205">
        <f>Tabella1[[#This Row],[g]]*Tabella1[[#This Row],[Level (eV)]]</f>
        <v>15.518227</v>
      </c>
    </row>
    <row r="206" spans="1:7">
      <c r="A206">
        <v>4</v>
      </c>
      <c r="B206">
        <v>9</v>
      </c>
      <c r="C206">
        <v>15.525275000000001</v>
      </c>
      <c r="D206" t="s">
        <v>59</v>
      </c>
      <c r="E206" t="s">
        <v>17</v>
      </c>
      <c r="F206" t="str">
        <f>MID(Tabella1[[#This Row],[Configuration]],LEN(Tabella1[[#This Row],[Configuration]])-1,2)</f>
        <v>8d</v>
      </c>
      <c r="G206">
        <f>Tabella1[[#This Row],[g]]*Tabella1[[#This Row],[Level (eV)]]</f>
        <v>139.727475</v>
      </c>
    </row>
    <row r="207" spans="1:7">
      <c r="A207">
        <v>3</v>
      </c>
      <c r="B207">
        <v>7</v>
      </c>
      <c r="C207">
        <v>15.531428999999999</v>
      </c>
      <c r="D207" t="s">
        <v>59</v>
      </c>
      <c r="E207" t="s">
        <v>17</v>
      </c>
      <c r="F207" t="str">
        <f>MID(Tabella1[[#This Row],[Configuration]],LEN(Tabella1[[#This Row],[Configuration]])-1,2)</f>
        <v>8d</v>
      </c>
      <c r="G207">
        <f>Tabella1[[#This Row],[g]]*Tabella1[[#This Row],[Level (eV)]]</f>
        <v>108.72000299999999</v>
      </c>
    </row>
    <row r="208" spans="1:7">
      <c r="A208">
        <v>2</v>
      </c>
      <c r="B208">
        <v>5</v>
      </c>
      <c r="C208">
        <v>15.533099999999999</v>
      </c>
      <c r="D208" t="s">
        <v>59</v>
      </c>
      <c r="E208" t="s">
        <v>8</v>
      </c>
      <c r="F208" t="str">
        <f>MID(Tabella1[[#This Row],[Configuration]],LEN(Tabella1[[#This Row],[Configuration]])-1,2)</f>
        <v>8d</v>
      </c>
      <c r="G208">
        <f>Tabella1[[#This Row],[g]]*Tabella1[[#This Row],[Level (eV)]]</f>
        <v>77.665499999999994</v>
      </c>
    </row>
    <row r="209" spans="1:7">
      <c r="A209">
        <v>1</v>
      </c>
      <c r="B209">
        <v>3</v>
      </c>
      <c r="C209">
        <v>15.533517</v>
      </c>
      <c r="D209" t="s">
        <v>58</v>
      </c>
      <c r="E209" t="s">
        <v>8</v>
      </c>
      <c r="F209" t="str">
        <f>MID(Tabella1[[#This Row],[Configuration]],LEN(Tabella1[[#This Row],[Configuration]])-1,2)</f>
        <v>6d</v>
      </c>
      <c r="G209">
        <f>Tabella1[[#This Row],[g]]*Tabella1[[#This Row],[Level (eV)]]</f>
        <v>46.600550999999996</v>
      </c>
    </row>
    <row r="210" spans="1:7">
      <c r="A210">
        <v>2</v>
      </c>
      <c r="B210">
        <v>5</v>
      </c>
      <c r="C210">
        <v>15.534133000000001</v>
      </c>
      <c r="D210" t="s">
        <v>59</v>
      </c>
      <c r="E210" t="s">
        <v>18</v>
      </c>
      <c r="F210" t="str">
        <f>MID(Tabella1[[#This Row],[Configuration]],LEN(Tabella1[[#This Row],[Configuration]])-1,2)</f>
        <v>8d</v>
      </c>
      <c r="G210">
        <f>Tabella1[[#This Row],[g]]*Tabella1[[#This Row],[Level (eV)]]</f>
        <v>77.670665</v>
      </c>
    </row>
    <row r="211" spans="1:7">
      <c r="A211">
        <v>3</v>
      </c>
      <c r="B211">
        <v>7</v>
      </c>
      <c r="C211">
        <v>15.534435</v>
      </c>
      <c r="D211" t="s">
        <v>59</v>
      </c>
      <c r="E211" t="s">
        <v>18</v>
      </c>
      <c r="F211" t="str">
        <f>MID(Tabella1[[#This Row],[Configuration]],LEN(Tabella1[[#This Row],[Configuration]])-1,2)</f>
        <v>8d</v>
      </c>
      <c r="G211">
        <f>Tabella1[[#This Row],[g]]*Tabella1[[#This Row],[Level (eV)]]</f>
        <v>108.741045</v>
      </c>
    </row>
    <row r="212" spans="1:7">
      <c r="A212">
        <v>2</v>
      </c>
      <c r="B212">
        <v>5</v>
      </c>
      <c r="C212">
        <v>15.538932000000001</v>
      </c>
      <c r="D212" t="s">
        <v>60</v>
      </c>
      <c r="E212" t="s">
        <v>8</v>
      </c>
      <c r="F212" t="str">
        <f>MID(Tabella1[[#This Row],[Configuration]],LEN(Tabella1[[#This Row],[Configuration]])-1,2)</f>
        <v>0s</v>
      </c>
      <c r="G212">
        <f>Tabella1[[#This Row],[g]]*Tabella1[[#This Row],[Level (eV)]]</f>
        <v>77.694659999999999</v>
      </c>
    </row>
    <row r="213" spans="1:7">
      <c r="A213">
        <v>1</v>
      </c>
      <c r="B213">
        <v>3</v>
      </c>
      <c r="C213">
        <v>15.539168</v>
      </c>
      <c r="D213" t="s">
        <v>60</v>
      </c>
      <c r="E213" t="s">
        <v>8</v>
      </c>
      <c r="F213" t="str">
        <f>MID(Tabella1[[#This Row],[Configuration]],LEN(Tabella1[[#This Row],[Configuration]])-1,2)</f>
        <v>0s</v>
      </c>
      <c r="G213">
        <f>Tabella1[[#This Row],[g]]*Tabella1[[#This Row],[Level (eV)]]</f>
        <v>46.617503999999997</v>
      </c>
    </row>
    <row r="214" spans="1:7">
      <c r="A214">
        <v>0</v>
      </c>
      <c r="B214">
        <v>1</v>
      </c>
      <c r="C214">
        <v>15.539521000000001</v>
      </c>
      <c r="D214" t="s">
        <v>61</v>
      </c>
      <c r="E214" t="s">
        <v>10</v>
      </c>
      <c r="F214" t="str">
        <f>MID(Tabella1[[#This Row],[Configuration]],LEN(Tabella1[[#This Row],[Configuration]])-1,2)</f>
        <v>8s</v>
      </c>
      <c r="G214">
        <f>Tabella1[[#This Row],[g]]*Tabella1[[#This Row],[Level (eV)]]</f>
        <v>15.539521000000001</v>
      </c>
    </row>
    <row r="215" spans="1:7">
      <c r="A215">
        <v>1</v>
      </c>
      <c r="B215">
        <v>3</v>
      </c>
      <c r="C215">
        <v>15.54182</v>
      </c>
      <c r="D215" t="s">
        <v>61</v>
      </c>
      <c r="E215" t="s">
        <v>10</v>
      </c>
      <c r="F215" t="str">
        <f>MID(Tabella1[[#This Row],[Configuration]],LEN(Tabella1[[#This Row],[Configuration]])-1,2)</f>
        <v>8s</v>
      </c>
      <c r="G215">
        <f>Tabella1[[#This Row],[g]]*Tabella1[[#This Row],[Level (eV)]]</f>
        <v>46.625459999999997</v>
      </c>
    </row>
    <row r="216" spans="1:7">
      <c r="A216">
        <v>1</v>
      </c>
      <c r="B216">
        <v>3</v>
      </c>
      <c r="C216">
        <v>15.545920000000001</v>
      </c>
      <c r="D216" t="s">
        <v>62</v>
      </c>
      <c r="E216" t="s">
        <v>14</v>
      </c>
      <c r="F216" t="str">
        <f>MID(Tabella1[[#This Row],[Configuration]],LEN(Tabella1[[#This Row],[Configuration]])-1,2)</f>
        <v>8f</v>
      </c>
      <c r="G216">
        <f>Tabella1[[#This Row],[g]]*Tabella1[[#This Row],[Level (eV)]]</f>
        <v>46.63776</v>
      </c>
    </row>
    <row r="217" spans="1:7">
      <c r="A217">
        <v>2</v>
      </c>
      <c r="B217">
        <v>5</v>
      </c>
      <c r="C217">
        <v>15.545925</v>
      </c>
      <c r="D217" t="s">
        <v>62</v>
      </c>
      <c r="E217" t="s">
        <v>14</v>
      </c>
      <c r="F217" t="str">
        <f>MID(Tabella1[[#This Row],[Configuration]],LEN(Tabella1[[#This Row],[Configuration]])-1,2)</f>
        <v>8f</v>
      </c>
      <c r="G217">
        <f>Tabella1[[#This Row],[g]]*Tabella1[[#This Row],[Level (eV)]]</f>
        <v>77.729624999999999</v>
      </c>
    </row>
    <row r="218" spans="1:7">
      <c r="A218">
        <v>4</v>
      </c>
      <c r="B218">
        <v>9</v>
      </c>
      <c r="C218">
        <v>15.546099999999999</v>
      </c>
      <c r="D218" t="s">
        <v>62</v>
      </c>
      <c r="E218" t="s">
        <v>27</v>
      </c>
      <c r="F218" t="str">
        <f>MID(Tabella1[[#This Row],[Configuration]],LEN(Tabella1[[#This Row],[Configuration]])-1,2)</f>
        <v>8f</v>
      </c>
      <c r="G218">
        <f>Tabella1[[#This Row],[g]]*Tabella1[[#This Row],[Level (eV)]]</f>
        <v>139.91489999999999</v>
      </c>
    </row>
    <row r="219" spans="1:7">
      <c r="A219">
        <v>5</v>
      </c>
      <c r="B219">
        <v>11</v>
      </c>
      <c r="C219">
        <v>15.546201</v>
      </c>
      <c r="D219" t="s">
        <v>62</v>
      </c>
      <c r="E219" t="s">
        <v>27</v>
      </c>
      <c r="F219" t="str">
        <f>MID(Tabella1[[#This Row],[Configuration]],LEN(Tabella1[[#This Row],[Configuration]])-1,2)</f>
        <v>8f</v>
      </c>
      <c r="G219">
        <f>Tabella1[[#This Row],[g]]*Tabella1[[#This Row],[Level (eV)]]</f>
        <v>171.00821099999999</v>
      </c>
    </row>
    <row r="220" spans="1:7">
      <c r="A220">
        <v>3</v>
      </c>
      <c r="B220">
        <v>7</v>
      </c>
      <c r="C220">
        <v>15.546505</v>
      </c>
      <c r="D220" t="s">
        <v>62</v>
      </c>
      <c r="E220" t="s">
        <v>13</v>
      </c>
      <c r="F220" t="str">
        <f>MID(Tabella1[[#This Row],[Configuration]],LEN(Tabella1[[#This Row],[Configuration]])-1,2)</f>
        <v>8f</v>
      </c>
      <c r="G220">
        <f>Tabella1[[#This Row],[g]]*Tabella1[[#This Row],[Level (eV)]]</f>
        <v>108.825535</v>
      </c>
    </row>
    <row r="221" spans="1:7">
      <c r="A221">
        <v>2</v>
      </c>
      <c r="B221">
        <v>5</v>
      </c>
      <c r="C221">
        <v>15.546514999999999</v>
      </c>
      <c r="D221" t="s">
        <v>62</v>
      </c>
      <c r="E221" t="s">
        <v>13</v>
      </c>
      <c r="F221" t="str">
        <f>MID(Tabella1[[#This Row],[Configuration]],LEN(Tabella1[[#This Row],[Configuration]])-1,2)</f>
        <v>8f</v>
      </c>
      <c r="G221">
        <f>Tabella1[[#This Row],[g]]*Tabella1[[#This Row],[Level (eV)]]</f>
        <v>77.732574999999997</v>
      </c>
    </row>
    <row r="222" spans="1:7">
      <c r="A222">
        <v>4</v>
      </c>
      <c r="B222">
        <v>9</v>
      </c>
      <c r="C222">
        <v>15.546836000000001</v>
      </c>
      <c r="D222" t="s">
        <v>62</v>
      </c>
      <c r="E222" t="s">
        <v>28</v>
      </c>
      <c r="F222" t="str">
        <f>MID(Tabella1[[#This Row],[Configuration]],LEN(Tabella1[[#This Row],[Configuration]])-1,2)</f>
        <v>8f</v>
      </c>
      <c r="G222">
        <f>Tabella1[[#This Row],[g]]*Tabella1[[#This Row],[Level (eV)]]</f>
        <v>139.92152400000001</v>
      </c>
    </row>
    <row r="223" spans="1:7">
      <c r="A223">
        <v>3</v>
      </c>
      <c r="B223">
        <v>7</v>
      </c>
      <c r="C223">
        <v>15.546837</v>
      </c>
      <c r="D223" t="s">
        <v>62</v>
      </c>
      <c r="E223" t="s">
        <v>28</v>
      </c>
      <c r="F223" t="str">
        <f>MID(Tabella1[[#This Row],[Configuration]],LEN(Tabella1[[#This Row],[Configuration]])-1,2)</f>
        <v>8f</v>
      </c>
      <c r="G223">
        <f>Tabella1[[#This Row],[g]]*Tabella1[[#This Row],[Level (eV)]]</f>
        <v>108.827859</v>
      </c>
    </row>
    <row r="224" spans="1:7">
      <c r="A224">
        <v>3</v>
      </c>
      <c r="B224">
        <v>7</v>
      </c>
      <c r="C224">
        <v>15.5578647</v>
      </c>
      <c r="D224" t="s">
        <v>63</v>
      </c>
      <c r="E224" t="s">
        <v>28</v>
      </c>
      <c r="F224" t="str">
        <f>MID(Tabella1[[#This Row],[Configuration]],LEN(Tabella1[[#This Row],[Configuration]])-1,2)</f>
        <v>6f</v>
      </c>
      <c r="G224">
        <f>Tabella1[[#This Row],[g]]*Tabella1[[#This Row],[Level (eV)]]</f>
        <v>108.9050529</v>
      </c>
    </row>
    <row r="225" spans="1:7">
      <c r="A225">
        <v>4</v>
      </c>
      <c r="B225">
        <v>9</v>
      </c>
      <c r="C225">
        <v>15.557869</v>
      </c>
      <c r="D225" t="s">
        <v>63</v>
      </c>
      <c r="E225" t="s">
        <v>28</v>
      </c>
      <c r="F225" t="str">
        <f>MID(Tabella1[[#This Row],[Configuration]],LEN(Tabella1[[#This Row],[Configuration]])-1,2)</f>
        <v>6f</v>
      </c>
      <c r="G225">
        <f>Tabella1[[#This Row],[g]]*Tabella1[[#This Row],[Level (eV)]]</f>
        <v>140.02082100000001</v>
      </c>
    </row>
    <row r="226" spans="1:7">
      <c r="A226">
        <v>3</v>
      </c>
      <c r="B226">
        <v>7</v>
      </c>
      <c r="C226">
        <v>15.557927100000001</v>
      </c>
      <c r="D226" t="s">
        <v>63</v>
      </c>
      <c r="E226" t="s">
        <v>13</v>
      </c>
      <c r="F226" t="str">
        <f>MID(Tabella1[[#This Row],[Configuration]],LEN(Tabella1[[#This Row],[Configuration]])-1,2)</f>
        <v>6f</v>
      </c>
      <c r="G226">
        <f>Tabella1[[#This Row],[g]]*Tabella1[[#This Row],[Level (eV)]]</f>
        <v>108.9054897</v>
      </c>
    </row>
    <row r="227" spans="1:7">
      <c r="A227">
        <v>2</v>
      </c>
      <c r="B227">
        <v>5</v>
      </c>
      <c r="C227">
        <v>15.5579541</v>
      </c>
      <c r="D227" t="s">
        <v>63</v>
      </c>
      <c r="E227" t="s">
        <v>13</v>
      </c>
      <c r="F227" t="str">
        <f>MID(Tabella1[[#This Row],[Configuration]],LEN(Tabella1[[#This Row],[Configuration]])-1,2)</f>
        <v>6f</v>
      </c>
      <c r="G227">
        <f>Tabella1[[#This Row],[g]]*Tabella1[[#This Row],[Level (eV)]]</f>
        <v>77.789770500000003</v>
      </c>
    </row>
    <row r="228" spans="1:7">
      <c r="A228">
        <v>4</v>
      </c>
      <c r="B228">
        <v>9</v>
      </c>
      <c r="C228">
        <v>15.558869</v>
      </c>
      <c r="D228" t="s">
        <v>64</v>
      </c>
      <c r="E228" t="s">
        <v>39</v>
      </c>
      <c r="F228" t="str">
        <f>MID(Tabella1[[#This Row],[Configuration]],LEN(Tabella1[[#This Row],[Configuration]])-1,2)</f>
        <v>6g</v>
      </c>
      <c r="G228">
        <f>Tabella1[[#This Row],[g]]*Tabella1[[#This Row],[Level (eV)]]</f>
        <v>140.029821</v>
      </c>
    </row>
    <row r="229" spans="1:7">
      <c r="A229">
        <v>5</v>
      </c>
      <c r="B229">
        <v>11</v>
      </c>
      <c r="C229">
        <v>15.558869</v>
      </c>
      <c r="D229" t="s">
        <v>64</v>
      </c>
      <c r="E229" t="s">
        <v>39</v>
      </c>
      <c r="F229" t="str">
        <f>MID(Tabella1[[#This Row],[Configuration]],LEN(Tabella1[[#This Row],[Configuration]])-1,2)</f>
        <v>6g</v>
      </c>
      <c r="G229">
        <f>Tabella1[[#This Row],[g]]*Tabella1[[#This Row],[Level (eV)]]</f>
        <v>171.147559</v>
      </c>
    </row>
    <row r="230" spans="1:7">
      <c r="A230">
        <v>3</v>
      </c>
      <c r="B230">
        <v>7</v>
      </c>
      <c r="C230">
        <v>15.55888</v>
      </c>
      <c r="D230" t="s">
        <v>64</v>
      </c>
      <c r="E230" t="s">
        <v>17</v>
      </c>
      <c r="F230" t="str">
        <f>MID(Tabella1[[#This Row],[Configuration]],LEN(Tabella1[[#This Row],[Configuration]])-1,2)</f>
        <v>6g</v>
      </c>
      <c r="G230">
        <f>Tabella1[[#This Row],[g]]*Tabella1[[#This Row],[Level (eV)]]</f>
        <v>108.91216</v>
      </c>
    </row>
    <row r="231" spans="1:7">
      <c r="A231">
        <v>4</v>
      </c>
      <c r="B231">
        <v>9</v>
      </c>
      <c r="C231">
        <v>15.55888</v>
      </c>
      <c r="D231" t="s">
        <v>64</v>
      </c>
      <c r="E231" t="s">
        <v>17</v>
      </c>
      <c r="F231" t="str">
        <f>MID(Tabella1[[#This Row],[Configuration]],LEN(Tabella1[[#This Row],[Configuration]])-1,2)</f>
        <v>6g</v>
      </c>
      <c r="G231">
        <f>Tabella1[[#This Row],[g]]*Tabella1[[#This Row],[Level (eV)]]</f>
        <v>140.02992</v>
      </c>
    </row>
    <row r="232" spans="1:7">
      <c r="A232">
        <v>1</v>
      </c>
      <c r="B232">
        <v>3</v>
      </c>
      <c r="C232">
        <v>15.560694</v>
      </c>
      <c r="D232" t="s">
        <v>65</v>
      </c>
      <c r="E232" t="s">
        <v>12</v>
      </c>
      <c r="F232" t="str">
        <f>MID(Tabella1[[#This Row],[Configuration]],LEN(Tabella1[[#This Row],[Configuration]])-1,2)</f>
        <v>0p</v>
      </c>
      <c r="G232">
        <f>Tabella1[[#This Row],[g]]*Tabella1[[#This Row],[Level (eV)]]</f>
        <v>46.682082000000001</v>
      </c>
    </row>
    <row r="233" spans="1:7">
      <c r="A233">
        <v>3</v>
      </c>
      <c r="B233">
        <v>7</v>
      </c>
      <c r="C233">
        <v>15.562469999999999</v>
      </c>
      <c r="D233" t="s">
        <v>65</v>
      </c>
      <c r="E233" t="s">
        <v>13</v>
      </c>
      <c r="F233" t="str">
        <f>MID(Tabella1[[#This Row],[Configuration]],LEN(Tabella1[[#This Row],[Configuration]])-1,2)</f>
        <v>0p</v>
      </c>
      <c r="G233">
        <f>Tabella1[[#This Row],[g]]*Tabella1[[#This Row],[Level (eV)]]</f>
        <v>108.93728999999999</v>
      </c>
    </row>
    <row r="234" spans="1:7">
      <c r="A234">
        <v>2</v>
      </c>
      <c r="B234">
        <v>5</v>
      </c>
      <c r="C234">
        <v>15.562889999999999</v>
      </c>
      <c r="D234" t="s">
        <v>65</v>
      </c>
      <c r="E234" t="s">
        <v>13</v>
      </c>
      <c r="F234" t="str">
        <f>MID(Tabella1[[#This Row],[Configuration]],LEN(Tabella1[[#This Row],[Configuration]])-1,2)</f>
        <v>0p</v>
      </c>
      <c r="G234">
        <f>Tabella1[[#This Row],[g]]*Tabella1[[#This Row],[Level (eV)]]</f>
        <v>77.814449999999994</v>
      </c>
    </row>
    <row r="235" spans="1:7">
      <c r="A235">
        <v>1</v>
      </c>
      <c r="B235">
        <v>3</v>
      </c>
      <c r="C235">
        <v>15.563929999999999</v>
      </c>
      <c r="D235" t="s">
        <v>65</v>
      </c>
      <c r="E235" t="s">
        <v>14</v>
      </c>
      <c r="F235" t="str">
        <f>MID(Tabella1[[#This Row],[Configuration]],LEN(Tabella1[[#This Row],[Configuration]])-1,2)</f>
        <v>0p</v>
      </c>
      <c r="G235">
        <f>Tabella1[[#This Row],[g]]*Tabella1[[#This Row],[Level (eV)]]</f>
        <v>46.691789999999997</v>
      </c>
    </row>
    <row r="236" spans="1:7">
      <c r="A236">
        <v>2</v>
      </c>
      <c r="B236">
        <v>5</v>
      </c>
      <c r="C236">
        <v>15.564211</v>
      </c>
      <c r="D236" t="s">
        <v>65</v>
      </c>
      <c r="E236" t="s">
        <v>14</v>
      </c>
      <c r="F236" t="str">
        <f>MID(Tabella1[[#This Row],[Configuration]],LEN(Tabella1[[#This Row],[Configuration]])-1,2)</f>
        <v>0p</v>
      </c>
      <c r="G236">
        <f>Tabella1[[#This Row],[g]]*Tabella1[[#This Row],[Level (eV)]]</f>
        <v>77.821055000000001</v>
      </c>
    </row>
    <row r="237" spans="1:7">
      <c r="A237">
        <v>0</v>
      </c>
      <c r="B237">
        <v>1</v>
      </c>
      <c r="C237">
        <v>15.567679999999999</v>
      </c>
      <c r="D237" t="s">
        <v>65</v>
      </c>
      <c r="E237" t="s">
        <v>12</v>
      </c>
      <c r="F237" t="str">
        <f>MID(Tabella1[[#This Row],[Configuration]],LEN(Tabella1[[#This Row],[Configuration]])-1,2)</f>
        <v>0p</v>
      </c>
      <c r="G237">
        <f>Tabella1[[#This Row],[g]]*Tabella1[[#This Row],[Level (eV)]]</f>
        <v>15.567679999999999</v>
      </c>
    </row>
    <row r="238" spans="1:7">
      <c r="A238">
        <v>0</v>
      </c>
      <c r="B238">
        <v>1</v>
      </c>
      <c r="C238">
        <v>15.571807</v>
      </c>
      <c r="D238" t="s">
        <v>66</v>
      </c>
      <c r="E238" t="s">
        <v>10</v>
      </c>
      <c r="F238" t="str">
        <f>MID(Tabella1[[#This Row],[Configuration]],LEN(Tabella1[[#This Row],[Configuration]])-1,2)</f>
        <v>9d</v>
      </c>
      <c r="G238">
        <f>Tabella1[[#This Row],[g]]*Tabella1[[#This Row],[Level (eV)]]</f>
        <v>15.571807</v>
      </c>
    </row>
    <row r="239" spans="1:7">
      <c r="A239">
        <v>1</v>
      </c>
      <c r="B239">
        <v>3</v>
      </c>
      <c r="C239">
        <v>15.574036</v>
      </c>
      <c r="D239" t="s">
        <v>66</v>
      </c>
      <c r="E239" t="s">
        <v>10</v>
      </c>
      <c r="F239" t="str">
        <f>MID(Tabella1[[#This Row],[Configuration]],LEN(Tabella1[[#This Row],[Configuration]])-1,2)</f>
        <v>9d</v>
      </c>
      <c r="G239">
        <f>Tabella1[[#This Row],[g]]*Tabella1[[#This Row],[Level (eV)]]</f>
        <v>46.722107999999999</v>
      </c>
    </row>
    <row r="240" spans="1:7">
      <c r="A240">
        <v>4</v>
      </c>
      <c r="B240">
        <v>9</v>
      </c>
      <c r="C240">
        <v>15.576338</v>
      </c>
      <c r="D240" t="s">
        <v>66</v>
      </c>
      <c r="E240" t="s">
        <v>17</v>
      </c>
      <c r="F240" t="str">
        <f>MID(Tabella1[[#This Row],[Configuration]],LEN(Tabella1[[#This Row],[Configuration]])-1,2)</f>
        <v>9d</v>
      </c>
      <c r="G240">
        <f>Tabella1[[#This Row],[g]]*Tabella1[[#This Row],[Level (eV)]]</f>
        <v>140.18704199999999</v>
      </c>
    </row>
    <row r="241" spans="1:7">
      <c r="A241">
        <v>2</v>
      </c>
      <c r="B241">
        <v>5</v>
      </c>
      <c r="C241">
        <v>15.577111</v>
      </c>
      <c r="D241" t="s">
        <v>66</v>
      </c>
      <c r="E241" t="s">
        <v>8</v>
      </c>
      <c r="F241" t="str">
        <f>MID(Tabella1[[#This Row],[Configuration]],LEN(Tabella1[[#This Row],[Configuration]])-1,2)</f>
        <v>9d</v>
      </c>
      <c r="G241">
        <f>Tabella1[[#This Row],[g]]*Tabella1[[#This Row],[Level (eV)]]</f>
        <v>77.885554999999997</v>
      </c>
    </row>
    <row r="242" spans="1:7">
      <c r="A242">
        <v>3</v>
      </c>
      <c r="B242">
        <v>7</v>
      </c>
      <c r="C242">
        <v>15.578861</v>
      </c>
      <c r="D242" t="s">
        <v>66</v>
      </c>
      <c r="E242" t="s">
        <v>17</v>
      </c>
      <c r="F242" t="str">
        <f>MID(Tabella1[[#This Row],[Configuration]],LEN(Tabella1[[#This Row],[Configuration]])-1,2)</f>
        <v>9d</v>
      </c>
      <c r="G242">
        <f>Tabella1[[#This Row],[g]]*Tabella1[[#This Row],[Level (eV)]]</f>
        <v>109.052027</v>
      </c>
    </row>
    <row r="243" spans="1:7">
      <c r="A243">
        <v>2</v>
      </c>
      <c r="B243">
        <v>5</v>
      </c>
      <c r="C243">
        <v>15.581277999999999</v>
      </c>
      <c r="D243" t="s">
        <v>66</v>
      </c>
      <c r="E243" t="s">
        <v>18</v>
      </c>
      <c r="F243" t="str">
        <f>MID(Tabella1[[#This Row],[Configuration]],LEN(Tabella1[[#This Row],[Configuration]])-1,2)</f>
        <v>9d</v>
      </c>
      <c r="G243">
        <f>Tabella1[[#This Row],[g]]*Tabella1[[#This Row],[Level (eV)]]</f>
        <v>77.906390000000002</v>
      </c>
    </row>
    <row r="244" spans="1:7">
      <c r="A244">
        <v>3</v>
      </c>
      <c r="B244">
        <v>7</v>
      </c>
      <c r="C244">
        <v>15.582381</v>
      </c>
      <c r="D244" t="s">
        <v>66</v>
      </c>
      <c r="E244" t="s">
        <v>18</v>
      </c>
      <c r="F244" t="str">
        <f>MID(Tabella1[[#This Row],[Configuration]],LEN(Tabella1[[#This Row],[Configuration]])-1,2)</f>
        <v>9d</v>
      </c>
      <c r="G244">
        <f>Tabella1[[#This Row],[g]]*Tabella1[[#This Row],[Level (eV)]]</f>
        <v>109.076667</v>
      </c>
    </row>
    <row r="245" spans="1:7">
      <c r="A245">
        <v>2</v>
      </c>
      <c r="B245">
        <v>5</v>
      </c>
      <c r="C245">
        <v>15.585974999999999</v>
      </c>
      <c r="D245" t="s">
        <v>67</v>
      </c>
      <c r="E245" t="s">
        <v>8</v>
      </c>
      <c r="F245" t="str">
        <f>MID(Tabella1[[#This Row],[Configuration]],LEN(Tabella1[[#This Row],[Configuration]])-1,2)</f>
        <v>1s</v>
      </c>
      <c r="G245">
        <f>Tabella1[[#This Row],[g]]*Tabella1[[#This Row],[Level (eV)]]</f>
        <v>77.929874999999996</v>
      </c>
    </row>
    <row r="246" spans="1:7">
      <c r="A246">
        <v>1</v>
      </c>
      <c r="B246">
        <v>3</v>
      </c>
      <c r="C246">
        <v>15.586724</v>
      </c>
      <c r="D246" t="s">
        <v>67</v>
      </c>
      <c r="E246" t="s">
        <v>8</v>
      </c>
      <c r="F246" t="str">
        <f>MID(Tabella1[[#This Row],[Configuration]],LEN(Tabella1[[#This Row],[Configuration]])-1,2)</f>
        <v>1s</v>
      </c>
      <c r="G246">
        <f>Tabella1[[#This Row],[g]]*Tabella1[[#This Row],[Level (eV)]]</f>
        <v>46.760171999999997</v>
      </c>
    </row>
    <row r="247" spans="1:7">
      <c r="A247">
        <v>1</v>
      </c>
      <c r="B247">
        <v>3</v>
      </c>
      <c r="C247">
        <v>15.587059</v>
      </c>
      <c r="D247" t="s">
        <v>66</v>
      </c>
      <c r="E247" t="s">
        <v>8</v>
      </c>
      <c r="F247" t="str">
        <f>MID(Tabella1[[#This Row],[Configuration]],LEN(Tabella1[[#This Row],[Configuration]])-1,2)</f>
        <v>9d</v>
      </c>
      <c r="G247">
        <f>Tabella1[[#This Row],[g]]*Tabella1[[#This Row],[Level (eV)]]</f>
        <v>46.761177000000004</v>
      </c>
    </row>
    <row r="248" spans="1:7">
      <c r="A248">
        <v>1</v>
      </c>
      <c r="B248">
        <v>3</v>
      </c>
      <c r="C248">
        <v>15.58939</v>
      </c>
      <c r="D248" t="s">
        <v>59</v>
      </c>
      <c r="E248" t="s">
        <v>8</v>
      </c>
      <c r="F248" t="str">
        <f>MID(Tabella1[[#This Row],[Configuration]],LEN(Tabella1[[#This Row],[Configuration]])-1,2)</f>
        <v>8d</v>
      </c>
      <c r="G248">
        <f>Tabella1[[#This Row],[g]]*Tabella1[[#This Row],[Level (eV)]]</f>
        <v>46.768169999999998</v>
      </c>
    </row>
    <row r="249" spans="1:7">
      <c r="A249">
        <v>1</v>
      </c>
      <c r="B249">
        <v>3</v>
      </c>
      <c r="C249">
        <v>15.590858000000001</v>
      </c>
      <c r="D249" t="s">
        <v>68</v>
      </c>
      <c r="E249" t="s">
        <v>14</v>
      </c>
      <c r="F249" t="str">
        <f>MID(Tabella1[[#This Row],[Configuration]],LEN(Tabella1[[#This Row],[Configuration]])-1,2)</f>
        <v>9f</v>
      </c>
      <c r="G249">
        <f>Tabella1[[#This Row],[g]]*Tabella1[[#This Row],[Level (eV)]]</f>
        <v>46.772574000000006</v>
      </c>
    </row>
    <row r="250" spans="1:7">
      <c r="A250">
        <v>2</v>
      </c>
      <c r="B250">
        <v>5</v>
      </c>
      <c r="C250">
        <v>15.590858000000001</v>
      </c>
      <c r="D250" t="s">
        <v>68</v>
      </c>
      <c r="E250" t="s">
        <v>14</v>
      </c>
      <c r="F250" t="str">
        <f>MID(Tabella1[[#This Row],[Configuration]],LEN(Tabella1[[#This Row],[Configuration]])-1,2)</f>
        <v>9f</v>
      </c>
      <c r="G250">
        <f>Tabella1[[#This Row],[g]]*Tabella1[[#This Row],[Level (eV)]]</f>
        <v>77.95429</v>
      </c>
    </row>
    <row r="251" spans="1:7">
      <c r="A251">
        <v>4</v>
      </c>
      <c r="B251">
        <v>9</v>
      </c>
      <c r="C251">
        <v>15.591055000000001</v>
      </c>
      <c r="D251" t="s">
        <v>68</v>
      </c>
      <c r="E251" t="s">
        <v>27</v>
      </c>
      <c r="F251" t="str">
        <f>MID(Tabella1[[#This Row],[Configuration]],LEN(Tabella1[[#This Row],[Configuration]])-1,2)</f>
        <v>9f</v>
      </c>
      <c r="G251">
        <f>Tabella1[[#This Row],[g]]*Tabella1[[#This Row],[Level (eV)]]</f>
        <v>140.31949500000002</v>
      </c>
    </row>
    <row r="252" spans="1:7">
      <c r="A252">
        <v>5</v>
      </c>
      <c r="B252">
        <v>11</v>
      </c>
      <c r="C252">
        <v>15.591055000000001</v>
      </c>
      <c r="D252" t="s">
        <v>68</v>
      </c>
      <c r="E252" t="s">
        <v>27</v>
      </c>
      <c r="F252" t="str">
        <f>MID(Tabella1[[#This Row],[Configuration]],LEN(Tabella1[[#This Row],[Configuration]])-1,2)</f>
        <v>9f</v>
      </c>
      <c r="G252">
        <f>Tabella1[[#This Row],[g]]*Tabella1[[#This Row],[Level (eV)]]</f>
        <v>171.50160500000001</v>
      </c>
    </row>
    <row r="253" spans="1:7">
      <c r="A253">
        <v>2</v>
      </c>
      <c r="B253">
        <v>5</v>
      </c>
      <c r="C253">
        <v>15.591340000000001</v>
      </c>
      <c r="D253" t="s">
        <v>68</v>
      </c>
      <c r="E253" t="s">
        <v>13</v>
      </c>
      <c r="F253" t="str">
        <f>MID(Tabella1[[#This Row],[Configuration]],LEN(Tabella1[[#This Row],[Configuration]])-1,2)</f>
        <v>9f</v>
      </c>
      <c r="G253">
        <f>Tabella1[[#This Row],[g]]*Tabella1[[#This Row],[Level (eV)]]</f>
        <v>77.956699999999998</v>
      </c>
    </row>
    <row r="254" spans="1:7">
      <c r="A254">
        <v>3</v>
      </c>
      <c r="B254">
        <v>7</v>
      </c>
      <c r="C254">
        <v>15.591340000000001</v>
      </c>
      <c r="D254" t="s">
        <v>68</v>
      </c>
      <c r="E254" t="s">
        <v>13</v>
      </c>
      <c r="F254" t="str">
        <f>MID(Tabella1[[#This Row],[Configuration]],LEN(Tabella1[[#This Row],[Configuration]])-1,2)</f>
        <v>9f</v>
      </c>
      <c r="G254">
        <f>Tabella1[[#This Row],[g]]*Tabella1[[#This Row],[Level (eV)]]</f>
        <v>109.13938</v>
      </c>
    </row>
    <row r="255" spans="1:7">
      <c r="A255">
        <v>3</v>
      </c>
      <c r="B255">
        <v>7</v>
      </c>
      <c r="C255">
        <v>15.591526999999999</v>
      </c>
      <c r="D255" t="s">
        <v>68</v>
      </c>
      <c r="E255" t="s">
        <v>28</v>
      </c>
      <c r="F255" t="str">
        <f>MID(Tabella1[[#This Row],[Configuration]],LEN(Tabella1[[#This Row],[Configuration]])-1,2)</f>
        <v>9f</v>
      </c>
      <c r="G255">
        <f>Tabella1[[#This Row],[g]]*Tabella1[[#This Row],[Level (eV)]]</f>
        <v>109.14068899999999</v>
      </c>
    </row>
    <row r="256" spans="1:7">
      <c r="A256">
        <v>4</v>
      </c>
      <c r="B256">
        <v>9</v>
      </c>
      <c r="C256">
        <v>15.591526999999999</v>
      </c>
      <c r="D256" t="s">
        <v>68</v>
      </c>
      <c r="E256" t="s">
        <v>28</v>
      </c>
      <c r="F256" t="str">
        <f>MID(Tabella1[[#This Row],[Configuration]],LEN(Tabella1[[#This Row],[Configuration]])-1,2)</f>
        <v>9f</v>
      </c>
      <c r="G256">
        <f>Tabella1[[#This Row],[g]]*Tabella1[[#This Row],[Level (eV)]]</f>
        <v>140.32374299999998</v>
      </c>
    </row>
    <row r="257" spans="1:7">
      <c r="A257">
        <v>1</v>
      </c>
      <c r="B257">
        <v>3</v>
      </c>
      <c r="C257">
        <v>15.5944</v>
      </c>
      <c r="D257" t="s">
        <v>69</v>
      </c>
      <c r="E257" t="s">
        <v>12</v>
      </c>
      <c r="F257" t="str">
        <f>MID(Tabella1[[#This Row],[Configuration]],LEN(Tabella1[[#This Row],[Configuration]])-1,2)</f>
        <v>8p</v>
      </c>
      <c r="G257">
        <f>Tabella1[[#This Row],[g]]*Tabella1[[#This Row],[Level (eV)]]</f>
        <v>46.783200000000001</v>
      </c>
    </row>
    <row r="258" spans="1:7">
      <c r="A258">
        <v>1</v>
      </c>
      <c r="B258">
        <v>3</v>
      </c>
      <c r="C258">
        <v>15.595192000000001</v>
      </c>
      <c r="D258" t="s">
        <v>69</v>
      </c>
      <c r="E258" t="s">
        <v>14</v>
      </c>
      <c r="F258" t="str">
        <f>MID(Tabella1[[#This Row],[Configuration]],LEN(Tabella1[[#This Row],[Configuration]])-1,2)</f>
        <v>8p</v>
      </c>
      <c r="G258">
        <f>Tabella1[[#This Row],[g]]*Tabella1[[#This Row],[Level (eV)]]</f>
        <v>46.785576000000006</v>
      </c>
    </row>
    <row r="259" spans="1:7">
      <c r="A259">
        <v>2</v>
      </c>
      <c r="B259">
        <v>5</v>
      </c>
      <c r="C259">
        <v>15.596214</v>
      </c>
      <c r="D259" t="s">
        <v>69</v>
      </c>
      <c r="E259" t="s">
        <v>14</v>
      </c>
      <c r="F259" t="str">
        <f>MID(Tabella1[[#This Row],[Configuration]],LEN(Tabella1[[#This Row],[Configuration]])-1,2)</f>
        <v>8p</v>
      </c>
      <c r="G259">
        <f>Tabella1[[#This Row],[g]]*Tabella1[[#This Row],[Level (eV)]]</f>
        <v>77.981070000000003</v>
      </c>
    </row>
    <row r="260" spans="1:7">
      <c r="A260">
        <v>0</v>
      </c>
      <c r="B260">
        <v>1</v>
      </c>
      <c r="C260">
        <v>15.601120999999999</v>
      </c>
      <c r="D260" t="s">
        <v>69</v>
      </c>
      <c r="E260" t="s">
        <v>12</v>
      </c>
      <c r="F260" t="str">
        <f>MID(Tabella1[[#This Row],[Configuration]],LEN(Tabella1[[#This Row],[Configuration]])-1,2)</f>
        <v>8p</v>
      </c>
      <c r="G260">
        <f>Tabella1[[#This Row],[g]]*Tabella1[[#This Row],[Level (eV)]]</f>
        <v>15.601120999999999</v>
      </c>
    </row>
    <row r="261" spans="1:7">
      <c r="A261">
        <v>1</v>
      </c>
      <c r="B261">
        <v>3</v>
      </c>
      <c r="C261">
        <v>15.6027</v>
      </c>
      <c r="D261" t="s">
        <v>70</v>
      </c>
      <c r="E261" t="s">
        <v>12</v>
      </c>
      <c r="F261" t="str">
        <f>MID(Tabella1[[#This Row],[Configuration]],LEN(Tabella1[[#This Row],[Configuration]])-1,2)</f>
        <v>1p</v>
      </c>
      <c r="G261">
        <f>Tabella1[[#This Row],[g]]*Tabella1[[#This Row],[Level (eV)]]</f>
        <v>46.808100000000003</v>
      </c>
    </row>
    <row r="262" spans="1:7">
      <c r="A262">
        <v>2</v>
      </c>
      <c r="B262">
        <v>5</v>
      </c>
      <c r="C262">
        <v>15.602980000000001</v>
      </c>
      <c r="D262" t="s">
        <v>70</v>
      </c>
      <c r="E262" t="s">
        <v>13</v>
      </c>
      <c r="F262" t="str">
        <f>MID(Tabella1[[#This Row],[Configuration]],LEN(Tabella1[[#This Row],[Configuration]])-1,2)</f>
        <v>1p</v>
      </c>
      <c r="G262">
        <f>Tabella1[[#This Row],[g]]*Tabella1[[#This Row],[Level (eV)]]</f>
        <v>78.014899999999997</v>
      </c>
    </row>
    <row r="263" spans="1:7">
      <c r="A263">
        <v>1</v>
      </c>
      <c r="B263">
        <v>3</v>
      </c>
      <c r="C263">
        <v>15.603820000000001</v>
      </c>
      <c r="D263" t="s">
        <v>70</v>
      </c>
      <c r="E263" t="s">
        <v>14</v>
      </c>
      <c r="F263" t="str">
        <f>MID(Tabella1[[#This Row],[Configuration]],LEN(Tabella1[[#This Row],[Configuration]])-1,2)</f>
        <v>1p</v>
      </c>
      <c r="G263">
        <f>Tabella1[[#This Row],[g]]*Tabella1[[#This Row],[Level (eV)]]</f>
        <v>46.811460000000004</v>
      </c>
    </row>
    <row r="264" spans="1:7">
      <c r="A264">
        <v>2</v>
      </c>
      <c r="B264">
        <v>5</v>
      </c>
      <c r="C264">
        <v>15.603878999999999</v>
      </c>
      <c r="D264" t="s">
        <v>70</v>
      </c>
      <c r="E264" t="s">
        <v>14</v>
      </c>
      <c r="F264" t="str">
        <f>MID(Tabella1[[#This Row],[Configuration]],LEN(Tabella1[[#This Row],[Configuration]])-1,2)</f>
        <v>1p</v>
      </c>
      <c r="G264">
        <f>Tabella1[[#This Row],[g]]*Tabella1[[#This Row],[Level (eV)]]</f>
        <v>78.019395000000003</v>
      </c>
    </row>
    <row r="265" spans="1:7">
      <c r="A265">
        <v>0</v>
      </c>
      <c r="B265">
        <v>1</v>
      </c>
      <c r="C265">
        <v>15.608219999999999</v>
      </c>
      <c r="D265" t="s">
        <v>70</v>
      </c>
      <c r="E265" t="s">
        <v>12</v>
      </c>
      <c r="F265" t="str">
        <f>MID(Tabella1[[#This Row],[Configuration]],LEN(Tabella1[[#This Row],[Configuration]])-1,2)</f>
        <v>1p</v>
      </c>
      <c r="G265">
        <f>Tabella1[[#This Row],[g]]*Tabella1[[#This Row],[Level (eV)]]</f>
        <v>15.608219999999999</v>
      </c>
    </row>
    <row r="266" spans="1:7">
      <c r="A266">
        <v>0</v>
      </c>
      <c r="B266">
        <v>1</v>
      </c>
      <c r="C266">
        <v>15.609082000000001</v>
      </c>
      <c r="D266" t="s">
        <v>71</v>
      </c>
      <c r="E266" t="s">
        <v>10</v>
      </c>
      <c r="F266" t="str">
        <f>MID(Tabella1[[#This Row],[Configuration]],LEN(Tabella1[[#This Row],[Configuration]])-1,2)</f>
        <v>0d</v>
      </c>
      <c r="G266">
        <f>Tabella1[[#This Row],[g]]*Tabella1[[#This Row],[Level (eV)]]</f>
        <v>15.609082000000001</v>
      </c>
    </row>
    <row r="267" spans="1:7">
      <c r="A267">
        <v>1</v>
      </c>
      <c r="B267">
        <v>3</v>
      </c>
      <c r="C267">
        <v>15.609435</v>
      </c>
      <c r="D267" t="s">
        <v>71</v>
      </c>
      <c r="E267" t="s">
        <v>10</v>
      </c>
      <c r="F267" t="str">
        <f>MID(Tabella1[[#This Row],[Configuration]],LEN(Tabella1[[#This Row],[Configuration]])-1,2)</f>
        <v>0d</v>
      </c>
      <c r="G267">
        <f>Tabella1[[#This Row],[g]]*Tabella1[[#This Row],[Level (eV)]]</f>
        <v>46.828305</v>
      </c>
    </row>
    <row r="268" spans="1:7">
      <c r="A268">
        <v>2</v>
      </c>
      <c r="B268">
        <v>5</v>
      </c>
      <c r="C268">
        <v>15.61041</v>
      </c>
      <c r="D268" t="s">
        <v>71</v>
      </c>
      <c r="E268" t="s">
        <v>8</v>
      </c>
      <c r="F268" t="str">
        <f>MID(Tabella1[[#This Row],[Configuration]],LEN(Tabella1[[#This Row],[Configuration]])-1,2)</f>
        <v>0d</v>
      </c>
      <c r="G268">
        <f>Tabella1[[#This Row],[g]]*Tabella1[[#This Row],[Level (eV)]]</f>
        <v>78.052049999999994</v>
      </c>
    </row>
    <row r="269" spans="1:7">
      <c r="A269">
        <v>4</v>
      </c>
      <c r="B269">
        <v>9</v>
      </c>
      <c r="C269">
        <v>15.612397</v>
      </c>
      <c r="D269" t="s">
        <v>71</v>
      </c>
      <c r="E269" t="s">
        <v>17</v>
      </c>
      <c r="F269" t="str">
        <f>MID(Tabella1[[#This Row],[Configuration]],LEN(Tabella1[[#This Row],[Configuration]])-1,2)</f>
        <v>0d</v>
      </c>
      <c r="G269">
        <f>Tabella1[[#This Row],[g]]*Tabella1[[#This Row],[Level (eV)]]</f>
        <v>140.511573</v>
      </c>
    </row>
    <row r="270" spans="1:7">
      <c r="A270">
        <v>3</v>
      </c>
      <c r="B270">
        <v>7</v>
      </c>
      <c r="C270">
        <v>15.613644000000001</v>
      </c>
      <c r="D270" t="s">
        <v>71</v>
      </c>
      <c r="E270" t="s">
        <v>17</v>
      </c>
      <c r="F270" t="str">
        <f>MID(Tabella1[[#This Row],[Configuration]],LEN(Tabella1[[#This Row],[Configuration]])-1,2)</f>
        <v>0d</v>
      </c>
      <c r="G270">
        <f>Tabella1[[#This Row],[g]]*Tabella1[[#This Row],[Level (eV)]]</f>
        <v>109.29550800000001</v>
      </c>
    </row>
    <row r="271" spans="1:7">
      <c r="A271">
        <v>2</v>
      </c>
      <c r="B271">
        <v>5</v>
      </c>
      <c r="C271">
        <v>15.615273</v>
      </c>
      <c r="D271" t="s">
        <v>71</v>
      </c>
      <c r="E271" t="s">
        <v>18</v>
      </c>
      <c r="F271" t="str">
        <f>MID(Tabella1[[#This Row],[Configuration]],LEN(Tabella1[[#This Row],[Configuration]])-1,2)</f>
        <v>0d</v>
      </c>
      <c r="G271">
        <f>Tabella1[[#This Row],[g]]*Tabella1[[#This Row],[Level (eV)]]</f>
        <v>78.076364999999996</v>
      </c>
    </row>
    <row r="272" spans="1:7">
      <c r="A272">
        <v>3</v>
      </c>
      <c r="B272">
        <v>7</v>
      </c>
      <c r="C272">
        <v>15.616707</v>
      </c>
      <c r="D272" t="s">
        <v>71</v>
      </c>
      <c r="E272" t="s">
        <v>18</v>
      </c>
      <c r="F272" t="str">
        <f>MID(Tabella1[[#This Row],[Configuration]],LEN(Tabella1[[#This Row],[Configuration]])-1,2)</f>
        <v>0d</v>
      </c>
      <c r="G272">
        <f>Tabella1[[#This Row],[g]]*Tabella1[[#This Row],[Level (eV)]]</f>
        <v>109.31694899999999</v>
      </c>
    </row>
    <row r="273" spans="1:7">
      <c r="A273">
        <v>1</v>
      </c>
      <c r="B273">
        <v>3</v>
      </c>
      <c r="C273">
        <v>15.619450000000001</v>
      </c>
      <c r="D273" t="s">
        <v>71</v>
      </c>
      <c r="E273" t="s">
        <v>8</v>
      </c>
      <c r="F273" t="str">
        <f>MID(Tabella1[[#This Row],[Configuration]],LEN(Tabella1[[#This Row],[Configuration]])-1,2)</f>
        <v>0d</v>
      </c>
      <c r="G273">
        <f>Tabella1[[#This Row],[g]]*Tabella1[[#This Row],[Level (eV)]]</f>
        <v>46.858350000000002</v>
      </c>
    </row>
    <row r="274" spans="1:7">
      <c r="A274">
        <v>2</v>
      </c>
      <c r="B274">
        <v>5</v>
      </c>
      <c r="C274">
        <v>15.619450000000001</v>
      </c>
      <c r="D274" t="s">
        <v>72</v>
      </c>
      <c r="E274" t="s">
        <v>8</v>
      </c>
      <c r="F274" t="str">
        <f>MID(Tabella1[[#This Row],[Configuration]],LEN(Tabella1[[#This Row],[Configuration]])-1,2)</f>
        <v>2s</v>
      </c>
      <c r="G274">
        <f>Tabella1[[#This Row],[g]]*Tabella1[[#This Row],[Level (eV)]]</f>
        <v>78.097250000000003</v>
      </c>
    </row>
    <row r="275" spans="1:7">
      <c r="A275">
        <v>1</v>
      </c>
      <c r="B275">
        <v>3</v>
      </c>
      <c r="C275">
        <v>15.620065</v>
      </c>
      <c r="D275" t="s">
        <v>72</v>
      </c>
      <c r="E275" t="s">
        <v>8</v>
      </c>
      <c r="F275" t="str">
        <f>MID(Tabella1[[#This Row],[Configuration]],LEN(Tabella1[[#This Row],[Configuration]])-1,2)</f>
        <v>2s</v>
      </c>
      <c r="G275">
        <f>Tabella1[[#This Row],[g]]*Tabella1[[#This Row],[Level (eV)]]</f>
        <v>46.860195000000004</v>
      </c>
    </row>
    <row r="276" spans="1:7">
      <c r="A276">
        <v>1</v>
      </c>
      <c r="B276">
        <v>3</v>
      </c>
      <c r="C276">
        <v>15.623049999999999</v>
      </c>
      <c r="D276" t="s">
        <v>73</v>
      </c>
      <c r="E276" t="s">
        <v>14</v>
      </c>
      <c r="F276" t="str">
        <f>MID(Tabella1[[#This Row],[Configuration]],LEN(Tabella1[[#This Row],[Configuration]])-1,2)</f>
        <v>0f</v>
      </c>
      <c r="G276">
        <f>Tabella1[[#This Row],[g]]*Tabella1[[#This Row],[Level (eV)]]</f>
        <v>46.869149999999998</v>
      </c>
    </row>
    <row r="277" spans="1:7">
      <c r="A277">
        <v>2</v>
      </c>
      <c r="B277">
        <v>5</v>
      </c>
      <c r="C277">
        <v>15.623049999999999</v>
      </c>
      <c r="D277" t="s">
        <v>73</v>
      </c>
      <c r="E277" t="s">
        <v>14</v>
      </c>
      <c r="F277" t="str">
        <f>MID(Tabella1[[#This Row],[Configuration]],LEN(Tabella1[[#This Row],[Configuration]])-1,2)</f>
        <v>0f</v>
      </c>
      <c r="G277">
        <f>Tabella1[[#This Row],[g]]*Tabella1[[#This Row],[Level (eV)]]</f>
        <v>78.115250000000003</v>
      </c>
    </row>
    <row r="278" spans="1:7">
      <c r="A278">
        <v>2</v>
      </c>
      <c r="B278">
        <v>5</v>
      </c>
      <c r="C278">
        <v>15.623290000000001</v>
      </c>
      <c r="D278" t="s">
        <v>73</v>
      </c>
      <c r="E278" t="s">
        <v>13</v>
      </c>
      <c r="F278" t="str">
        <f>MID(Tabella1[[#This Row],[Configuration]],LEN(Tabella1[[#This Row],[Configuration]])-1,2)</f>
        <v>0f</v>
      </c>
      <c r="G278">
        <f>Tabella1[[#This Row],[g]]*Tabella1[[#This Row],[Level (eV)]]</f>
        <v>78.11645</v>
      </c>
    </row>
    <row r="279" spans="1:7">
      <c r="A279">
        <v>3</v>
      </c>
      <c r="B279">
        <v>7</v>
      </c>
      <c r="C279">
        <v>15.623290000000001</v>
      </c>
      <c r="D279" t="s">
        <v>73</v>
      </c>
      <c r="E279" t="s">
        <v>13</v>
      </c>
      <c r="F279" t="str">
        <f>MID(Tabella1[[#This Row],[Configuration]],LEN(Tabella1[[#This Row],[Configuration]])-1,2)</f>
        <v>0f</v>
      </c>
      <c r="G279">
        <f>Tabella1[[#This Row],[g]]*Tabella1[[#This Row],[Level (eV)]]</f>
        <v>109.36303000000001</v>
      </c>
    </row>
    <row r="280" spans="1:7">
      <c r="A280">
        <v>2</v>
      </c>
      <c r="B280">
        <v>5</v>
      </c>
      <c r="C280">
        <v>15.628593</v>
      </c>
      <c r="D280" t="s">
        <v>74</v>
      </c>
      <c r="E280" t="s">
        <v>8</v>
      </c>
      <c r="F280" t="str">
        <f>MID(Tabella1[[#This Row],[Configuration]],LEN(Tabella1[[#This Row],[Configuration]])-1,2)</f>
        <v>7d</v>
      </c>
      <c r="G280">
        <f>Tabella1[[#This Row],[g]]*Tabella1[[#This Row],[Level (eV)]]</f>
        <v>78.142965000000004</v>
      </c>
    </row>
    <row r="281" spans="1:7">
      <c r="A281">
        <v>2</v>
      </c>
      <c r="B281">
        <v>5</v>
      </c>
      <c r="C281">
        <v>15.629999</v>
      </c>
      <c r="D281" t="s">
        <v>74</v>
      </c>
      <c r="E281" t="s">
        <v>18</v>
      </c>
      <c r="F281" t="str">
        <f>MID(Tabella1[[#This Row],[Configuration]],LEN(Tabella1[[#This Row],[Configuration]])-1,2)</f>
        <v>7d</v>
      </c>
      <c r="G281">
        <f>Tabella1[[#This Row],[g]]*Tabella1[[#This Row],[Level (eV)]]</f>
        <v>78.149995000000004</v>
      </c>
    </row>
    <row r="282" spans="1:7">
      <c r="A282">
        <v>1</v>
      </c>
      <c r="B282">
        <v>3</v>
      </c>
      <c r="C282">
        <v>15.63101</v>
      </c>
      <c r="D282" t="s">
        <v>75</v>
      </c>
      <c r="E282" t="s">
        <v>12</v>
      </c>
      <c r="F282" t="str">
        <f>MID(Tabella1[[#This Row],[Configuration]],LEN(Tabella1[[#This Row],[Configuration]])-1,2)</f>
        <v>2p</v>
      </c>
      <c r="G282">
        <f>Tabella1[[#This Row],[g]]*Tabella1[[#This Row],[Level (eV)]]</f>
        <v>46.893029999999996</v>
      </c>
    </row>
    <row r="283" spans="1:7">
      <c r="A283">
        <v>2</v>
      </c>
      <c r="B283">
        <v>5</v>
      </c>
      <c r="C283">
        <v>15.63185</v>
      </c>
      <c r="D283" t="s">
        <v>75</v>
      </c>
      <c r="E283" t="s">
        <v>13</v>
      </c>
      <c r="F283" t="str">
        <f>MID(Tabella1[[#This Row],[Configuration]],LEN(Tabella1[[#This Row],[Configuration]])-1,2)</f>
        <v>2p</v>
      </c>
      <c r="G283">
        <f>Tabella1[[#This Row],[g]]*Tabella1[[#This Row],[Level (eV)]]</f>
        <v>78.15925</v>
      </c>
    </row>
    <row r="284" spans="1:7">
      <c r="A284">
        <v>2</v>
      </c>
      <c r="B284">
        <v>5</v>
      </c>
      <c r="C284">
        <v>15.63256</v>
      </c>
      <c r="D284" t="s">
        <v>75</v>
      </c>
      <c r="E284" t="s">
        <v>14</v>
      </c>
      <c r="F284" t="str">
        <f>MID(Tabella1[[#This Row],[Configuration]],LEN(Tabella1[[#This Row],[Configuration]])-1,2)</f>
        <v>2p</v>
      </c>
      <c r="G284">
        <f>Tabella1[[#This Row],[g]]*Tabella1[[#This Row],[Level (eV)]]</f>
        <v>78.162800000000004</v>
      </c>
    </row>
    <row r="285" spans="1:7">
      <c r="A285">
        <v>3</v>
      </c>
      <c r="B285">
        <v>7</v>
      </c>
      <c r="C285">
        <v>15.633111</v>
      </c>
      <c r="D285" t="s">
        <v>74</v>
      </c>
      <c r="E285" t="s">
        <v>18</v>
      </c>
      <c r="F285" t="str">
        <f>MID(Tabella1[[#This Row],[Configuration]],LEN(Tabella1[[#This Row],[Configuration]])-1,2)</f>
        <v>7d</v>
      </c>
      <c r="G285">
        <f>Tabella1[[#This Row],[g]]*Tabella1[[#This Row],[Level (eV)]]</f>
        <v>109.431777</v>
      </c>
    </row>
    <row r="286" spans="1:7">
      <c r="A286">
        <v>1</v>
      </c>
      <c r="B286">
        <v>3</v>
      </c>
      <c r="C286">
        <v>15.634328</v>
      </c>
      <c r="D286" t="s">
        <v>76</v>
      </c>
      <c r="E286" t="s">
        <v>10</v>
      </c>
      <c r="F286" t="str">
        <f>MID(Tabella1[[#This Row],[Configuration]],LEN(Tabella1[[#This Row],[Configuration]])-1,2)</f>
        <v>1d</v>
      </c>
      <c r="G286">
        <f>Tabella1[[#This Row],[g]]*Tabella1[[#This Row],[Level (eV)]]</f>
        <v>46.902984000000004</v>
      </c>
    </row>
    <row r="287" spans="1:7">
      <c r="A287">
        <v>0</v>
      </c>
      <c r="B287">
        <v>1</v>
      </c>
      <c r="C287">
        <v>15.634608</v>
      </c>
      <c r="D287" t="s">
        <v>75</v>
      </c>
      <c r="E287" t="s">
        <v>12</v>
      </c>
      <c r="F287" t="str">
        <f>MID(Tabella1[[#This Row],[Configuration]],LEN(Tabella1[[#This Row],[Configuration]])-1,2)</f>
        <v>2p</v>
      </c>
      <c r="G287">
        <f>Tabella1[[#This Row],[g]]*Tabella1[[#This Row],[Level (eV)]]</f>
        <v>15.634608</v>
      </c>
    </row>
    <row r="288" spans="1:7">
      <c r="A288">
        <v>0</v>
      </c>
      <c r="B288">
        <v>1</v>
      </c>
      <c r="C288">
        <v>15.636218</v>
      </c>
      <c r="D288" t="s">
        <v>76</v>
      </c>
      <c r="E288" t="s">
        <v>10</v>
      </c>
      <c r="F288" t="str">
        <f>MID(Tabella1[[#This Row],[Configuration]],LEN(Tabella1[[#This Row],[Configuration]])-1,2)</f>
        <v>1d</v>
      </c>
      <c r="G288">
        <f>Tabella1[[#This Row],[g]]*Tabella1[[#This Row],[Level (eV)]]</f>
        <v>15.636218</v>
      </c>
    </row>
    <row r="289" spans="1:7">
      <c r="A289">
        <v>4</v>
      </c>
      <c r="B289">
        <v>9</v>
      </c>
      <c r="C289">
        <v>15.638792</v>
      </c>
      <c r="D289" t="s">
        <v>76</v>
      </c>
      <c r="E289" t="s">
        <v>17</v>
      </c>
      <c r="F289" t="str">
        <f>MID(Tabella1[[#This Row],[Configuration]],LEN(Tabella1[[#This Row],[Configuration]])-1,2)</f>
        <v>1d</v>
      </c>
      <c r="G289">
        <f>Tabella1[[#This Row],[g]]*Tabella1[[#This Row],[Level (eV)]]</f>
        <v>140.74912800000001</v>
      </c>
    </row>
    <row r="290" spans="1:7">
      <c r="A290">
        <v>3</v>
      </c>
      <c r="B290">
        <v>7</v>
      </c>
      <c r="C290">
        <v>15.641168</v>
      </c>
      <c r="D290" t="s">
        <v>76</v>
      </c>
      <c r="E290" t="s">
        <v>17</v>
      </c>
      <c r="F290" t="str">
        <f>MID(Tabella1[[#This Row],[Configuration]],LEN(Tabella1[[#This Row],[Configuration]])-1,2)</f>
        <v>1d</v>
      </c>
      <c r="G290">
        <f>Tabella1[[#This Row],[g]]*Tabella1[[#This Row],[Level (eV)]]</f>
        <v>109.48817600000001</v>
      </c>
    </row>
    <row r="291" spans="1:7">
      <c r="A291">
        <v>2</v>
      </c>
      <c r="B291">
        <v>5</v>
      </c>
      <c r="C291">
        <v>15.641868000000001</v>
      </c>
      <c r="D291" t="s">
        <v>76</v>
      </c>
      <c r="E291" t="s">
        <v>8</v>
      </c>
      <c r="F291" t="str">
        <f>MID(Tabella1[[#This Row],[Configuration]],LEN(Tabella1[[#This Row],[Configuration]])-1,2)</f>
        <v>1d</v>
      </c>
      <c r="G291">
        <f>Tabella1[[#This Row],[g]]*Tabella1[[#This Row],[Level (eV)]]</f>
        <v>78.209339999999997</v>
      </c>
    </row>
    <row r="292" spans="1:7">
      <c r="A292">
        <v>1</v>
      </c>
      <c r="B292">
        <v>3</v>
      </c>
      <c r="C292">
        <v>15.64208</v>
      </c>
      <c r="D292" t="s">
        <v>74</v>
      </c>
      <c r="E292" t="s">
        <v>8</v>
      </c>
      <c r="F292" t="str">
        <f>MID(Tabella1[[#This Row],[Configuration]],LEN(Tabella1[[#This Row],[Configuration]])-1,2)</f>
        <v>7d</v>
      </c>
      <c r="G292">
        <f>Tabella1[[#This Row],[g]]*Tabella1[[#This Row],[Level (eV)]]</f>
        <v>46.92624</v>
      </c>
    </row>
    <row r="293" spans="1:7">
      <c r="A293">
        <v>2</v>
      </c>
      <c r="B293">
        <v>5</v>
      </c>
      <c r="C293">
        <v>15.642147</v>
      </c>
      <c r="D293" t="s">
        <v>76</v>
      </c>
      <c r="E293" t="s">
        <v>18</v>
      </c>
      <c r="F293" t="str">
        <f>MID(Tabella1[[#This Row],[Configuration]],LEN(Tabella1[[#This Row],[Configuration]])-1,2)</f>
        <v>1d</v>
      </c>
      <c r="G293">
        <f>Tabella1[[#This Row],[g]]*Tabella1[[#This Row],[Level (eV)]]</f>
        <v>78.210735</v>
      </c>
    </row>
    <row r="294" spans="1:7">
      <c r="A294">
        <v>3</v>
      </c>
      <c r="B294">
        <v>7</v>
      </c>
      <c r="C294">
        <v>15.642246</v>
      </c>
      <c r="D294" t="s">
        <v>76</v>
      </c>
      <c r="E294" t="s">
        <v>18</v>
      </c>
      <c r="F294" t="str">
        <f>MID(Tabella1[[#This Row],[Configuration]],LEN(Tabella1[[#This Row],[Configuration]])-1,2)</f>
        <v>1d</v>
      </c>
      <c r="G294">
        <f>Tabella1[[#This Row],[g]]*Tabella1[[#This Row],[Level (eV)]]</f>
        <v>109.495722</v>
      </c>
    </row>
    <row r="295" spans="1:7">
      <c r="A295">
        <v>2</v>
      </c>
      <c r="B295">
        <v>5</v>
      </c>
      <c r="C295">
        <v>15.644102</v>
      </c>
      <c r="D295" t="s">
        <v>77</v>
      </c>
      <c r="E295" t="s">
        <v>8</v>
      </c>
      <c r="F295" t="str">
        <f>MID(Tabella1[[#This Row],[Configuration]],LEN(Tabella1[[#This Row],[Configuration]])-1,2)</f>
        <v>3s</v>
      </c>
      <c r="G295">
        <f>Tabella1[[#This Row],[g]]*Tabella1[[#This Row],[Level (eV)]]</f>
        <v>78.220510000000004</v>
      </c>
    </row>
    <row r="296" spans="1:7">
      <c r="A296">
        <v>1</v>
      </c>
      <c r="B296">
        <v>3</v>
      </c>
      <c r="C296">
        <v>15.64447</v>
      </c>
      <c r="D296" t="s">
        <v>77</v>
      </c>
      <c r="E296" t="s">
        <v>8</v>
      </c>
      <c r="F296" t="str">
        <f>MID(Tabella1[[#This Row],[Configuration]],LEN(Tabella1[[#This Row],[Configuration]])-1,2)</f>
        <v>3s</v>
      </c>
      <c r="G296">
        <f>Tabella1[[#This Row],[g]]*Tabella1[[#This Row],[Level (eV)]]</f>
        <v>46.933410000000002</v>
      </c>
    </row>
    <row r="297" spans="1:7">
      <c r="A297">
        <v>0</v>
      </c>
      <c r="B297">
        <v>1</v>
      </c>
      <c r="C297">
        <v>15.647150999999999</v>
      </c>
      <c r="D297" t="s">
        <v>78</v>
      </c>
      <c r="E297" t="s">
        <v>10</v>
      </c>
      <c r="F297" t="str">
        <f>MID(Tabella1[[#This Row],[Configuration]],LEN(Tabella1[[#This Row],[Configuration]])-1,2)</f>
        <v>9s</v>
      </c>
      <c r="G297">
        <f>Tabella1[[#This Row],[g]]*Tabella1[[#This Row],[Level (eV)]]</f>
        <v>15.647150999999999</v>
      </c>
    </row>
    <row r="298" spans="1:7">
      <c r="A298">
        <v>1</v>
      </c>
      <c r="B298">
        <v>3</v>
      </c>
      <c r="C298">
        <v>15.647309999999999</v>
      </c>
      <c r="D298" t="s">
        <v>76</v>
      </c>
      <c r="E298" t="s">
        <v>8</v>
      </c>
      <c r="F298" t="str">
        <f>MID(Tabella1[[#This Row],[Configuration]],LEN(Tabella1[[#This Row],[Configuration]])-1,2)</f>
        <v>1d</v>
      </c>
      <c r="G298">
        <f>Tabella1[[#This Row],[g]]*Tabella1[[#This Row],[Level (eV)]]</f>
        <v>46.941929999999999</v>
      </c>
    </row>
    <row r="299" spans="1:7">
      <c r="A299">
        <v>1</v>
      </c>
      <c r="B299">
        <v>3</v>
      </c>
      <c r="C299">
        <v>15.64823</v>
      </c>
      <c r="D299" t="s">
        <v>79</v>
      </c>
      <c r="E299" t="s">
        <v>14</v>
      </c>
      <c r="F299" t="str">
        <f>MID(Tabella1[[#This Row],[Configuration]],LEN(Tabella1[[#This Row],[Configuration]])-1,2)</f>
        <v>1f</v>
      </c>
      <c r="G299">
        <f>Tabella1[[#This Row],[g]]*Tabella1[[#This Row],[Level (eV)]]</f>
        <v>46.944690000000001</v>
      </c>
    </row>
    <row r="300" spans="1:7">
      <c r="A300">
        <v>2</v>
      </c>
      <c r="B300">
        <v>5</v>
      </c>
      <c r="C300">
        <v>15.64823</v>
      </c>
      <c r="D300" t="s">
        <v>79</v>
      </c>
      <c r="E300" t="s">
        <v>14</v>
      </c>
      <c r="F300" t="str">
        <f>MID(Tabella1[[#This Row],[Configuration]],LEN(Tabella1[[#This Row],[Configuration]])-1,2)</f>
        <v>1f</v>
      </c>
      <c r="G300">
        <f>Tabella1[[#This Row],[g]]*Tabella1[[#This Row],[Level (eV)]]</f>
        <v>78.241150000000005</v>
      </c>
    </row>
    <row r="301" spans="1:7">
      <c r="A301">
        <v>2</v>
      </c>
      <c r="B301">
        <v>5</v>
      </c>
      <c r="C301">
        <v>15.64823</v>
      </c>
      <c r="D301" t="s">
        <v>79</v>
      </c>
      <c r="E301" t="s">
        <v>13</v>
      </c>
      <c r="F301" t="str">
        <f>MID(Tabella1[[#This Row],[Configuration]],LEN(Tabella1[[#This Row],[Configuration]])-1,2)</f>
        <v>1f</v>
      </c>
      <c r="G301">
        <f>Tabella1[[#This Row],[g]]*Tabella1[[#This Row],[Level (eV)]]</f>
        <v>78.241150000000005</v>
      </c>
    </row>
    <row r="302" spans="1:7">
      <c r="A302">
        <v>3</v>
      </c>
      <c r="B302">
        <v>7</v>
      </c>
      <c r="C302">
        <v>15.64823</v>
      </c>
      <c r="D302" t="s">
        <v>79</v>
      </c>
      <c r="E302" t="s">
        <v>13</v>
      </c>
      <c r="F302" t="str">
        <f>MID(Tabella1[[#This Row],[Configuration]],LEN(Tabella1[[#This Row],[Configuration]])-1,2)</f>
        <v>1f</v>
      </c>
      <c r="G302">
        <f>Tabella1[[#This Row],[g]]*Tabella1[[#This Row],[Level (eV)]]</f>
        <v>109.53761</v>
      </c>
    </row>
    <row r="303" spans="1:7">
      <c r="A303">
        <v>1</v>
      </c>
      <c r="B303">
        <v>3</v>
      </c>
      <c r="C303">
        <v>15.648234</v>
      </c>
      <c r="D303" t="s">
        <v>78</v>
      </c>
      <c r="E303" t="s">
        <v>10</v>
      </c>
      <c r="F303" t="str">
        <f>MID(Tabella1[[#This Row],[Configuration]],LEN(Tabella1[[#This Row],[Configuration]])-1,2)</f>
        <v>9s</v>
      </c>
      <c r="G303">
        <f>Tabella1[[#This Row],[g]]*Tabella1[[#This Row],[Level (eV)]]</f>
        <v>46.944701999999999</v>
      </c>
    </row>
    <row r="304" spans="1:7">
      <c r="A304">
        <v>2</v>
      </c>
      <c r="B304">
        <v>5</v>
      </c>
      <c r="C304">
        <v>15.653409999999999</v>
      </c>
      <c r="D304" t="s">
        <v>80</v>
      </c>
      <c r="E304" t="s">
        <v>13</v>
      </c>
      <c r="F304" t="str">
        <f>MID(Tabella1[[#This Row],[Configuration]],LEN(Tabella1[[#This Row],[Configuration]])-1,2)</f>
        <v>3p</v>
      </c>
      <c r="G304">
        <f>Tabella1[[#This Row],[g]]*Tabella1[[#This Row],[Level (eV)]]</f>
        <v>78.267049999999998</v>
      </c>
    </row>
    <row r="305" spans="1:7">
      <c r="A305">
        <v>2</v>
      </c>
      <c r="B305">
        <v>5</v>
      </c>
      <c r="C305">
        <v>15.653919999999999</v>
      </c>
      <c r="D305" t="s">
        <v>80</v>
      </c>
      <c r="E305" t="s">
        <v>14</v>
      </c>
      <c r="F305" t="str">
        <f>MID(Tabella1[[#This Row],[Configuration]],LEN(Tabella1[[#This Row],[Configuration]])-1,2)</f>
        <v>3p</v>
      </c>
      <c r="G305">
        <f>Tabella1[[#This Row],[g]]*Tabella1[[#This Row],[Level (eV)]]</f>
        <v>78.269599999999997</v>
      </c>
    </row>
    <row r="306" spans="1:7">
      <c r="A306">
        <v>0</v>
      </c>
      <c r="B306">
        <v>1</v>
      </c>
      <c r="C306">
        <v>15.6555</v>
      </c>
      <c r="D306" t="s">
        <v>80</v>
      </c>
      <c r="E306" t="s">
        <v>12</v>
      </c>
      <c r="F306" t="str">
        <f>MID(Tabella1[[#This Row],[Configuration]],LEN(Tabella1[[#This Row],[Configuration]])-1,2)</f>
        <v>3p</v>
      </c>
      <c r="G306">
        <f>Tabella1[[#This Row],[g]]*Tabella1[[#This Row],[Level (eV)]]</f>
        <v>15.6555</v>
      </c>
    </row>
    <row r="307" spans="1:7">
      <c r="A307">
        <v>0</v>
      </c>
      <c r="B307">
        <v>1</v>
      </c>
      <c r="C307">
        <v>15.656893999999999</v>
      </c>
      <c r="D307" t="s">
        <v>81</v>
      </c>
      <c r="E307" t="s">
        <v>10</v>
      </c>
      <c r="F307" t="str">
        <f>MID(Tabella1[[#This Row],[Configuration]],LEN(Tabella1[[#This Row],[Configuration]])-1,2)</f>
        <v>2d</v>
      </c>
      <c r="G307">
        <f>Tabella1[[#This Row],[g]]*Tabella1[[#This Row],[Level (eV)]]</f>
        <v>15.656893999999999</v>
      </c>
    </row>
    <row r="308" spans="1:7">
      <c r="A308">
        <v>1</v>
      </c>
      <c r="B308">
        <v>3</v>
      </c>
      <c r="C308">
        <v>15.658293</v>
      </c>
      <c r="D308" t="s">
        <v>81</v>
      </c>
      <c r="E308" t="s">
        <v>10</v>
      </c>
      <c r="F308" t="str">
        <f>MID(Tabella1[[#This Row],[Configuration]],LEN(Tabella1[[#This Row],[Configuration]])-1,2)</f>
        <v>2d</v>
      </c>
      <c r="G308">
        <f>Tabella1[[#This Row],[g]]*Tabella1[[#This Row],[Level (eV)]]</f>
        <v>46.974879000000001</v>
      </c>
    </row>
    <row r="309" spans="1:7">
      <c r="A309">
        <v>3</v>
      </c>
      <c r="B309">
        <v>7</v>
      </c>
      <c r="C309">
        <v>15.658562999999999</v>
      </c>
      <c r="D309" t="s">
        <v>82</v>
      </c>
      <c r="E309" t="s">
        <v>28</v>
      </c>
      <c r="F309" t="str">
        <f>MID(Tabella1[[#This Row],[Configuration]],LEN(Tabella1[[#This Row],[Configuration]])-1,2)</f>
        <v>7f</v>
      </c>
      <c r="G309">
        <f>Tabella1[[#This Row],[g]]*Tabella1[[#This Row],[Level (eV)]]</f>
        <v>109.60994099999999</v>
      </c>
    </row>
    <row r="310" spans="1:7">
      <c r="A310">
        <v>4</v>
      </c>
      <c r="B310">
        <v>9</v>
      </c>
      <c r="C310">
        <v>15.658564999999999</v>
      </c>
      <c r="D310" t="s">
        <v>82</v>
      </c>
      <c r="E310" t="s">
        <v>28</v>
      </c>
      <c r="F310" t="str">
        <f>MID(Tabella1[[#This Row],[Configuration]],LEN(Tabella1[[#This Row],[Configuration]])-1,2)</f>
        <v>7f</v>
      </c>
      <c r="G310">
        <f>Tabella1[[#This Row],[g]]*Tabella1[[#This Row],[Level (eV)]]</f>
        <v>140.92708500000001</v>
      </c>
    </row>
    <row r="311" spans="1:7">
      <c r="A311">
        <v>3</v>
      </c>
      <c r="B311">
        <v>7</v>
      </c>
      <c r="C311">
        <v>15.658581</v>
      </c>
      <c r="D311" t="s">
        <v>82</v>
      </c>
      <c r="E311" t="s">
        <v>13</v>
      </c>
      <c r="F311" t="str">
        <f>MID(Tabella1[[#This Row],[Configuration]],LEN(Tabella1[[#This Row],[Configuration]])-1,2)</f>
        <v>7f</v>
      </c>
      <c r="G311">
        <f>Tabella1[[#This Row],[g]]*Tabella1[[#This Row],[Level (eV)]]</f>
        <v>109.610067</v>
      </c>
    </row>
    <row r="312" spans="1:7">
      <c r="A312">
        <v>2</v>
      </c>
      <c r="B312">
        <v>5</v>
      </c>
      <c r="C312">
        <v>15.6586</v>
      </c>
      <c r="D312" t="s">
        <v>82</v>
      </c>
      <c r="E312" t="s">
        <v>13</v>
      </c>
      <c r="F312" t="str">
        <f>MID(Tabella1[[#This Row],[Configuration]],LEN(Tabella1[[#This Row],[Configuration]])-1,2)</f>
        <v>7f</v>
      </c>
      <c r="G312">
        <f>Tabella1[[#This Row],[g]]*Tabella1[[#This Row],[Level (eV)]]</f>
        <v>78.293000000000006</v>
      </c>
    </row>
    <row r="313" spans="1:7">
      <c r="A313">
        <v>4</v>
      </c>
      <c r="B313">
        <v>9</v>
      </c>
      <c r="C313">
        <v>15.658675000000001</v>
      </c>
      <c r="D313" t="s">
        <v>81</v>
      </c>
      <c r="E313" t="s">
        <v>17</v>
      </c>
      <c r="F313" t="str">
        <f>MID(Tabella1[[#This Row],[Configuration]],LEN(Tabella1[[#This Row],[Configuration]])-1,2)</f>
        <v>2d</v>
      </c>
      <c r="G313">
        <f>Tabella1[[#This Row],[g]]*Tabella1[[#This Row],[Level (eV)]]</f>
        <v>140.92807500000001</v>
      </c>
    </row>
    <row r="314" spans="1:7">
      <c r="A314">
        <v>5</v>
      </c>
      <c r="B314">
        <v>11</v>
      </c>
      <c r="C314">
        <v>15.659364</v>
      </c>
      <c r="D314" t="s">
        <v>83</v>
      </c>
      <c r="E314" t="s">
        <v>84</v>
      </c>
      <c r="F314" t="str">
        <f>MID(Tabella1[[#This Row],[Configuration]],LEN(Tabella1[[#This Row],[Configuration]])-1,2)</f>
        <v>7h</v>
      </c>
      <c r="G314">
        <f>Tabella1[[#This Row],[g]]*Tabella1[[#This Row],[Level (eV)]]</f>
        <v>172.253004</v>
      </c>
    </row>
    <row r="315" spans="1:7">
      <c r="A315">
        <v>6</v>
      </c>
      <c r="B315">
        <v>13</v>
      </c>
      <c r="C315">
        <v>15.659364</v>
      </c>
      <c r="D315" t="s">
        <v>83</v>
      </c>
      <c r="E315" t="s">
        <v>84</v>
      </c>
      <c r="F315" t="str">
        <f>MID(Tabella1[[#This Row],[Configuration]],LEN(Tabella1[[#This Row],[Configuration]])-1,2)</f>
        <v>7h</v>
      </c>
      <c r="G315">
        <f>Tabella1[[#This Row],[g]]*Tabella1[[#This Row],[Level (eV)]]</f>
        <v>203.571732</v>
      </c>
    </row>
    <row r="316" spans="1:7">
      <c r="A316">
        <v>4</v>
      </c>
      <c r="B316">
        <v>9</v>
      </c>
      <c r="C316">
        <v>15.659394000000001</v>
      </c>
      <c r="D316" t="s">
        <v>83</v>
      </c>
      <c r="E316" t="s">
        <v>27</v>
      </c>
      <c r="F316" t="str">
        <f>MID(Tabella1[[#This Row],[Configuration]],LEN(Tabella1[[#This Row],[Configuration]])-1,2)</f>
        <v>7h</v>
      </c>
      <c r="G316">
        <f>Tabella1[[#This Row],[g]]*Tabella1[[#This Row],[Level (eV)]]</f>
        <v>140.93454600000001</v>
      </c>
    </row>
    <row r="317" spans="1:7">
      <c r="A317">
        <v>5</v>
      </c>
      <c r="B317">
        <v>11</v>
      </c>
      <c r="C317">
        <v>15.659394000000001</v>
      </c>
      <c r="D317" t="s">
        <v>83</v>
      </c>
      <c r="E317" t="s">
        <v>27</v>
      </c>
      <c r="F317" t="str">
        <f>MID(Tabella1[[#This Row],[Configuration]],LEN(Tabella1[[#This Row],[Configuration]])-1,2)</f>
        <v>7h</v>
      </c>
      <c r="G317">
        <f>Tabella1[[#This Row],[g]]*Tabella1[[#This Row],[Level (eV)]]</f>
        <v>172.253334</v>
      </c>
    </row>
    <row r="318" spans="1:7">
      <c r="A318">
        <v>2</v>
      </c>
      <c r="B318">
        <v>5</v>
      </c>
      <c r="C318">
        <v>15.659522000000001</v>
      </c>
      <c r="D318" t="s">
        <v>81</v>
      </c>
      <c r="E318" t="s">
        <v>8</v>
      </c>
      <c r="F318" t="str">
        <f>MID(Tabella1[[#This Row],[Configuration]],LEN(Tabella1[[#This Row],[Configuration]])-1,2)</f>
        <v>2d</v>
      </c>
      <c r="G318">
        <f>Tabella1[[#This Row],[g]]*Tabella1[[#This Row],[Level (eV)]]</f>
        <v>78.297610000000006</v>
      </c>
    </row>
    <row r="319" spans="1:7">
      <c r="A319">
        <v>3</v>
      </c>
      <c r="B319">
        <v>7</v>
      </c>
      <c r="C319">
        <v>15.659853</v>
      </c>
      <c r="D319" t="s">
        <v>81</v>
      </c>
      <c r="E319" t="s">
        <v>17</v>
      </c>
      <c r="F319" t="str">
        <f>MID(Tabella1[[#This Row],[Configuration]],LEN(Tabella1[[#This Row],[Configuration]])-1,2)</f>
        <v>2d</v>
      </c>
      <c r="G319">
        <f>Tabella1[[#This Row],[g]]*Tabella1[[#This Row],[Level (eV)]]</f>
        <v>109.618971</v>
      </c>
    </row>
    <row r="320" spans="1:7">
      <c r="A320">
        <v>2</v>
      </c>
      <c r="B320">
        <v>5</v>
      </c>
      <c r="C320">
        <v>15.660823000000001</v>
      </c>
      <c r="D320" t="s">
        <v>81</v>
      </c>
      <c r="E320" t="s">
        <v>18</v>
      </c>
      <c r="F320" t="str">
        <f>MID(Tabella1[[#This Row],[Configuration]],LEN(Tabella1[[#This Row],[Configuration]])-1,2)</f>
        <v>2d</v>
      </c>
      <c r="G320">
        <f>Tabella1[[#This Row],[g]]*Tabella1[[#This Row],[Level (eV)]]</f>
        <v>78.304114999999996</v>
      </c>
    </row>
    <row r="321" spans="1:7">
      <c r="A321">
        <v>3</v>
      </c>
      <c r="B321">
        <v>7</v>
      </c>
      <c r="C321">
        <v>15.661187999999999</v>
      </c>
      <c r="D321" t="s">
        <v>81</v>
      </c>
      <c r="E321" t="s">
        <v>18</v>
      </c>
      <c r="F321" t="str">
        <f>MID(Tabella1[[#This Row],[Configuration]],LEN(Tabella1[[#This Row],[Configuration]])-1,2)</f>
        <v>2d</v>
      </c>
      <c r="G321">
        <f>Tabella1[[#This Row],[g]]*Tabella1[[#This Row],[Level (eV)]]</f>
        <v>109.628316</v>
      </c>
    </row>
    <row r="322" spans="1:7">
      <c r="A322">
        <v>2</v>
      </c>
      <c r="B322">
        <v>5</v>
      </c>
      <c r="C322">
        <v>15.662768</v>
      </c>
      <c r="D322" t="s">
        <v>85</v>
      </c>
      <c r="E322" t="s">
        <v>8</v>
      </c>
      <c r="F322" t="str">
        <f>MID(Tabella1[[#This Row],[Configuration]],LEN(Tabella1[[#This Row],[Configuration]])-1,2)</f>
        <v>4s</v>
      </c>
      <c r="G322">
        <f>Tabella1[[#This Row],[g]]*Tabella1[[#This Row],[Level (eV)]]</f>
        <v>78.313839999999999</v>
      </c>
    </row>
    <row r="323" spans="1:7">
      <c r="A323">
        <v>1</v>
      </c>
      <c r="B323">
        <v>3</v>
      </c>
      <c r="C323">
        <v>15.663169999999999</v>
      </c>
      <c r="D323" t="s">
        <v>85</v>
      </c>
      <c r="E323" t="s">
        <v>8</v>
      </c>
      <c r="F323" t="str">
        <f>MID(Tabella1[[#This Row],[Configuration]],LEN(Tabella1[[#This Row],[Configuration]])-1,2)</f>
        <v>4s</v>
      </c>
      <c r="G323">
        <f>Tabella1[[#This Row],[g]]*Tabella1[[#This Row],[Level (eV)]]</f>
        <v>46.989509999999996</v>
      </c>
    </row>
    <row r="324" spans="1:7">
      <c r="A324">
        <v>1</v>
      </c>
      <c r="B324">
        <v>3</v>
      </c>
      <c r="C324">
        <v>15.66344</v>
      </c>
      <c r="D324" t="s">
        <v>81</v>
      </c>
      <c r="E324" t="s">
        <v>8</v>
      </c>
      <c r="F324" t="str">
        <f>MID(Tabella1[[#This Row],[Configuration]],LEN(Tabella1[[#This Row],[Configuration]])-1,2)</f>
        <v>2d</v>
      </c>
      <c r="G324">
        <f>Tabella1[[#This Row],[g]]*Tabella1[[#This Row],[Level (eV)]]</f>
        <v>46.990319999999997</v>
      </c>
    </row>
    <row r="325" spans="1:7">
      <c r="A325">
        <v>1</v>
      </c>
      <c r="B325">
        <v>3</v>
      </c>
      <c r="C325">
        <v>15.664820000000001</v>
      </c>
      <c r="D325" t="s">
        <v>86</v>
      </c>
      <c r="E325" t="s">
        <v>14</v>
      </c>
      <c r="F325" t="str">
        <f>MID(Tabella1[[#This Row],[Configuration]],LEN(Tabella1[[#This Row],[Configuration]])-1,2)</f>
        <v>2f</v>
      </c>
      <c r="G325">
        <f>Tabella1[[#This Row],[g]]*Tabella1[[#This Row],[Level (eV)]]</f>
        <v>46.994460000000004</v>
      </c>
    </row>
    <row r="326" spans="1:7">
      <c r="A326">
        <v>2</v>
      </c>
      <c r="B326">
        <v>5</v>
      </c>
      <c r="C326">
        <v>15.664820000000001</v>
      </c>
      <c r="D326" t="s">
        <v>86</v>
      </c>
      <c r="E326" t="s">
        <v>14</v>
      </c>
      <c r="F326" t="str">
        <f>MID(Tabella1[[#This Row],[Configuration]],LEN(Tabella1[[#This Row],[Configuration]])-1,2)</f>
        <v>2f</v>
      </c>
      <c r="G326">
        <f>Tabella1[[#This Row],[g]]*Tabella1[[#This Row],[Level (eV)]]</f>
        <v>78.324100000000001</v>
      </c>
    </row>
    <row r="327" spans="1:7">
      <c r="A327">
        <v>2</v>
      </c>
      <c r="B327">
        <v>5</v>
      </c>
      <c r="C327">
        <v>15.664899999999999</v>
      </c>
      <c r="D327" t="s">
        <v>86</v>
      </c>
      <c r="E327" t="s">
        <v>13</v>
      </c>
      <c r="F327" t="str">
        <f>MID(Tabella1[[#This Row],[Configuration]],LEN(Tabella1[[#This Row],[Configuration]])-1,2)</f>
        <v>2f</v>
      </c>
      <c r="G327">
        <f>Tabella1[[#This Row],[g]]*Tabella1[[#This Row],[Level (eV)]]</f>
        <v>78.3245</v>
      </c>
    </row>
    <row r="328" spans="1:7">
      <c r="A328">
        <v>3</v>
      </c>
      <c r="B328">
        <v>7</v>
      </c>
      <c r="C328">
        <v>15.664899999999999</v>
      </c>
      <c r="D328" t="s">
        <v>86</v>
      </c>
      <c r="E328" t="s">
        <v>13</v>
      </c>
      <c r="F328" t="str">
        <f>MID(Tabella1[[#This Row],[Configuration]],LEN(Tabella1[[#This Row],[Configuration]])-1,2)</f>
        <v>2f</v>
      </c>
      <c r="G328">
        <f>Tabella1[[#This Row],[g]]*Tabella1[[#This Row],[Level (eV)]]</f>
        <v>109.65429999999999</v>
      </c>
    </row>
    <row r="329" spans="1:7">
      <c r="A329">
        <v>2</v>
      </c>
      <c r="B329">
        <v>5</v>
      </c>
      <c r="C329">
        <v>15.66995</v>
      </c>
      <c r="D329" t="s">
        <v>87</v>
      </c>
      <c r="E329" t="s">
        <v>13</v>
      </c>
      <c r="F329" t="str">
        <f>MID(Tabella1[[#This Row],[Configuration]],LEN(Tabella1[[#This Row],[Configuration]])-1,2)</f>
        <v>4p</v>
      </c>
      <c r="G329">
        <f>Tabella1[[#This Row],[g]]*Tabella1[[#This Row],[Level (eV)]]</f>
        <v>78.34975</v>
      </c>
    </row>
    <row r="330" spans="1:7">
      <c r="A330">
        <v>2</v>
      </c>
      <c r="B330">
        <v>5</v>
      </c>
      <c r="C330">
        <v>15.670360000000001</v>
      </c>
      <c r="D330" t="s">
        <v>87</v>
      </c>
      <c r="E330" t="s">
        <v>14</v>
      </c>
      <c r="F330" t="str">
        <f>MID(Tabella1[[#This Row],[Configuration]],LEN(Tabella1[[#This Row],[Configuration]])-1,2)</f>
        <v>4p</v>
      </c>
      <c r="G330">
        <f>Tabella1[[#This Row],[g]]*Tabella1[[#This Row],[Level (eV)]]</f>
        <v>78.351799999999997</v>
      </c>
    </row>
    <row r="331" spans="1:7">
      <c r="A331">
        <v>1</v>
      </c>
      <c r="B331">
        <v>3</v>
      </c>
      <c r="C331">
        <v>15.673207</v>
      </c>
      <c r="D331" t="s">
        <v>88</v>
      </c>
      <c r="E331" t="s">
        <v>10</v>
      </c>
      <c r="F331" t="str">
        <f>MID(Tabella1[[#This Row],[Configuration]],LEN(Tabella1[[#This Row],[Configuration]])-1,2)</f>
        <v>3d</v>
      </c>
      <c r="G331">
        <f>Tabella1[[#This Row],[g]]*Tabella1[[#This Row],[Level (eV)]]</f>
        <v>47.019621000000001</v>
      </c>
    </row>
    <row r="332" spans="1:7">
      <c r="A332">
        <v>4</v>
      </c>
      <c r="B332">
        <v>9</v>
      </c>
      <c r="C332">
        <v>15.674054</v>
      </c>
      <c r="D332" t="s">
        <v>88</v>
      </c>
      <c r="E332" t="s">
        <v>17</v>
      </c>
      <c r="F332" t="str">
        <f>MID(Tabella1[[#This Row],[Configuration]],LEN(Tabella1[[#This Row],[Configuration]])-1,2)</f>
        <v>3d</v>
      </c>
      <c r="G332">
        <f>Tabella1[[#This Row],[g]]*Tabella1[[#This Row],[Level (eV)]]</f>
        <v>141.066486</v>
      </c>
    </row>
    <row r="333" spans="1:7">
      <c r="A333">
        <v>2</v>
      </c>
      <c r="B333">
        <v>5</v>
      </c>
      <c r="C333">
        <v>15.674168999999999</v>
      </c>
      <c r="D333" t="s">
        <v>88</v>
      </c>
      <c r="E333" t="s">
        <v>8</v>
      </c>
      <c r="F333" t="str">
        <f>MID(Tabella1[[#This Row],[Configuration]],LEN(Tabella1[[#This Row],[Configuration]])-1,2)</f>
        <v>3d</v>
      </c>
      <c r="G333">
        <f>Tabella1[[#This Row],[g]]*Tabella1[[#This Row],[Level (eV)]]</f>
        <v>78.370845000000003</v>
      </c>
    </row>
    <row r="334" spans="1:7">
      <c r="A334">
        <v>3</v>
      </c>
      <c r="B334">
        <v>7</v>
      </c>
      <c r="C334">
        <v>15.674828</v>
      </c>
      <c r="D334" t="s">
        <v>88</v>
      </c>
      <c r="E334" t="s">
        <v>17</v>
      </c>
      <c r="F334" t="str">
        <f>MID(Tabella1[[#This Row],[Configuration]],LEN(Tabella1[[#This Row],[Configuration]])-1,2)</f>
        <v>3d</v>
      </c>
      <c r="G334">
        <f>Tabella1[[#This Row],[g]]*Tabella1[[#This Row],[Level (eV)]]</f>
        <v>109.72379599999999</v>
      </c>
    </row>
    <row r="335" spans="1:7">
      <c r="A335">
        <v>2</v>
      </c>
      <c r="B335">
        <v>5</v>
      </c>
      <c r="C335">
        <v>15.675583</v>
      </c>
      <c r="D335" t="s">
        <v>88</v>
      </c>
      <c r="E335" t="s">
        <v>18</v>
      </c>
      <c r="F335" t="str">
        <f>MID(Tabella1[[#This Row],[Configuration]],LEN(Tabella1[[#This Row],[Configuration]])-1,2)</f>
        <v>3d</v>
      </c>
      <c r="G335">
        <f>Tabella1[[#This Row],[g]]*Tabella1[[#This Row],[Level (eV)]]</f>
        <v>78.377915000000002</v>
      </c>
    </row>
    <row r="336" spans="1:7">
      <c r="A336">
        <v>3</v>
      </c>
      <c r="B336">
        <v>7</v>
      </c>
      <c r="C336">
        <v>15.675992000000001</v>
      </c>
      <c r="D336" t="s">
        <v>88</v>
      </c>
      <c r="E336" t="s">
        <v>18</v>
      </c>
      <c r="F336" t="str">
        <f>MID(Tabella1[[#This Row],[Configuration]],LEN(Tabella1[[#This Row],[Configuration]])-1,2)</f>
        <v>3d</v>
      </c>
      <c r="G336">
        <f>Tabella1[[#This Row],[g]]*Tabella1[[#This Row],[Level (eV)]]</f>
        <v>109.731944</v>
      </c>
    </row>
    <row r="337" spans="1:7">
      <c r="A337">
        <v>1</v>
      </c>
      <c r="B337">
        <v>3</v>
      </c>
      <c r="C337">
        <v>15.67754</v>
      </c>
      <c r="D337" t="s">
        <v>88</v>
      </c>
      <c r="E337" t="s">
        <v>8</v>
      </c>
      <c r="F337" t="str">
        <f>MID(Tabella1[[#This Row],[Configuration]],LEN(Tabella1[[#This Row],[Configuration]])-1,2)</f>
        <v>3d</v>
      </c>
      <c r="G337">
        <f>Tabella1[[#This Row],[g]]*Tabella1[[#This Row],[Level (eV)]]</f>
        <v>47.032620000000001</v>
      </c>
    </row>
    <row r="338" spans="1:7">
      <c r="A338">
        <v>1</v>
      </c>
      <c r="B338">
        <v>3</v>
      </c>
      <c r="C338">
        <v>15.67754</v>
      </c>
      <c r="D338" t="s">
        <v>89</v>
      </c>
      <c r="E338" t="s">
        <v>8</v>
      </c>
      <c r="F338" t="str">
        <f>MID(Tabella1[[#This Row],[Configuration]],LEN(Tabella1[[#This Row],[Configuration]])-1,2)</f>
        <v>5s</v>
      </c>
      <c r="G338">
        <f>Tabella1[[#This Row],[g]]*Tabella1[[#This Row],[Level (eV)]]</f>
        <v>47.032620000000001</v>
      </c>
    </row>
    <row r="339" spans="1:7">
      <c r="A339">
        <v>1</v>
      </c>
      <c r="B339">
        <v>3</v>
      </c>
      <c r="C339">
        <v>15.678890000000001</v>
      </c>
      <c r="D339" t="s">
        <v>90</v>
      </c>
      <c r="E339" t="s">
        <v>14</v>
      </c>
      <c r="F339" t="str">
        <f>MID(Tabella1[[#This Row],[Configuration]],LEN(Tabella1[[#This Row],[Configuration]])-1,2)</f>
        <v>3f</v>
      </c>
      <c r="G339">
        <f>Tabella1[[#This Row],[g]]*Tabella1[[#This Row],[Level (eV)]]</f>
        <v>47.036670000000001</v>
      </c>
    </row>
    <row r="340" spans="1:7">
      <c r="A340">
        <v>2</v>
      </c>
      <c r="B340">
        <v>5</v>
      </c>
      <c r="C340">
        <v>15.678890000000001</v>
      </c>
      <c r="D340" t="s">
        <v>90</v>
      </c>
      <c r="E340" t="s">
        <v>14</v>
      </c>
      <c r="F340" t="str">
        <f>MID(Tabella1[[#This Row],[Configuration]],LEN(Tabella1[[#This Row],[Configuration]])-1,2)</f>
        <v>3f</v>
      </c>
      <c r="G340">
        <f>Tabella1[[#This Row],[g]]*Tabella1[[#This Row],[Level (eV)]]</f>
        <v>78.394450000000006</v>
      </c>
    </row>
    <row r="341" spans="1:7">
      <c r="A341">
        <v>2</v>
      </c>
      <c r="B341">
        <v>5</v>
      </c>
      <c r="C341">
        <v>15.67895</v>
      </c>
      <c r="D341" t="s">
        <v>90</v>
      </c>
      <c r="E341" t="s">
        <v>13</v>
      </c>
      <c r="F341" t="str">
        <f>MID(Tabella1[[#This Row],[Configuration]],LEN(Tabella1[[#This Row],[Configuration]])-1,2)</f>
        <v>3f</v>
      </c>
      <c r="G341">
        <f>Tabella1[[#This Row],[g]]*Tabella1[[#This Row],[Level (eV)]]</f>
        <v>78.394750000000002</v>
      </c>
    </row>
    <row r="342" spans="1:7">
      <c r="A342">
        <v>3</v>
      </c>
      <c r="B342">
        <v>7</v>
      </c>
      <c r="C342">
        <v>15.67895</v>
      </c>
      <c r="D342" t="s">
        <v>90</v>
      </c>
      <c r="E342" t="s">
        <v>13</v>
      </c>
      <c r="F342" t="str">
        <f>MID(Tabella1[[#This Row],[Configuration]],LEN(Tabella1[[#This Row],[Configuration]])-1,2)</f>
        <v>3f</v>
      </c>
      <c r="G342">
        <f>Tabella1[[#This Row],[g]]*Tabella1[[#This Row],[Level (eV)]]</f>
        <v>109.75265</v>
      </c>
    </row>
    <row r="343" spans="1:7">
      <c r="A343">
        <v>2</v>
      </c>
      <c r="B343">
        <v>5</v>
      </c>
      <c r="C343">
        <v>15.683109999999999</v>
      </c>
      <c r="D343" t="s">
        <v>91</v>
      </c>
      <c r="E343" t="s">
        <v>13</v>
      </c>
      <c r="F343" t="str">
        <f>MID(Tabella1[[#This Row],[Configuration]],LEN(Tabella1[[#This Row],[Configuration]])-1,2)</f>
        <v>5p</v>
      </c>
      <c r="G343">
        <f>Tabella1[[#This Row],[g]]*Tabella1[[#This Row],[Level (eV)]]</f>
        <v>78.415549999999996</v>
      </c>
    </row>
    <row r="344" spans="1:7">
      <c r="A344">
        <v>2</v>
      </c>
      <c r="B344">
        <v>5</v>
      </c>
      <c r="C344">
        <v>15.683579999999999</v>
      </c>
      <c r="D344" t="s">
        <v>91</v>
      </c>
      <c r="E344" t="s">
        <v>14</v>
      </c>
      <c r="F344" t="str">
        <f>MID(Tabella1[[#This Row],[Configuration]],LEN(Tabella1[[#This Row],[Configuration]])-1,2)</f>
        <v>5p</v>
      </c>
      <c r="G344">
        <f>Tabella1[[#This Row],[g]]*Tabella1[[#This Row],[Level (eV)]]</f>
        <v>78.417900000000003</v>
      </c>
    </row>
    <row r="345" spans="1:7">
      <c r="A345">
        <v>0</v>
      </c>
      <c r="B345">
        <v>1</v>
      </c>
      <c r="C345">
        <v>15.684998</v>
      </c>
      <c r="D345" t="s">
        <v>92</v>
      </c>
      <c r="E345" t="s">
        <v>10</v>
      </c>
      <c r="F345" t="str">
        <f>MID(Tabella1[[#This Row],[Configuration]],LEN(Tabella1[[#This Row],[Configuration]])-1,2)</f>
        <v>4d</v>
      </c>
      <c r="G345">
        <f>Tabella1[[#This Row],[g]]*Tabella1[[#This Row],[Level (eV)]]</f>
        <v>15.684998</v>
      </c>
    </row>
    <row r="346" spans="1:7">
      <c r="A346">
        <v>1</v>
      </c>
      <c r="B346">
        <v>3</v>
      </c>
      <c r="C346">
        <v>15.685198</v>
      </c>
      <c r="D346" t="s">
        <v>92</v>
      </c>
      <c r="E346" t="s">
        <v>10</v>
      </c>
      <c r="F346" t="str">
        <f>MID(Tabella1[[#This Row],[Configuration]],LEN(Tabella1[[#This Row],[Configuration]])-1,2)</f>
        <v>4d</v>
      </c>
      <c r="G346">
        <f>Tabella1[[#This Row],[g]]*Tabella1[[#This Row],[Level (eV)]]</f>
        <v>47.055593999999999</v>
      </c>
    </row>
    <row r="347" spans="1:7">
      <c r="A347">
        <v>2</v>
      </c>
      <c r="B347">
        <v>5</v>
      </c>
      <c r="C347">
        <v>15.68582</v>
      </c>
      <c r="D347" t="s">
        <v>92</v>
      </c>
      <c r="E347" t="s">
        <v>8</v>
      </c>
      <c r="F347" t="str">
        <f>MID(Tabella1[[#This Row],[Configuration]],LEN(Tabella1[[#This Row],[Configuration]])-1,2)</f>
        <v>4d</v>
      </c>
      <c r="G347">
        <f>Tabella1[[#This Row],[g]]*Tabella1[[#This Row],[Level (eV)]]</f>
        <v>78.429100000000005</v>
      </c>
    </row>
    <row r="348" spans="1:7">
      <c r="A348">
        <v>4</v>
      </c>
      <c r="B348">
        <v>9</v>
      </c>
      <c r="C348">
        <v>15.686152</v>
      </c>
      <c r="D348" t="s">
        <v>92</v>
      </c>
      <c r="E348" t="s">
        <v>17</v>
      </c>
      <c r="F348" t="str">
        <f>MID(Tabella1[[#This Row],[Configuration]],LEN(Tabella1[[#This Row],[Configuration]])-1,2)</f>
        <v>4d</v>
      </c>
      <c r="G348">
        <f>Tabella1[[#This Row],[g]]*Tabella1[[#This Row],[Level (eV)]]</f>
        <v>141.17536799999999</v>
      </c>
    </row>
    <row r="349" spans="1:7">
      <c r="A349">
        <v>3</v>
      </c>
      <c r="B349">
        <v>7</v>
      </c>
      <c r="C349">
        <v>15.686933</v>
      </c>
      <c r="D349" t="s">
        <v>92</v>
      </c>
      <c r="E349" t="s">
        <v>17</v>
      </c>
      <c r="F349" t="str">
        <f>MID(Tabella1[[#This Row],[Configuration]],LEN(Tabella1[[#This Row],[Configuration]])-1,2)</f>
        <v>4d</v>
      </c>
      <c r="G349">
        <f>Tabella1[[#This Row],[g]]*Tabella1[[#This Row],[Level (eV)]]</f>
        <v>109.808531</v>
      </c>
    </row>
    <row r="350" spans="1:7">
      <c r="A350">
        <v>0</v>
      </c>
      <c r="B350">
        <v>1</v>
      </c>
      <c r="C350">
        <v>15.686999999999999</v>
      </c>
      <c r="D350" t="s">
        <v>93</v>
      </c>
      <c r="E350" t="s">
        <v>12</v>
      </c>
      <c r="F350" t="str">
        <f>MID(Tabella1[[#This Row],[Configuration]],LEN(Tabella1[[#This Row],[Configuration]])-1,2)</f>
        <v>9p</v>
      </c>
      <c r="G350">
        <f>Tabella1[[#This Row],[g]]*Tabella1[[#This Row],[Level (eV)]]</f>
        <v>15.686999999999999</v>
      </c>
    </row>
    <row r="351" spans="1:7">
      <c r="A351">
        <v>3</v>
      </c>
      <c r="B351">
        <v>7</v>
      </c>
      <c r="C351">
        <v>15.68773</v>
      </c>
      <c r="D351" t="s">
        <v>92</v>
      </c>
      <c r="E351" t="s">
        <v>18</v>
      </c>
      <c r="F351" t="str">
        <f>MID(Tabella1[[#This Row],[Configuration]],LEN(Tabella1[[#This Row],[Configuration]])-1,2)</f>
        <v>4d</v>
      </c>
      <c r="G351">
        <f>Tabella1[[#This Row],[g]]*Tabella1[[#This Row],[Level (eV)]]</f>
        <v>109.81411</v>
      </c>
    </row>
    <row r="352" spans="1:7">
      <c r="A352">
        <v>1</v>
      </c>
      <c r="B352">
        <v>3</v>
      </c>
      <c r="C352">
        <v>15.688840000000001</v>
      </c>
      <c r="D352" t="s">
        <v>92</v>
      </c>
      <c r="E352" t="s">
        <v>8</v>
      </c>
      <c r="F352" t="str">
        <f>MID(Tabella1[[#This Row],[Configuration]],LEN(Tabella1[[#This Row],[Configuration]])-1,2)</f>
        <v>4d</v>
      </c>
      <c r="G352">
        <f>Tabella1[[#This Row],[g]]*Tabella1[[#This Row],[Level (eV)]]</f>
        <v>47.066520000000004</v>
      </c>
    </row>
    <row r="353" spans="1:7">
      <c r="A353">
        <v>1</v>
      </c>
      <c r="B353">
        <v>3</v>
      </c>
      <c r="C353">
        <v>15.68891</v>
      </c>
      <c r="D353" t="s">
        <v>94</v>
      </c>
      <c r="E353" t="s">
        <v>8</v>
      </c>
      <c r="F353" t="str">
        <f>MID(Tabella1[[#This Row],[Configuration]],LEN(Tabella1[[#This Row],[Configuration]])-1,2)</f>
        <v>6s</v>
      </c>
      <c r="G353">
        <f>Tabella1[[#This Row],[g]]*Tabella1[[#This Row],[Level (eV)]]</f>
        <v>47.06673</v>
      </c>
    </row>
    <row r="354" spans="1:7">
      <c r="A354">
        <v>2</v>
      </c>
      <c r="B354">
        <v>5</v>
      </c>
      <c r="C354">
        <v>15.69003</v>
      </c>
      <c r="D354" t="s">
        <v>95</v>
      </c>
      <c r="E354" t="s">
        <v>14</v>
      </c>
      <c r="F354" t="str">
        <f>MID(Tabella1[[#This Row],[Configuration]],LEN(Tabella1[[#This Row],[Configuration]])-1,2)</f>
        <v>4f</v>
      </c>
      <c r="G354">
        <f>Tabella1[[#This Row],[g]]*Tabella1[[#This Row],[Level (eV)]]</f>
        <v>78.450150000000008</v>
      </c>
    </row>
    <row r="355" spans="1:7">
      <c r="A355">
        <v>2</v>
      </c>
      <c r="B355">
        <v>5</v>
      </c>
      <c r="C355">
        <v>15.69008</v>
      </c>
      <c r="D355" t="s">
        <v>95</v>
      </c>
      <c r="E355" t="s">
        <v>13</v>
      </c>
      <c r="F355" t="str">
        <f>MID(Tabella1[[#This Row],[Configuration]],LEN(Tabella1[[#This Row],[Configuration]])-1,2)</f>
        <v>4f</v>
      </c>
      <c r="G355">
        <f>Tabella1[[#This Row],[g]]*Tabella1[[#This Row],[Level (eV)]]</f>
        <v>78.450400000000002</v>
      </c>
    </row>
    <row r="356" spans="1:7">
      <c r="A356">
        <v>2</v>
      </c>
      <c r="B356">
        <v>5</v>
      </c>
      <c r="C356">
        <v>15.693289999999999</v>
      </c>
      <c r="D356" t="s">
        <v>96</v>
      </c>
      <c r="E356" t="s">
        <v>13</v>
      </c>
      <c r="F356" t="str">
        <f>MID(Tabella1[[#This Row],[Configuration]],LEN(Tabella1[[#This Row],[Configuration]])-1,2)</f>
        <v>6p</v>
      </c>
      <c r="G356">
        <f>Tabella1[[#This Row],[g]]*Tabella1[[#This Row],[Level (eV)]]</f>
        <v>78.466449999999995</v>
      </c>
    </row>
    <row r="357" spans="1:7">
      <c r="A357">
        <v>1</v>
      </c>
      <c r="B357">
        <v>3</v>
      </c>
      <c r="C357">
        <v>15.69495</v>
      </c>
      <c r="D357" t="s">
        <v>97</v>
      </c>
      <c r="E357" t="s">
        <v>10</v>
      </c>
      <c r="F357" t="str">
        <f>MID(Tabella1[[#This Row],[Configuration]],LEN(Tabella1[[#This Row],[Configuration]])-1,2)</f>
        <v>5d</v>
      </c>
      <c r="G357">
        <f>Tabella1[[#This Row],[g]]*Tabella1[[#This Row],[Level (eV)]]</f>
        <v>47.084850000000003</v>
      </c>
    </row>
    <row r="358" spans="1:7">
      <c r="A358">
        <v>1</v>
      </c>
      <c r="B358">
        <v>3</v>
      </c>
      <c r="C358">
        <v>15.69792</v>
      </c>
      <c r="D358" t="s">
        <v>97</v>
      </c>
      <c r="E358" t="s">
        <v>8</v>
      </c>
      <c r="F358" t="str">
        <f>MID(Tabella1[[#This Row],[Configuration]],LEN(Tabella1[[#This Row],[Configuration]])-1,2)</f>
        <v>5d</v>
      </c>
      <c r="G358">
        <f>Tabella1[[#This Row],[g]]*Tabella1[[#This Row],[Level (eV)]]</f>
        <v>47.093760000000003</v>
      </c>
    </row>
    <row r="359" spans="1:7">
      <c r="A359">
        <v>1</v>
      </c>
      <c r="B359">
        <v>3</v>
      </c>
      <c r="C359">
        <v>15.698119999999999</v>
      </c>
      <c r="D359" t="s">
        <v>98</v>
      </c>
      <c r="E359" t="s">
        <v>8</v>
      </c>
      <c r="F359" t="str">
        <f>MID(Tabella1[[#This Row],[Configuration]],LEN(Tabella1[[#This Row],[Configuration]])-1,2)</f>
        <v>7s</v>
      </c>
      <c r="G359">
        <f>Tabella1[[#This Row],[g]]*Tabella1[[#This Row],[Level (eV)]]</f>
        <v>47.094359999999995</v>
      </c>
    </row>
    <row r="360" spans="1:7">
      <c r="A360">
        <v>2</v>
      </c>
      <c r="B360">
        <v>5</v>
      </c>
      <c r="C360">
        <v>15.69905</v>
      </c>
      <c r="D360" t="s">
        <v>99</v>
      </c>
      <c r="E360" t="s">
        <v>14</v>
      </c>
      <c r="F360" t="str">
        <f>MID(Tabella1[[#This Row],[Configuration]],LEN(Tabella1[[#This Row],[Configuration]])-1,2)</f>
        <v>5f</v>
      </c>
      <c r="G360">
        <f>Tabella1[[#This Row],[g]]*Tabella1[[#This Row],[Level (eV)]]</f>
        <v>78.495249999999999</v>
      </c>
    </row>
    <row r="361" spans="1:7">
      <c r="A361">
        <v>2</v>
      </c>
      <c r="B361">
        <v>5</v>
      </c>
      <c r="C361">
        <v>15.69905</v>
      </c>
      <c r="D361" t="s">
        <v>99</v>
      </c>
      <c r="E361" t="s">
        <v>13</v>
      </c>
      <c r="F361" t="str">
        <f>MID(Tabella1[[#This Row],[Configuration]],LEN(Tabella1[[#This Row],[Configuration]])-1,2)</f>
        <v>5f</v>
      </c>
      <c r="G361">
        <f>Tabella1[[#This Row],[g]]*Tabella1[[#This Row],[Level (eV)]]</f>
        <v>78.495249999999999</v>
      </c>
    </row>
    <row r="362" spans="1:7">
      <c r="A362">
        <v>2</v>
      </c>
      <c r="B362">
        <v>5</v>
      </c>
      <c r="C362">
        <v>15.70166</v>
      </c>
      <c r="D362" t="s">
        <v>100</v>
      </c>
      <c r="E362" t="s">
        <v>13</v>
      </c>
      <c r="F362" t="str">
        <f>MID(Tabella1[[#This Row],[Configuration]],LEN(Tabella1[[#This Row],[Configuration]])-1,2)</f>
        <v>7p</v>
      </c>
      <c r="G362">
        <f>Tabella1[[#This Row],[g]]*Tabella1[[#This Row],[Level (eV)]]</f>
        <v>78.508300000000006</v>
      </c>
    </row>
    <row r="363" spans="1:7">
      <c r="A363">
        <v>1</v>
      </c>
      <c r="B363">
        <v>3</v>
      </c>
      <c r="C363">
        <v>15.702780000000001</v>
      </c>
      <c r="D363" t="s">
        <v>101</v>
      </c>
      <c r="E363" t="s">
        <v>10</v>
      </c>
      <c r="F363" t="str">
        <f>MID(Tabella1[[#This Row],[Configuration]],LEN(Tabella1[[#This Row],[Configuration]])-1,2)</f>
        <v>6d</v>
      </c>
      <c r="G363">
        <f>Tabella1[[#This Row],[g]]*Tabella1[[#This Row],[Level (eV)]]</f>
        <v>47.108339999999998</v>
      </c>
    </row>
    <row r="364" spans="1:7">
      <c r="A364">
        <v>1</v>
      </c>
      <c r="B364">
        <v>3</v>
      </c>
      <c r="C364">
        <v>15.70533</v>
      </c>
      <c r="D364" t="s">
        <v>101</v>
      </c>
      <c r="E364" t="s">
        <v>8</v>
      </c>
      <c r="F364" t="str">
        <f>MID(Tabella1[[#This Row],[Configuration]],LEN(Tabella1[[#This Row],[Configuration]])-1,2)</f>
        <v>6d</v>
      </c>
      <c r="G364">
        <f>Tabella1[[#This Row],[g]]*Tabella1[[#This Row],[Level (eV)]]</f>
        <v>47.115989999999996</v>
      </c>
    </row>
    <row r="365" spans="1:7">
      <c r="A365">
        <v>1</v>
      </c>
      <c r="B365">
        <v>3</v>
      </c>
      <c r="C365">
        <v>15.70562</v>
      </c>
      <c r="D365" t="s">
        <v>102</v>
      </c>
      <c r="E365" t="s">
        <v>8</v>
      </c>
      <c r="F365" t="str">
        <f>MID(Tabella1[[#This Row],[Configuration]],LEN(Tabella1[[#This Row],[Configuration]])-1,2)</f>
        <v>8s</v>
      </c>
      <c r="G365">
        <f>Tabella1[[#This Row],[g]]*Tabella1[[#This Row],[Level (eV)]]</f>
        <v>47.116860000000003</v>
      </c>
    </row>
    <row r="366" spans="1:7">
      <c r="A366">
        <v>2</v>
      </c>
      <c r="B366">
        <v>5</v>
      </c>
      <c r="C366">
        <v>15.706379999999999</v>
      </c>
      <c r="D366" t="s">
        <v>103</v>
      </c>
      <c r="E366" t="s">
        <v>14</v>
      </c>
      <c r="F366" t="str">
        <f>MID(Tabella1[[#This Row],[Configuration]],LEN(Tabella1[[#This Row],[Configuration]])-1,2)</f>
        <v>6f</v>
      </c>
      <c r="G366">
        <f>Tabella1[[#This Row],[g]]*Tabella1[[#This Row],[Level (eV)]]</f>
        <v>78.531899999999993</v>
      </c>
    </row>
    <row r="367" spans="1:7">
      <c r="A367">
        <v>2</v>
      </c>
      <c r="B367">
        <v>5</v>
      </c>
      <c r="C367">
        <v>15.706379999999999</v>
      </c>
      <c r="D367" t="s">
        <v>103</v>
      </c>
      <c r="E367" t="s">
        <v>13</v>
      </c>
      <c r="F367" t="str">
        <f>MID(Tabella1[[#This Row],[Configuration]],LEN(Tabella1[[#This Row],[Configuration]])-1,2)</f>
        <v>6f</v>
      </c>
      <c r="G367">
        <f>Tabella1[[#This Row],[g]]*Tabella1[[#This Row],[Level (eV)]]</f>
        <v>78.531899999999993</v>
      </c>
    </row>
    <row r="368" spans="1:7">
      <c r="A368">
        <v>1</v>
      </c>
      <c r="B368">
        <v>3</v>
      </c>
      <c r="C368">
        <v>15.708970000000001</v>
      </c>
      <c r="D368" t="s">
        <v>104</v>
      </c>
      <c r="E368" t="s">
        <v>10</v>
      </c>
      <c r="F368" t="str">
        <f>MID(Tabella1[[#This Row],[Configuration]],LEN(Tabella1[[#This Row],[Configuration]])-1,2)</f>
        <v>7d</v>
      </c>
      <c r="G368">
        <f>Tabella1[[#This Row],[g]]*Tabella1[[#This Row],[Level (eV)]]</f>
        <v>47.126910000000002</v>
      </c>
    </row>
    <row r="369" spans="1:7">
      <c r="A369">
        <v>1</v>
      </c>
      <c r="B369">
        <v>3</v>
      </c>
      <c r="C369">
        <v>15.7113</v>
      </c>
      <c r="D369" t="s">
        <v>104</v>
      </c>
      <c r="E369" t="s">
        <v>8</v>
      </c>
      <c r="F369" t="str">
        <f>MID(Tabella1[[#This Row],[Configuration]],LEN(Tabella1[[#This Row],[Configuration]])-1,2)</f>
        <v>7d</v>
      </c>
      <c r="G369">
        <f>Tabella1[[#This Row],[g]]*Tabella1[[#This Row],[Level (eV)]]</f>
        <v>47.133899999999997</v>
      </c>
    </row>
    <row r="370" spans="1:7">
      <c r="A370">
        <v>1</v>
      </c>
      <c r="B370">
        <v>3</v>
      </c>
      <c r="C370">
        <v>15.71184</v>
      </c>
      <c r="D370" t="s">
        <v>105</v>
      </c>
      <c r="E370" t="s">
        <v>8</v>
      </c>
      <c r="F370" t="str">
        <f>MID(Tabella1[[#This Row],[Configuration]],LEN(Tabella1[[#This Row],[Configuration]])-1,2)</f>
        <v>9s</v>
      </c>
      <c r="G370">
        <f>Tabella1[[#This Row],[g]]*Tabella1[[#This Row],[Level (eV)]]</f>
        <v>47.13552</v>
      </c>
    </row>
    <row r="371" spans="1:7">
      <c r="A371">
        <v>2</v>
      </c>
      <c r="B371">
        <v>5</v>
      </c>
      <c r="C371">
        <v>15.71255</v>
      </c>
      <c r="D371" t="s">
        <v>106</v>
      </c>
      <c r="E371" t="s">
        <v>14</v>
      </c>
      <c r="F371" t="str">
        <f>MID(Tabella1[[#This Row],[Configuration]],LEN(Tabella1[[#This Row],[Configuration]])-1,2)</f>
        <v>7f</v>
      </c>
      <c r="G371">
        <f>Tabella1[[#This Row],[g]]*Tabella1[[#This Row],[Level (eV)]]</f>
        <v>78.562749999999994</v>
      </c>
    </row>
    <row r="372" spans="1:7">
      <c r="A372">
        <v>2</v>
      </c>
      <c r="B372">
        <v>5</v>
      </c>
      <c r="C372">
        <v>15.71255</v>
      </c>
      <c r="D372" t="s">
        <v>106</v>
      </c>
      <c r="E372" t="s">
        <v>13</v>
      </c>
      <c r="F372" t="str">
        <f>MID(Tabella1[[#This Row],[Configuration]],LEN(Tabella1[[#This Row],[Configuration]])-1,2)</f>
        <v>7f</v>
      </c>
      <c r="G372">
        <f>Tabella1[[#This Row],[g]]*Tabella1[[#This Row],[Level (eV)]]</f>
        <v>78.562749999999994</v>
      </c>
    </row>
    <row r="373" spans="1:7">
      <c r="A373">
        <v>1</v>
      </c>
      <c r="B373">
        <v>3</v>
      </c>
      <c r="C373">
        <v>15.713469999999999</v>
      </c>
      <c r="D373" t="s">
        <v>107</v>
      </c>
      <c r="E373" t="s">
        <v>8</v>
      </c>
      <c r="F373" t="str">
        <f>MID(Tabella1[[#This Row],[Configuration]],LEN(Tabella1[[#This Row],[Configuration]])-1,2)</f>
        <v>8d</v>
      </c>
      <c r="G373">
        <f>Tabella1[[#This Row],[g]]*Tabella1[[#This Row],[Level (eV)]]</f>
        <v>47.140409999999996</v>
      </c>
    </row>
    <row r="374" spans="1:7">
      <c r="A374">
        <v>1</v>
      </c>
      <c r="B374">
        <v>3</v>
      </c>
      <c r="C374">
        <v>15.716049999999999</v>
      </c>
      <c r="D374" t="s">
        <v>108</v>
      </c>
      <c r="E374" t="s">
        <v>10</v>
      </c>
      <c r="F374" t="str">
        <f>MID(Tabella1[[#This Row],[Configuration]],LEN(Tabella1[[#This Row],[Configuration]])-1,2)</f>
        <v>0s</v>
      </c>
      <c r="G374">
        <f>Tabella1[[#This Row],[g]]*Tabella1[[#This Row],[Level (eV)]]</f>
        <v>47.148150000000001</v>
      </c>
    </row>
    <row r="375" spans="1:7">
      <c r="A375">
        <v>1</v>
      </c>
      <c r="B375">
        <v>3</v>
      </c>
      <c r="C375">
        <v>15.71682</v>
      </c>
      <c r="D375" t="s">
        <v>109</v>
      </c>
      <c r="E375" t="s">
        <v>10</v>
      </c>
      <c r="F375" t="str">
        <f>MID(Tabella1[[#This Row],[Configuration]],LEN(Tabella1[[#This Row],[Configuration]])-1,2)</f>
        <v>8d</v>
      </c>
      <c r="G375">
        <f>Tabella1[[#This Row],[g]]*Tabella1[[#This Row],[Level (eV)]]</f>
        <v>47.150460000000002</v>
      </c>
    </row>
    <row r="376" spans="1:7">
      <c r="A376">
        <v>1</v>
      </c>
      <c r="B376">
        <v>3</v>
      </c>
      <c r="C376">
        <v>15.717269999999999</v>
      </c>
      <c r="D376" t="s">
        <v>110</v>
      </c>
      <c r="E376" t="s">
        <v>8</v>
      </c>
      <c r="F376" t="str">
        <f>MID(Tabella1[[#This Row],[Configuration]],LEN(Tabella1[[#This Row],[Configuration]])-1,2)</f>
        <v>0s</v>
      </c>
      <c r="G376">
        <f>Tabella1[[#This Row],[g]]*Tabella1[[#This Row],[Level (eV)]]</f>
        <v>47.151809999999998</v>
      </c>
    </row>
    <row r="377" spans="1:7">
      <c r="A377">
        <v>1</v>
      </c>
      <c r="B377">
        <v>3</v>
      </c>
      <c r="C377">
        <v>15.71754</v>
      </c>
      <c r="D377" t="s">
        <v>109</v>
      </c>
      <c r="E377" t="s">
        <v>8</v>
      </c>
      <c r="F377" t="str">
        <f>MID(Tabella1[[#This Row],[Configuration]],LEN(Tabella1[[#This Row],[Configuration]])-1,2)</f>
        <v>8d</v>
      </c>
      <c r="G377">
        <f>Tabella1[[#This Row],[g]]*Tabella1[[#This Row],[Level (eV)]]</f>
        <v>47.152619999999999</v>
      </c>
    </row>
    <row r="378" spans="1:7">
      <c r="A378">
        <v>1</v>
      </c>
      <c r="B378">
        <v>3</v>
      </c>
      <c r="C378">
        <v>15.72035</v>
      </c>
      <c r="D378" t="s">
        <v>111</v>
      </c>
      <c r="E378" t="s">
        <v>10</v>
      </c>
      <c r="F378" t="str">
        <f>MID(Tabella1[[#This Row],[Configuration]],LEN(Tabella1[[#This Row],[Configuration]])-1,2)</f>
        <v>9d</v>
      </c>
      <c r="G378">
        <f>Tabella1[[#This Row],[g]]*Tabella1[[#This Row],[Level (eV)]]</f>
        <v>47.161050000000003</v>
      </c>
    </row>
    <row r="379" spans="1:7">
      <c r="A379">
        <v>1</v>
      </c>
      <c r="B379">
        <v>3</v>
      </c>
      <c r="C379">
        <v>15.72148</v>
      </c>
      <c r="D379" t="s">
        <v>112</v>
      </c>
      <c r="E379" t="s">
        <v>8</v>
      </c>
      <c r="F379" t="str">
        <f>MID(Tabella1[[#This Row],[Configuration]],LEN(Tabella1[[#This Row],[Configuration]])-1,2)</f>
        <v>1s</v>
      </c>
      <c r="G379">
        <f>Tabella1[[#This Row],[g]]*Tabella1[[#This Row],[Level (eV)]]</f>
        <v>47.164439999999999</v>
      </c>
    </row>
    <row r="380" spans="1:7">
      <c r="A380">
        <v>1</v>
      </c>
      <c r="B380">
        <v>3</v>
      </c>
      <c r="C380">
        <v>15.721590000000001</v>
      </c>
      <c r="D380" t="s">
        <v>111</v>
      </c>
      <c r="E380" t="s">
        <v>8</v>
      </c>
      <c r="F380" t="str">
        <f>MID(Tabella1[[#This Row],[Configuration]],LEN(Tabella1[[#This Row],[Configuration]])-1,2)</f>
        <v>9d</v>
      </c>
      <c r="G380">
        <f>Tabella1[[#This Row],[g]]*Tabella1[[#This Row],[Level (eV)]]</f>
        <v>47.164770000000004</v>
      </c>
    </row>
    <row r="381" spans="1:7">
      <c r="A381">
        <v>1</v>
      </c>
      <c r="B381">
        <v>3</v>
      </c>
      <c r="C381">
        <v>15.72415</v>
      </c>
      <c r="D381" t="s">
        <v>113</v>
      </c>
      <c r="E381" t="s">
        <v>10</v>
      </c>
      <c r="F381" t="str">
        <f>MID(Tabella1[[#This Row],[Configuration]],LEN(Tabella1[[#This Row],[Configuration]])-1,2)</f>
        <v>0d</v>
      </c>
      <c r="G381">
        <f>Tabella1[[#This Row],[g]]*Tabella1[[#This Row],[Level (eV)]]</f>
        <v>47.172449999999998</v>
      </c>
    </row>
    <row r="382" spans="1:7">
      <c r="A382">
        <v>1</v>
      </c>
      <c r="B382">
        <v>3</v>
      </c>
      <c r="C382">
        <v>15.72526</v>
      </c>
      <c r="D382" t="s">
        <v>113</v>
      </c>
      <c r="E382" t="s">
        <v>8</v>
      </c>
      <c r="F382" t="str">
        <f>MID(Tabella1[[#This Row],[Configuration]],LEN(Tabella1[[#This Row],[Configuration]])-1,2)</f>
        <v>0d</v>
      </c>
      <c r="G382">
        <f>Tabella1[[#This Row],[g]]*Tabella1[[#This Row],[Level (eV)]]</f>
        <v>47.175780000000003</v>
      </c>
    </row>
    <row r="383" spans="1:7">
      <c r="A383">
        <v>1</v>
      </c>
      <c r="B383">
        <v>3</v>
      </c>
      <c r="C383">
        <v>15.72526</v>
      </c>
      <c r="D383" t="s">
        <v>114</v>
      </c>
      <c r="E383" t="s">
        <v>8</v>
      </c>
      <c r="F383" t="str">
        <f>MID(Tabella1[[#This Row],[Configuration]],LEN(Tabella1[[#This Row],[Configuration]])-1,2)</f>
        <v>2s</v>
      </c>
      <c r="G383">
        <f>Tabella1[[#This Row],[g]]*Tabella1[[#This Row],[Level (eV)]]</f>
        <v>47.175780000000003</v>
      </c>
    </row>
    <row r="384" spans="1:7">
      <c r="A384">
        <v>1</v>
      </c>
      <c r="B384">
        <v>3</v>
      </c>
      <c r="C384">
        <v>15.72747</v>
      </c>
      <c r="D384" t="s">
        <v>115</v>
      </c>
      <c r="E384" t="s">
        <v>10</v>
      </c>
      <c r="F384" t="str">
        <f>MID(Tabella1[[#This Row],[Configuration]],LEN(Tabella1[[#This Row],[Configuration]])-1,2)</f>
        <v>1d</v>
      </c>
      <c r="G384">
        <f>Tabella1[[#This Row],[g]]*Tabella1[[#This Row],[Level (eV)]]</f>
        <v>47.182410000000004</v>
      </c>
    </row>
    <row r="385" spans="1:7">
      <c r="A385">
        <v>1</v>
      </c>
      <c r="B385">
        <v>3</v>
      </c>
      <c r="C385">
        <v>15.72845</v>
      </c>
      <c r="D385" t="s">
        <v>115</v>
      </c>
      <c r="E385" t="s">
        <v>8</v>
      </c>
      <c r="F385" t="str">
        <f>MID(Tabella1[[#This Row],[Configuration]],LEN(Tabella1[[#This Row],[Configuration]])-1,2)</f>
        <v>1d</v>
      </c>
      <c r="G385">
        <f>Tabella1[[#This Row],[g]]*Tabella1[[#This Row],[Level (eV)]]</f>
        <v>47.18535</v>
      </c>
    </row>
    <row r="386" spans="1:7">
      <c r="A386">
        <v>1</v>
      </c>
      <c r="B386">
        <v>3</v>
      </c>
      <c r="C386">
        <v>15.73035</v>
      </c>
      <c r="D386" t="s">
        <v>116</v>
      </c>
      <c r="E386" t="s">
        <v>10</v>
      </c>
      <c r="F386" t="str">
        <f>MID(Tabella1[[#This Row],[Configuration]],LEN(Tabella1[[#This Row],[Configuration]])-1,2)</f>
        <v>2d</v>
      </c>
      <c r="G386">
        <f>Tabella1[[#This Row],[g]]*Tabella1[[#This Row],[Level (eV)]]</f>
        <v>47.191049999999997</v>
      </c>
    </row>
    <row r="387" spans="1:7">
      <c r="A387">
        <v>1</v>
      </c>
      <c r="B387">
        <v>3</v>
      </c>
      <c r="C387">
        <v>15.731210000000001</v>
      </c>
      <c r="D387" t="s">
        <v>116</v>
      </c>
      <c r="E387" t="s">
        <v>8</v>
      </c>
      <c r="F387" t="str">
        <f>MID(Tabella1[[#This Row],[Configuration]],LEN(Tabella1[[#This Row],[Configuration]])-1,2)</f>
        <v>2d</v>
      </c>
      <c r="G387">
        <f>Tabella1[[#This Row],[g]]*Tabella1[[#This Row],[Level (eV)]]</f>
        <v>47.193629999999999</v>
      </c>
    </row>
    <row r="388" spans="1:7">
      <c r="A388">
        <v>1</v>
      </c>
      <c r="B388">
        <v>3</v>
      </c>
      <c r="C388">
        <v>15.732849999999999</v>
      </c>
      <c r="D388" t="s">
        <v>117</v>
      </c>
      <c r="E388" t="s">
        <v>10</v>
      </c>
      <c r="F388" t="str">
        <f>MID(Tabella1[[#This Row],[Configuration]],LEN(Tabella1[[#This Row],[Configuration]])-1,2)</f>
        <v>3d</v>
      </c>
      <c r="G388">
        <f>Tabella1[[#This Row],[g]]*Tabella1[[#This Row],[Level (eV)]]</f>
        <v>47.198549999999997</v>
      </c>
    </row>
    <row r="389" spans="1:7">
      <c r="A389">
        <v>1</v>
      </c>
      <c r="B389">
        <v>3</v>
      </c>
      <c r="C389">
        <v>15.733639999999999</v>
      </c>
      <c r="D389" t="s">
        <v>117</v>
      </c>
      <c r="E389" t="s">
        <v>8</v>
      </c>
      <c r="F389" t="str">
        <f>MID(Tabella1[[#This Row],[Configuration]],LEN(Tabella1[[#This Row],[Configuration]])-1,2)</f>
        <v>3d</v>
      </c>
      <c r="G389">
        <f>Tabella1[[#This Row],[g]]*Tabella1[[#This Row],[Level (eV)]]</f>
        <v>47.200919999999996</v>
      </c>
    </row>
    <row r="390" spans="1:7">
      <c r="A390">
        <v>1</v>
      </c>
      <c r="B390">
        <v>3</v>
      </c>
      <c r="C390">
        <v>15.73507</v>
      </c>
      <c r="D390" t="s">
        <v>118</v>
      </c>
      <c r="E390" t="s">
        <v>10</v>
      </c>
      <c r="F390" t="str">
        <f>MID(Tabella1[[#This Row],[Configuration]],LEN(Tabella1[[#This Row],[Configuration]])-1,2)</f>
        <v>4d</v>
      </c>
      <c r="G390">
        <f>Tabella1[[#This Row],[g]]*Tabella1[[#This Row],[Level (eV)]]</f>
        <v>47.205210000000001</v>
      </c>
    </row>
    <row r="391" spans="1:7">
      <c r="A391">
        <v>1</v>
      </c>
      <c r="B391">
        <v>3</v>
      </c>
      <c r="C391">
        <v>15.735760000000001</v>
      </c>
      <c r="D391" t="s">
        <v>118</v>
      </c>
      <c r="E391" t="s">
        <v>8</v>
      </c>
      <c r="F391" t="str">
        <f>MID(Tabella1[[#This Row],[Configuration]],LEN(Tabella1[[#This Row],[Configuration]])-1,2)</f>
        <v>4d</v>
      </c>
      <c r="G391">
        <f>Tabella1[[#This Row],[g]]*Tabella1[[#This Row],[Level (eV)]]</f>
        <v>47.207280000000004</v>
      </c>
    </row>
    <row r="392" spans="1:7">
      <c r="A392">
        <v>1</v>
      </c>
      <c r="B392">
        <v>3</v>
      </c>
      <c r="C392">
        <v>15.737030000000001</v>
      </c>
      <c r="D392" t="s">
        <v>119</v>
      </c>
      <c r="E392" t="s">
        <v>10</v>
      </c>
      <c r="F392" t="str">
        <f>MID(Tabella1[[#This Row],[Configuration]],LEN(Tabella1[[#This Row],[Configuration]])-1,2)</f>
        <v>5d</v>
      </c>
      <c r="G392">
        <f>Tabella1[[#This Row],[g]]*Tabella1[[#This Row],[Level (eV)]]</f>
        <v>47.211089999999999</v>
      </c>
    </row>
    <row r="393" spans="1:7">
      <c r="A393">
        <v>1</v>
      </c>
      <c r="B393">
        <v>3</v>
      </c>
      <c r="C393">
        <v>15.73765</v>
      </c>
      <c r="D393" t="s">
        <v>119</v>
      </c>
      <c r="E393" t="s">
        <v>8</v>
      </c>
      <c r="F393" t="str">
        <f>MID(Tabella1[[#This Row],[Configuration]],LEN(Tabella1[[#This Row],[Configuration]])-1,2)</f>
        <v>5d</v>
      </c>
      <c r="G393">
        <f>Tabella1[[#This Row],[g]]*Tabella1[[#This Row],[Level (eV)]]</f>
        <v>47.212949999999999</v>
      </c>
    </row>
    <row r="394" spans="1:7">
      <c r="A394">
        <v>1</v>
      </c>
      <c r="B394">
        <v>3</v>
      </c>
      <c r="C394">
        <v>15.738759999999999</v>
      </c>
      <c r="D394" t="s">
        <v>120</v>
      </c>
      <c r="E394" t="s">
        <v>10</v>
      </c>
      <c r="F394" t="str">
        <f>MID(Tabella1[[#This Row],[Configuration]],LEN(Tabella1[[#This Row],[Configuration]])-1,2)</f>
        <v>6d</v>
      </c>
      <c r="G394">
        <f>Tabella1[[#This Row],[g]]*Tabella1[[#This Row],[Level (eV)]]</f>
        <v>47.216279999999998</v>
      </c>
    </row>
    <row r="395" spans="1:7">
      <c r="A395">
        <v>1</v>
      </c>
      <c r="B395">
        <v>3</v>
      </c>
      <c r="C395">
        <v>15.73931</v>
      </c>
      <c r="D395" t="s">
        <v>120</v>
      </c>
      <c r="E395" t="s">
        <v>8</v>
      </c>
      <c r="F395" t="str">
        <f>MID(Tabella1[[#This Row],[Configuration]],LEN(Tabella1[[#This Row],[Configuration]])-1,2)</f>
        <v>6d</v>
      </c>
      <c r="G395">
        <f>Tabella1[[#This Row],[g]]*Tabella1[[#This Row],[Level (eV)]]</f>
        <v>47.217929999999996</v>
      </c>
    </row>
    <row r="396" spans="1:7">
      <c r="A396">
        <v>1</v>
      </c>
      <c r="B396">
        <v>3</v>
      </c>
      <c r="C396">
        <v>15.74028</v>
      </c>
      <c r="D396" t="s">
        <v>121</v>
      </c>
      <c r="E396" t="s">
        <v>10</v>
      </c>
      <c r="F396" t="str">
        <f>MID(Tabella1[[#This Row],[Configuration]],LEN(Tabella1[[#This Row],[Configuration]])-1,2)</f>
        <v>7d</v>
      </c>
      <c r="G396">
        <f>Tabella1[[#This Row],[g]]*Tabella1[[#This Row],[Level (eV)]]</f>
        <v>47.220840000000003</v>
      </c>
    </row>
    <row r="397" spans="1:7">
      <c r="A397">
        <v>1</v>
      </c>
      <c r="B397">
        <v>3</v>
      </c>
      <c r="C397">
        <v>15.7408</v>
      </c>
      <c r="D397" t="s">
        <v>121</v>
      </c>
      <c r="E397" t="s">
        <v>8</v>
      </c>
      <c r="F397" t="str">
        <f>MID(Tabella1[[#This Row],[Configuration]],LEN(Tabella1[[#This Row],[Configuration]])-1,2)</f>
        <v>7d</v>
      </c>
      <c r="G397">
        <f>Tabella1[[#This Row],[g]]*Tabella1[[#This Row],[Level (eV)]]</f>
        <v>47.2224</v>
      </c>
    </row>
    <row r="398" spans="1:7">
      <c r="A398">
        <v>1</v>
      </c>
      <c r="B398">
        <v>3</v>
      </c>
      <c r="C398">
        <v>15.74165</v>
      </c>
      <c r="D398" t="s">
        <v>122</v>
      </c>
      <c r="E398" t="s">
        <v>10</v>
      </c>
      <c r="F398" t="str">
        <f>MID(Tabella1[[#This Row],[Configuration]],LEN(Tabella1[[#This Row],[Configuration]])-1,2)</f>
        <v>8d</v>
      </c>
      <c r="G398">
        <f>Tabella1[[#This Row],[g]]*Tabella1[[#This Row],[Level (eV)]]</f>
        <v>47.22495</v>
      </c>
    </row>
    <row r="399" spans="1:7">
      <c r="A399">
        <v>1</v>
      </c>
      <c r="B399">
        <v>3</v>
      </c>
      <c r="C399">
        <v>15.74212</v>
      </c>
      <c r="D399" t="s">
        <v>122</v>
      </c>
      <c r="E399" t="s">
        <v>8</v>
      </c>
      <c r="F399" t="str">
        <f>MID(Tabella1[[#This Row],[Configuration]],LEN(Tabella1[[#This Row],[Configuration]])-1,2)</f>
        <v>8d</v>
      </c>
      <c r="G399">
        <f>Tabella1[[#This Row],[g]]*Tabella1[[#This Row],[Level (eV)]]</f>
        <v>47.22636</v>
      </c>
    </row>
    <row r="400" spans="1:7">
      <c r="A400">
        <v>1</v>
      </c>
      <c r="B400">
        <v>3</v>
      </c>
      <c r="C400">
        <v>15.742889999999999</v>
      </c>
      <c r="D400" t="s">
        <v>123</v>
      </c>
      <c r="E400" t="s">
        <v>10</v>
      </c>
      <c r="F400" t="str">
        <f>MID(Tabella1[[#This Row],[Configuration]],LEN(Tabella1[[#This Row],[Configuration]])-1,2)</f>
        <v>9d</v>
      </c>
      <c r="G400">
        <f>Tabella1[[#This Row],[g]]*Tabella1[[#This Row],[Level (eV)]]</f>
        <v>47.228669999999994</v>
      </c>
    </row>
    <row r="401" spans="1:7">
      <c r="A401">
        <v>1</v>
      </c>
      <c r="B401">
        <v>3</v>
      </c>
      <c r="C401">
        <v>15.74333</v>
      </c>
      <c r="D401" t="s">
        <v>123</v>
      </c>
      <c r="E401" t="s">
        <v>8</v>
      </c>
      <c r="F401" t="str">
        <f>MID(Tabella1[[#This Row],[Configuration]],LEN(Tabella1[[#This Row],[Configuration]])-1,2)</f>
        <v>9d</v>
      </c>
      <c r="G401">
        <f>Tabella1[[#This Row],[g]]*Tabella1[[#This Row],[Level (eV)]]</f>
        <v>47.229990000000001</v>
      </c>
    </row>
    <row r="402" spans="1:7">
      <c r="A402">
        <v>1</v>
      </c>
      <c r="B402">
        <v>3</v>
      </c>
      <c r="C402">
        <v>15.744009999999999</v>
      </c>
      <c r="D402" t="s">
        <v>124</v>
      </c>
      <c r="E402" t="s">
        <v>10</v>
      </c>
      <c r="F402" t="str">
        <f>MID(Tabella1[[#This Row],[Configuration]],LEN(Tabella1[[#This Row],[Configuration]])-1,2)</f>
        <v>0d</v>
      </c>
      <c r="G402">
        <f>Tabella1[[#This Row],[g]]*Tabella1[[#This Row],[Level (eV)]]</f>
        <v>47.232029999999995</v>
      </c>
    </row>
    <row r="403" spans="1:7">
      <c r="A403">
        <v>1</v>
      </c>
      <c r="B403">
        <v>3</v>
      </c>
      <c r="C403">
        <v>15.74438</v>
      </c>
      <c r="D403" t="s">
        <v>124</v>
      </c>
      <c r="E403" t="s">
        <v>8</v>
      </c>
      <c r="F403" t="str">
        <f>MID(Tabella1[[#This Row],[Configuration]],LEN(Tabella1[[#This Row],[Configuration]])-1,2)</f>
        <v>0d</v>
      </c>
      <c r="G403">
        <f>Tabella1[[#This Row],[g]]*Tabella1[[#This Row],[Level (eV)]]</f>
        <v>47.233139999999999</v>
      </c>
    </row>
    <row r="404" spans="1:7">
      <c r="A404">
        <v>1</v>
      </c>
      <c r="B404">
        <v>3</v>
      </c>
      <c r="C404">
        <v>15.74503</v>
      </c>
      <c r="D404" t="s">
        <v>125</v>
      </c>
      <c r="E404" t="s">
        <v>10</v>
      </c>
      <c r="F404" t="str">
        <f>MID(Tabella1[[#This Row],[Configuration]],LEN(Tabella1[[#This Row],[Configuration]])-1,2)</f>
        <v>1d</v>
      </c>
      <c r="G404">
        <f>Tabella1[[#This Row],[g]]*Tabella1[[#This Row],[Level (eV)]]</f>
        <v>47.23509</v>
      </c>
    </row>
    <row r="405" spans="1:7">
      <c r="A405">
        <v>1</v>
      </c>
      <c r="B405">
        <v>3</v>
      </c>
      <c r="C405">
        <v>15.74535</v>
      </c>
      <c r="D405" t="s">
        <v>125</v>
      </c>
      <c r="E405" t="s">
        <v>8</v>
      </c>
      <c r="F405" t="str">
        <f>MID(Tabella1[[#This Row],[Configuration]],LEN(Tabella1[[#This Row],[Configuration]])-1,2)</f>
        <v>1d</v>
      </c>
      <c r="G405">
        <f>Tabella1[[#This Row],[g]]*Tabella1[[#This Row],[Level (eV)]]</f>
        <v>47.236049999999999</v>
      </c>
    </row>
    <row r="406" spans="1:7">
      <c r="A406">
        <v>1</v>
      </c>
      <c r="B406">
        <v>3</v>
      </c>
      <c r="C406">
        <v>15.74596</v>
      </c>
      <c r="D406" t="s">
        <v>126</v>
      </c>
      <c r="E406" t="s">
        <v>10</v>
      </c>
      <c r="F406" t="str">
        <f>MID(Tabella1[[#This Row],[Configuration]],LEN(Tabella1[[#This Row],[Configuration]])-1,2)</f>
        <v>2d</v>
      </c>
      <c r="G406">
        <f>Tabella1[[#This Row],[g]]*Tabella1[[#This Row],[Level (eV)]]</f>
        <v>47.237880000000004</v>
      </c>
    </row>
    <row r="407" spans="1:7">
      <c r="A407">
        <v>1</v>
      </c>
      <c r="B407">
        <v>3</v>
      </c>
      <c r="C407">
        <v>15.74624</v>
      </c>
      <c r="D407" t="s">
        <v>126</v>
      </c>
      <c r="E407" t="s">
        <v>8</v>
      </c>
      <c r="F407" t="str">
        <f>MID(Tabella1[[#This Row],[Configuration]],LEN(Tabella1[[#This Row],[Configuration]])-1,2)</f>
        <v>2d</v>
      </c>
      <c r="G407">
        <f>Tabella1[[#This Row],[g]]*Tabella1[[#This Row],[Level (eV)]]</f>
        <v>47.238720000000001</v>
      </c>
    </row>
    <row r="408" spans="1:7">
      <c r="A408">
        <v>1</v>
      </c>
      <c r="B408">
        <v>3</v>
      </c>
      <c r="C408">
        <v>15.7468</v>
      </c>
      <c r="D408" t="s">
        <v>127</v>
      </c>
      <c r="E408" t="s">
        <v>10</v>
      </c>
      <c r="F408" t="str">
        <f>MID(Tabella1[[#This Row],[Configuration]],LEN(Tabella1[[#This Row],[Configuration]])-1,2)</f>
        <v>3d</v>
      </c>
      <c r="G408">
        <f>Tabella1[[#This Row],[g]]*Tabella1[[#This Row],[Level (eV)]]</f>
        <v>47.240400000000001</v>
      </c>
    </row>
    <row r="409" spans="1:7">
      <c r="A409">
        <v>1</v>
      </c>
      <c r="B409">
        <v>3</v>
      </c>
      <c r="C409">
        <v>15.747030000000001</v>
      </c>
      <c r="D409" t="s">
        <v>127</v>
      </c>
      <c r="E409" t="s">
        <v>8</v>
      </c>
      <c r="F409" t="str">
        <f>MID(Tabella1[[#This Row],[Configuration]],LEN(Tabella1[[#This Row],[Configuration]])-1,2)</f>
        <v>3d</v>
      </c>
      <c r="G409">
        <f>Tabella1[[#This Row],[g]]*Tabella1[[#This Row],[Level (eV)]]</f>
        <v>47.24109</v>
      </c>
    </row>
    <row r="410" spans="1:7">
      <c r="A410">
        <v>1</v>
      </c>
      <c r="B410">
        <v>3</v>
      </c>
      <c r="C410">
        <v>15.74757</v>
      </c>
      <c r="D410" t="s">
        <v>128</v>
      </c>
      <c r="E410" t="s">
        <v>10</v>
      </c>
      <c r="F410" t="str">
        <f>MID(Tabella1[[#This Row],[Configuration]],LEN(Tabella1[[#This Row],[Configuration]])-1,2)</f>
        <v>4d</v>
      </c>
      <c r="G410">
        <f>Tabella1[[#This Row],[g]]*Tabella1[[#This Row],[Level (eV)]]</f>
        <v>47.242710000000002</v>
      </c>
    </row>
    <row r="411" spans="1:7">
      <c r="A411">
        <v>1</v>
      </c>
      <c r="B411">
        <v>3</v>
      </c>
      <c r="C411">
        <v>15.747780000000001</v>
      </c>
      <c r="D411" t="s">
        <v>128</v>
      </c>
      <c r="E411" t="s">
        <v>8</v>
      </c>
      <c r="F411" t="str">
        <f>MID(Tabella1[[#This Row],[Configuration]],LEN(Tabella1[[#This Row],[Configuration]])-1,2)</f>
        <v>4d</v>
      </c>
      <c r="G411">
        <f>Tabella1[[#This Row],[g]]*Tabella1[[#This Row],[Level (eV)]]</f>
        <v>47.243340000000003</v>
      </c>
    </row>
    <row r="412" spans="1:7">
      <c r="A412">
        <v>1</v>
      </c>
      <c r="B412">
        <v>3</v>
      </c>
      <c r="C412">
        <v>15.74844</v>
      </c>
      <c r="D412" t="s">
        <v>129</v>
      </c>
      <c r="E412" t="s">
        <v>8</v>
      </c>
      <c r="F412" t="str">
        <f>MID(Tabella1[[#This Row],[Configuration]],LEN(Tabella1[[#This Row],[Configuration]])-1,2)</f>
        <v>5d</v>
      </c>
      <c r="G412">
        <f>Tabella1[[#This Row],[g]]*Tabella1[[#This Row],[Level (eV)]]</f>
        <v>47.24532</v>
      </c>
    </row>
    <row r="413" spans="1:7">
      <c r="A413">
        <v>1</v>
      </c>
      <c r="B413">
        <v>3</v>
      </c>
      <c r="C413">
        <v>15.74906</v>
      </c>
      <c r="D413" t="s">
        <v>130</v>
      </c>
      <c r="E413" t="s">
        <v>8</v>
      </c>
      <c r="F413" t="str">
        <f>MID(Tabella1[[#This Row],[Configuration]],LEN(Tabella1[[#This Row],[Configuration]])-1,2)</f>
        <v>6d</v>
      </c>
      <c r="G413">
        <f>Tabella1[[#This Row],[g]]*Tabella1[[#This Row],[Level (eV)]]</f>
        <v>47.24718</v>
      </c>
    </row>
    <row r="414" spans="1:7">
      <c r="A414">
        <v>1</v>
      </c>
      <c r="B414">
        <v>3</v>
      </c>
      <c r="C414">
        <v>15.74963</v>
      </c>
      <c r="D414" t="s">
        <v>131</v>
      </c>
      <c r="E414" t="s">
        <v>8</v>
      </c>
      <c r="F414" t="str">
        <f>MID(Tabella1[[#This Row],[Configuration]],LEN(Tabella1[[#This Row],[Configuration]])-1,2)</f>
        <v>7d</v>
      </c>
      <c r="G414">
        <f>Tabella1[[#This Row],[g]]*Tabella1[[#This Row],[Level (eV)]]</f>
        <v>47.248890000000003</v>
      </c>
    </row>
    <row r="415" spans="1:7">
      <c r="A415">
        <v>1</v>
      </c>
      <c r="B415">
        <v>3</v>
      </c>
      <c r="C415">
        <v>15.75015</v>
      </c>
      <c r="D415" t="s">
        <v>132</v>
      </c>
      <c r="E415" t="s">
        <v>8</v>
      </c>
      <c r="F415" t="str">
        <f>MID(Tabella1[[#This Row],[Configuration]],LEN(Tabella1[[#This Row],[Configuration]])-1,2)</f>
        <v>8d</v>
      </c>
      <c r="G415">
        <f>Tabella1[[#This Row],[g]]*Tabella1[[#This Row],[Level (eV)]]</f>
        <v>47.250450000000001</v>
      </c>
    </row>
    <row r="416" spans="1:7">
      <c r="A416">
        <v>1</v>
      </c>
      <c r="B416">
        <v>3</v>
      </c>
      <c r="C416">
        <v>15.75062</v>
      </c>
      <c r="D416" t="s">
        <v>133</v>
      </c>
      <c r="E416" t="s">
        <v>8</v>
      </c>
      <c r="F416" t="str">
        <f>MID(Tabella1[[#This Row],[Configuration]],LEN(Tabella1[[#This Row],[Configuration]])-1,2)</f>
        <v>9d</v>
      </c>
      <c r="G416">
        <f>Tabella1[[#This Row],[g]]*Tabella1[[#This Row],[Level (eV)]]</f>
        <v>47.251860000000001</v>
      </c>
    </row>
    <row r="417" spans="1:7">
      <c r="A417">
        <v>1</v>
      </c>
      <c r="B417">
        <v>3</v>
      </c>
      <c r="C417">
        <v>15.75108</v>
      </c>
      <c r="D417" t="s">
        <v>134</v>
      </c>
      <c r="E417" t="s">
        <v>8</v>
      </c>
      <c r="F417" t="str">
        <f>MID(Tabella1[[#This Row],[Configuration]],LEN(Tabella1[[#This Row],[Configuration]])-1,2)</f>
        <v>0d</v>
      </c>
      <c r="G417">
        <f>Tabella1[[#This Row],[g]]*Tabella1[[#This Row],[Level (eV)]]</f>
        <v>47.253239999999998</v>
      </c>
    </row>
    <row r="418" spans="1:7">
      <c r="A418">
        <v>1</v>
      </c>
      <c r="B418">
        <v>3</v>
      </c>
      <c r="C418">
        <v>15.751469999999999</v>
      </c>
      <c r="D418" t="s">
        <v>135</v>
      </c>
      <c r="E418" t="s">
        <v>8</v>
      </c>
      <c r="F418" t="str">
        <f>MID(Tabella1[[#This Row],[Configuration]],LEN(Tabella1[[#This Row],[Configuration]])-1,2)</f>
        <v>1d</v>
      </c>
      <c r="G418">
        <f>Tabella1[[#This Row],[g]]*Tabella1[[#This Row],[Level (eV)]]</f>
        <v>47.25441</v>
      </c>
    </row>
    <row r="419" spans="1:7">
      <c r="A419">
        <v>1</v>
      </c>
      <c r="B419">
        <v>3</v>
      </c>
      <c r="C419">
        <v>15.751910000000001</v>
      </c>
      <c r="D419" t="s">
        <v>136</v>
      </c>
      <c r="E419" t="s">
        <v>8</v>
      </c>
      <c r="F419" t="str">
        <f>MID(Tabella1[[#This Row],[Configuration]],LEN(Tabella1[[#This Row],[Configuration]])-1,2)</f>
        <v>2d</v>
      </c>
      <c r="G419">
        <f>Tabella1[[#This Row],[g]]*Tabella1[[#This Row],[Level (eV)]]</f>
        <v>47.25573</v>
      </c>
    </row>
    <row r="420" spans="1:7">
      <c r="A420">
        <v>1</v>
      </c>
      <c r="B420">
        <v>3</v>
      </c>
      <c r="C420">
        <v>15.752230000000001</v>
      </c>
      <c r="D420" t="s">
        <v>137</v>
      </c>
      <c r="E420" t="s">
        <v>8</v>
      </c>
      <c r="F420" t="str">
        <f>MID(Tabella1[[#This Row],[Configuration]],LEN(Tabella1[[#This Row],[Configuration]])-1,2)</f>
        <v>3d</v>
      </c>
      <c r="G420">
        <f>Tabella1[[#This Row],[g]]*Tabella1[[#This Row],[Level (eV)]]</f>
        <v>47.256690000000006</v>
      </c>
    </row>
    <row r="421" spans="1:7">
      <c r="A421">
        <v>1</v>
      </c>
      <c r="B421">
        <v>3</v>
      </c>
      <c r="C421">
        <v>15.75254</v>
      </c>
      <c r="D421" t="s">
        <v>138</v>
      </c>
      <c r="E421" t="s">
        <v>8</v>
      </c>
      <c r="F421" t="str">
        <f>MID(Tabella1[[#This Row],[Configuration]],LEN(Tabella1[[#This Row],[Configuration]])-1,2)</f>
        <v>4d</v>
      </c>
      <c r="G421">
        <f>Tabella1[[#This Row],[g]]*Tabella1[[#This Row],[Level (eV)]]</f>
        <v>47.257620000000003</v>
      </c>
    </row>
    <row r="422" spans="1:7">
      <c r="A422">
        <v>1</v>
      </c>
      <c r="B422">
        <v>3</v>
      </c>
      <c r="C422">
        <v>15.75287</v>
      </c>
      <c r="D422" t="s">
        <v>139</v>
      </c>
      <c r="E422" t="s">
        <v>8</v>
      </c>
      <c r="F422" t="str">
        <f>MID(Tabella1[[#This Row],[Configuration]],LEN(Tabella1[[#This Row],[Configuration]])-1,2)</f>
        <v>5d</v>
      </c>
      <c r="G422">
        <f>Tabella1[[#This Row],[g]]*Tabella1[[#This Row],[Level (eV)]]</f>
        <v>47.258609999999997</v>
      </c>
    </row>
    <row r="423" spans="1:7">
      <c r="A423">
        <v>1</v>
      </c>
      <c r="B423">
        <v>3</v>
      </c>
      <c r="C423">
        <v>15.75315</v>
      </c>
      <c r="D423" t="s">
        <v>140</v>
      </c>
      <c r="E423" t="s">
        <v>8</v>
      </c>
      <c r="F423" t="str">
        <f>MID(Tabella1[[#This Row],[Configuration]],LEN(Tabella1[[#This Row],[Configuration]])-1,2)</f>
        <v>6d</v>
      </c>
      <c r="G423">
        <f>Tabella1[[#This Row],[g]]*Tabella1[[#This Row],[Level (eV)]]</f>
        <v>47.259450000000001</v>
      </c>
    </row>
    <row r="424" spans="1:7">
      <c r="A424">
        <v>1</v>
      </c>
      <c r="B424">
        <v>3</v>
      </c>
      <c r="C424">
        <v>15.75342</v>
      </c>
      <c r="D424" t="s">
        <v>141</v>
      </c>
      <c r="E424" t="s">
        <v>8</v>
      </c>
      <c r="F424" t="str">
        <f>MID(Tabella1[[#This Row],[Configuration]],LEN(Tabella1[[#This Row],[Configuration]])-1,2)</f>
        <v>7d</v>
      </c>
      <c r="G424">
        <f>Tabella1[[#This Row],[g]]*Tabella1[[#This Row],[Level (eV)]]</f>
        <v>47.260260000000002</v>
      </c>
    </row>
    <row r="425" spans="1:7">
      <c r="A425">
        <v>1</v>
      </c>
      <c r="B425">
        <v>3</v>
      </c>
      <c r="C425">
        <v>15.753679999999999</v>
      </c>
      <c r="D425" t="s">
        <v>142</v>
      </c>
      <c r="E425" t="s">
        <v>8</v>
      </c>
      <c r="F425" t="str">
        <f>MID(Tabella1[[#This Row],[Configuration]],LEN(Tabella1[[#This Row],[Configuration]])-1,2)</f>
        <v>8d</v>
      </c>
      <c r="G425">
        <f>Tabella1[[#This Row],[g]]*Tabella1[[#This Row],[Level (eV)]]</f>
        <v>47.261039999999994</v>
      </c>
    </row>
    <row r="426" spans="1:7">
      <c r="A426">
        <v>1</v>
      </c>
      <c r="B426">
        <v>3</v>
      </c>
      <c r="C426">
        <v>15.753920000000001</v>
      </c>
      <c r="D426" t="s">
        <v>143</v>
      </c>
      <c r="E426" t="s">
        <v>8</v>
      </c>
      <c r="F426" t="str">
        <f>MID(Tabella1[[#This Row],[Configuration]],LEN(Tabella1[[#This Row],[Configuration]])-1,2)</f>
        <v>9d</v>
      </c>
      <c r="G426">
        <f>Tabella1[[#This Row],[g]]*Tabella1[[#This Row],[Level (eV)]]</f>
        <v>47.261760000000002</v>
      </c>
    </row>
    <row r="427" spans="1:7">
      <c r="A427">
        <v>1</v>
      </c>
      <c r="B427">
        <v>3</v>
      </c>
      <c r="C427">
        <v>15.75414</v>
      </c>
      <c r="D427" t="s">
        <v>144</v>
      </c>
      <c r="E427" t="s">
        <v>8</v>
      </c>
      <c r="F427" t="str">
        <f>MID(Tabella1[[#This Row],[Configuration]],LEN(Tabella1[[#This Row],[Configuration]])-1,2)</f>
        <v>0d</v>
      </c>
      <c r="G427">
        <f>Tabella1[[#This Row],[g]]*Tabella1[[#This Row],[Level (eV)]]</f>
        <v>47.262419999999999</v>
      </c>
    </row>
    <row r="428" spans="1:7">
      <c r="A428">
        <v>1</v>
      </c>
      <c r="B428">
        <v>3</v>
      </c>
      <c r="C428">
        <v>15.754350000000001</v>
      </c>
      <c r="D428" t="s">
        <v>145</v>
      </c>
      <c r="E428" t="s">
        <v>8</v>
      </c>
      <c r="F428" t="str">
        <f>MID(Tabella1[[#This Row],[Configuration]],LEN(Tabella1[[#This Row],[Configuration]])-1,2)</f>
        <v>1d</v>
      </c>
      <c r="G428">
        <f>Tabella1[[#This Row],[g]]*Tabella1[[#This Row],[Level (eV)]]</f>
        <v>47.26305</v>
      </c>
    </row>
    <row r="429" spans="1:7">
      <c r="A429">
        <v>1</v>
      </c>
      <c r="B429">
        <v>3</v>
      </c>
      <c r="C429">
        <v>15.754569999999999</v>
      </c>
      <c r="D429" t="s">
        <v>146</v>
      </c>
      <c r="E429" t="s">
        <v>8</v>
      </c>
      <c r="F429" t="str">
        <f>MID(Tabella1[[#This Row],[Configuration]],LEN(Tabella1[[#This Row],[Configuration]])-1,2)</f>
        <v>2d</v>
      </c>
      <c r="G429">
        <f>Tabella1[[#This Row],[g]]*Tabella1[[#This Row],[Level (eV)]]</f>
        <v>47.263709999999996</v>
      </c>
    </row>
    <row r="430" spans="1:7">
      <c r="A430">
        <v>1</v>
      </c>
      <c r="B430">
        <v>3</v>
      </c>
      <c r="C430">
        <v>15.75475</v>
      </c>
      <c r="D430" t="s">
        <v>147</v>
      </c>
      <c r="E430" t="s">
        <v>8</v>
      </c>
      <c r="F430" t="str">
        <f>MID(Tabella1[[#This Row],[Configuration]],LEN(Tabella1[[#This Row],[Configuration]])-1,2)</f>
        <v>3d</v>
      </c>
      <c r="G430">
        <f>Tabella1[[#This Row],[g]]*Tabella1[[#This Row],[Level (eV)]]</f>
        <v>47.264249999999997</v>
      </c>
    </row>
    <row r="431" spans="1:7">
      <c r="A431">
        <v>1</v>
      </c>
      <c r="B431">
        <v>3</v>
      </c>
      <c r="C431">
        <v>15.75492</v>
      </c>
      <c r="D431" t="s">
        <v>148</v>
      </c>
      <c r="E431" t="s">
        <v>8</v>
      </c>
      <c r="F431" t="str">
        <f>MID(Tabella1[[#This Row],[Configuration]],LEN(Tabella1[[#This Row],[Configuration]])-1,2)</f>
        <v>4d</v>
      </c>
      <c r="G431">
        <f>Tabella1[[#This Row],[g]]*Tabella1[[#This Row],[Level (eV)]]</f>
        <v>47.264760000000003</v>
      </c>
    </row>
    <row r="432" spans="1:7">
      <c r="A432">
        <v>1</v>
      </c>
      <c r="B432">
        <v>3</v>
      </c>
      <c r="C432">
        <v>15.755089999999999</v>
      </c>
      <c r="D432" t="s">
        <v>149</v>
      </c>
      <c r="E432" t="s">
        <v>8</v>
      </c>
      <c r="F432" t="str">
        <f>MID(Tabella1[[#This Row],[Configuration]],LEN(Tabella1[[#This Row],[Configuration]])-1,2)</f>
        <v>5d</v>
      </c>
      <c r="G432">
        <f>Tabella1[[#This Row],[g]]*Tabella1[[#This Row],[Level (eV)]]</f>
        <v>47.265270000000001</v>
      </c>
    </row>
    <row r="433" spans="1:7">
      <c r="A433">
        <v>1</v>
      </c>
      <c r="B433">
        <v>3</v>
      </c>
      <c r="C433">
        <v>15.755280000000001</v>
      </c>
      <c r="D433" t="s">
        <v>150</v>
      </c>
      <c r="E433" t="s">
        <v>8</v>
      </c>
      <c r="F433" t="str">
        <f>MID(Tabella1[[#This Row],[Configuration]],LEN(Tabella1[[#This Row],[Configuration]])-1,2)</f>
        <v>6d</v>
      </c>
      <c r="G433">
        <f>Tabella1[[#This Row],[g]]*Tabella1[[#This Row],[Level (eV)]]</f>
        <v>47.265840000000004</v>
      </c>
    </row>
    <row r="434" spans="1:7">
      <c r="A434">
        <v>1</v>
      </c>
      <c r="B434">
        <v>3</v>
      </c>
      <c r="C434">
        <v>15.75544</v>
      </c>
      <c r="D434" t="s">
        <v>151</v>
      </c>
      <c r="E434" t="s">
        <v>8</v>
      </c>
      <c r="F434" t="str">
        <f>MID(Tabella1[[#This Row],[Configuration]],LEN(Tabella1[[#This Row],[Configuration]])-1,2)</f>
        <v>7d</v>
      </c>
      <c r="G434">
        <f>Tabella1[[#This Row],[g]]*Tabella1[[#This Row],[Level (eV)]]</f>
        <v>47.26632</v>
      </c>
    </row>
    <row r="435" spans="1:7">
      <c r="A435">
        <v>1</v>
      </c>
      <c r="B435">
        <v>3</v>
      </c>
      <c r="C435">
        <v>15.75558</v>
      </c>
      <c r="D435" t="s">
        <v>152</v>
      </c>
      <c r="E435" t="s">
        <v>8</v>
      </c>
      <c r="F435" t="str">
        <f>MID(Tabella1[[#This Row],[Configuration]],LEN(Tabella1[[#This Row],[Configuration]])-1,2)</f>
        <v>8d</v>
      </c>
      <c r="G435">
        <f>Tabella1[[#This Row],[g]]*Tabella1[[#This Row],[Level (eV)]]</f>
        <v>47.266739999999999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  Zampieri</dc:creator>
  <cp:lastModifiedBy>L.  Zampieri</cp:lastModifiedBy>
  <dcterms:created xsi:type="dcterms:W3CDTF">2023-11-29T22:06:21Z</dcterms:created>
  <dcterms:modified xsi:type="dcterms:W3CDTF">2024-06-21T14:48:19Z</dcterms:modified>
</cp:coreProperties>
</file>