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DriveUniMiB\A_Labs\CollisionalRadiative\Argon\ModelV2\data\"/>
    </mc:Choice>
  </mc:AlternateContent>
  <xr:revisionPtr revIDLastSave="0" documentId="8_{1FA8851C-0224-4090-A7EA-2E500C182F34}" xr6:coauthVersionLast="47" xr6:coauthVersionMax="47" xr10:uidLastSave="{00000000-0000-0000-0000-000000000000}"/>
  <bookViews>
    <workbookView xWindow="-120" yWindow="-120" windowWidth="29040" windowHeight="15840" xr2:uid="{D8BBCD73-ADCD-4D4F-ABB0-741E39394ACF}"/>
  </bookViews>
  <sheets>
    <sheet name="Foglio1" sheetId="1" r:id="rId1"/>
    <sheet name="Foglio2" sheetId="2" r:id="rId2"/>
  </sheets>
  <definedNames>
    <definedName name="_xlnm._FilterDatabase" localSheetId="1" hidden="1">Foglio2!$A$1:$F$42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2" l="1"/>
  <c r="O22" i="2"/>
  <c r="O23" i="2"/>
  <c r="O24" i="2"/>
  <c r="O25" i="2"/>
  <c r="O26" i="2"/>
  <c r="O27" i="2"/>
  <c r="O28" i="2"/>
  <c r="O29" i="2"/>
  <c r="O30" i="2"/>
  <c r="O21" i="2"/>
  <c r="M18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2" i="2"/>
  <c r="O18" i="2" s="1"/>
  <c r="N18" i="2" s="1"/>
  <c r="O31" i="2" l="1"/>
  <c r="N31" i="2" s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<sst xmlns="http://schemas.openxmlformats.org/spreadsheetml/2006/main" count="177" uniqueCount="47">
  <si>
    <t>J</t>
  </si>
  <si>
    <t>g</t>
  </si>
  <si>
    <t>3s2.3p6</t>
  </si>
  <si>
    <t>1S</t>
  </si>
  <si>
    <t>3s2.3p5.(2P*&lt;3/2&gt;).4s</t>
  </si>
  <si>
    <t>2[3/2]*</t>
  </si>
  <si>
    <t>3s2.3p5.(2P*&lt;1/2&gt;).4s</t>
  </si>
  <si>
    <t>2[1/2]*</t>
  </si>
  <si>
    <t>3s2.3p5.(2P*&lt;3/2&gt;).4p</t>
  </si>
  <si>
    <t>2[1/2]</t>
  </si>
  <si>
    <t>2[5/2]</t>
  </si>
  <si>
    <t>2[3/2]</t>
  </si>
  <si>
    <t>3s2.3p5.(2P*&lt;1/2&gt;).4p</t>
  </si>
  <si>
    <t>3s2.3p5.(2P*&lt;3/2&gt;).3d</t>
  </si>
  <si>
    <t>2[7/2]*</t>
  </si>
  <si>
    <t>2[5/2]*</t>
  </si>
  <si>
    <t>3s2.3p5.(2P*&lt;3/2&gt;).5s</t>
  </si>
  <si>
    <t>3s2.3p5.(2P*&lt;1/2&gt;).3d</t>
  </si>
  <si>
    <t>3s2.3p5.(2P*&lt;1/2&gt;).5s</t>
  </si>
  <si>
    <t>3s2.3p5.(2P*&lt;3/2&gt;).5p</t>
  </si>
  <si>
    <t>3s2.3p5.(2P*&lt;1/2&gt;).5p</t>
  </si>
  <si>
    <t>Paschen</t>
  </si>
  <si>
    <t>Energy_ev</t>
  </si>
  <si>
    <t>conf</t>
  </si>
  <si>
    <t>term</t>
  </si>
  <si>
    <t>gs</t>
  </si>
  <si>
    <t>1s5</t>
  </si>
  <si>
    <t>1s4</t>
  </si>
  <si>
    <t>1s3</t>
  </si>
  <si>
    <t>1s2</t>
  </si>
  <si>
    <t>2p10</t>
  </si>
  <si>
    <t>2p9</t>
  </si>
  <si>
    <t>2p8</t>
  </si>
  <si>
    <t>2p7</t>
  </si>
  <si>
    <t>2p6</t>
  </si>
  <si>
    <t>2p5</t>
  </si>
  <si>
    <t>2p4</t>
  </si>
  <si>
    <t>2p3</t>
  </si>
  <si>
    <t>2p2</t>
  </si>
  <si>
    <t>2p1</t>
  </si>
  <si>
    <t>3d+2s</t>
  </si>
  <si>
    <t>Energy*mult</t>
  </si>
  <si>
    <t>3s2.3p5.(2P*&lt;1/2&gt;).3d+2s</t>
  </si>
  <si>
    <t>3p</t>
  </si>
  <si>
    <t>Argon levels considered in the CR model</t>
  </si>
  <si>
    <t>Compiled from NIST database</t>
  </si>
  <si>
    <t>physics.nist.gov/cgi-bin/ASD/energy1.pl?de=0&amp;spectrum=Ar++I&amp;units=1&amp;upper_limit=&amp;parity_limit=both&amp;conf_limit=3s2.3p6&amp;conf_limit=3s2.3p5.%282P*&lt;3%2F2&gt;%29.4s&amp;conf_limit=3s2.3p5.%282P*&lt;1%2F2&gt;%29.4s&amp;conf_limit=3s2.3p5.%282P*&lt;3%2F2&gt;%29.4p&amp;conf_limit=3s2.3p5.%282P*&lt;1%2F2&gt;%29.4p&amp;conf_limit=3s2.3p5.%282P*&lt;3%2F2&gt;%29.3d&amp;conf_limit=3s2.3p5.%282P*&lt;3%2F2&gt;%29.5s&amp;conf_limit=3s2.3p5.%282P*&lt;1%2F2&gt;%29.3d&amp;conf_limit=3s2.3p5.%282P*&lt;1%2F2&gt;%29.5s&amp;conf_limit=3s2.3p5.%282P*&lt;3%2F2&gt;%29.5p&amp;conf_limit=3s2.3p5.%282P*&lt;1%2F2&gt;%29.5p&amp;conf_limit_begin=&amp;conf_limit_end=&amp;term_limit=All&amp;term_limit_begin=&amp;term_limit_end=&amp;J_limit=&amp;format=2&amp;output=0&amp;page_size=15&amp;multiplet_ordered=0&amp;conf_out=on&amp;term_out=on&amp;level_out=on&amp;unc_out=on&amp;j_out=on&amp;g_out=on&amp;lande_out=on&amp;perc_out=on&amp;biblio=on&amp;temp=&amp;submit=Retrieve+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</si>
</sst>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Calibri"/>
      <family val="2"/>
      <scheme val="minor"/>
    </font>
    <font>
      <b/>
      <sz val="30"/>
      <color theme="3"/>
      <name val="Calibri Light (Titoli)"/>
    </font>
    <font>
      <b/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 applyAlignment="1">
      <alignment horizontal="left"/>
    </xf>
    <xf numFmtId="0" fontId="0" fillId="2" borderId="0" xfId="0" applyFill="1"/>
    <xf numFmtId="0" fontId="1" fillId="0" borderId="0" xfId="0" applyFont="1"/>
    <xf numFmtId="14" fontId="0" fillId="0" borderId="0" xfId="0" applyNumberFormat="1"/>
    <xf numFmtId="0" fontId="0" fillId="2" borderId="0" xfId="0" applyFill="1" applyAlignment="1">
      <alignment horizontal="left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1" xfId="0" applyBorder="1"/>
    <xf numFmtId="0" fontId="3" fillId="0" borderId="0" xfId="0" applyFont="1" applyBorder="1" applyAlignment="1">
      <alignment vertical="center"/>
    </xf>
    <xf numFmtId="0" fontId="2" fillId="0" borderId="0" xfId="0" applyFont="1"/>
    <xf numFmtId="0" fontId="4" fillId="0" borderId="0" xfId="1"/>
  </cellXfs>
  <cellStyles count="2">
    <cellStyle name="Collegamento ipertestuale" xfId="1" builtinId="8"/>
    <cellStyle name="Normale" xfId="0" builtinId="0"/>
  </cellStyles>
  <dxfs count="7">
    <dxf>
      <fill>
        <patternFill patternType="solid">
          <fgColor theme="3" tint="0.79998168889431442"/>
          <bgColor theme="3" tint="0.79995117038483843"/>
        </patternFill>
      </fill>
    </dxf>
    <dxf>
      <fill>
        <patternFill patternType="solid">
          <fgColor theme="3" tint="0.79998168889431442"/>
          <bgColor theme="3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3"/>
        </top>
      </border>
    </dxf>
    <dxf>
      <font>
        <b/>
        <color theme="0"/>
      </font>
      <fill>
        <patternFill patternType="solid">
          <fgColor theme="3"/>
          <bgColor theme="3"/>
        </patternFill>
      </fill>
    </dxf>
    <dxf>
      <font>
        <color theme="1"/>
      </font>
      <border>
        <left style="thin">
          <color theme="3" tint="0.39994506668294322"/>
        </left>
        <right style="thin">
          <color theme="3" tint="0.39994506668294322"/>
        </right>
        <top style="thin">
          <color theme="3" tint="0.39994506668294322"/>
        </top>
        <bottom style="thin">
          <color theme="3" tint="0.39994506668294322"/>
        </bottom>
        <horizontal style="thin">
          <color theme="3" tint="0.39994506668294322"/>
        </horizontal>
      </border>
    </dxf>
  </dxfs>
  <tableStyles count="1" defaultTableStyle="UniMiB" defaultPivotStyle="PivotStyleLight16">
    <tableStyle name="UniMiB" pivot="0" count="7" xr9:uid="{CD80AFAA-48C7-427B-9525-81494BC4F72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1073A2-22D1-4DF8-A144-C19BAB48344F}" name="Tabella1" displayName="Tabella1" ref="A5:F22" totalsRowShown="0">
  <autoFilter ref="A5:F22" xr:uid="{F31073A2-22D1-4DF8-A144-C19BAB48344F}"/>
  <tableColumns count="6">
    <tableColumn id="1" xr3:uid="{E6CEBB59-996C-428C-A84D-1918D2E444CF}" name="conf"/>
    <tableColumn id="2" xr3:uid="{A7A91BC6-E144-46B6-AE69-6080DEAD0549}" name="term"/>
    <tableColumn id="3" xr3:uid="{EB311FAF-B630-4D05-9D1D-6026663C6F04}" name="J"/>
    <tableColumn id="4" xr3:uid="{F57F8CF9-A8D6-48C1-B107-69DDEC9D9545}" name="g"/>
    <tableColumn id="5" xr3:uid="{EA92C7B5-E2A1-4A9F-A91F-7997577B8128}" name="Energy_ev"/>
    <tableColumn id="6" xr3:uid="{5DF8BFE7-17F2-430E-A6A3-62674E25256C}" name="Paschen"/>
  </tableColumns>
  <tableStyleInfo name="UniMiB" showFirstColumn="0" showLastColumn="0" showRowStripes="1" showColumnStripes="0"/>
</table>
</file>

<file path=xl/theme/theme1.xml><?xml version="1.0" encoding="utf-8"?>
<a:theme xmlns:a="http://schemas.openxmlformats.org/drawingml/2006/main" name="UniMibPresentations">
  <a:themeElements>
    <a:clrScheme name="Custom 2">
      <a:dk1>
        <a:sysClr val="windowText" lastClr="000000"/>
      </a:dk1>
      <a:lt1>
        <a:sysClr val="window" lastClr="FFFFFF"/>
      </a:lt1>
      <a:dk2>
        <a:srgbClr val="9C102E"/>
      </a:dk2>
      <a:lt2>
        <a:srgbClr val="FFFFFF"/>
      </a:lt2>
      <a:accent1>
        <a:srgbClr val="FF0000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UniMibPresentations" id="{72669386-7E72-47AB-B361-4606A9082BEE}" vid="{AC05BEAC-B337-4893-A944-CEEC60B2AA19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physics.nist.gov/cgi-bin/ASD/energy1.pl?de=0&amp;spectrum=Ar++I&amp;units=1&amp;upper_limit=&amp;parity_limit=both&amp;conf_limit=3s2.3p6&amp;conf_limit=3s2.3p5.%282P*%3C3%2F2%3E%29.4s&amp;conf_limit=3s2.3p5.%282P*%3C1%2F2%3E%29.4s&amp;conf_limit=3s2.3p5.%282P*%3C3%2F2%3E%29.4p&amp;conf_limit=3s2.3p5.%282P*%3C1%2F2%3E%29.4p&amp;conf_limit=3s2.3p5.%282P*%3C3%2F2%3E%29.3d&amp;conf_limit=3s2.3p5.%282P*%3C3%2F2%3E%29.5s&amp;conf_limit=3s2.3p5.%282P*%3C1%2F2%3E%29.3d&amp;conf_limit=3s2.3p5.%282P*%3C1%2F2%3E%29.5s&amp;conf_limit=3s2.3p5.%282P*%3C3%2F2%3E%29.5p&amp;conf_limit=3s2.3p5.%282P*%3C1%2F2%3E%29.5p&amp;conf_limit_begin=&amp;conf_limit_end=&amp;term_limit=All&amp;term_limit_begin=&amp;term_limit_end=&amp;J_limit=&amp;format=2&amp;output=0&amp;page_size=15&amp;multiplet_ordered=0&amp;conf_out=on&amp;term_out=on&amp;level_out=on&amp;unc_out=on&amp;j_out=on&amp;g_out=on&amp;lande_out=on&amp;perc_out=on&amp;biblio=on&amp;temp=&amp;submit=Retrieve+Dat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0C105-8DCF-43FD-B20C-C289C1C27246}">
  <dimension ref="A1:F22"/>
  <sheetViews>
    <sheetView tabSelected="1" workbookViewId="0">
      <selection activeCell="J19" sqref="J19"/>
    </sheetView>
  </sheetViews>
  <sheetFormatPr defaultRowHeight="15"/>
  <cols>
    <col min="1" max="1" width="23.5703125" bestFit="1" customWidth="1"/>
    <col min="2" max="2" width="10.42578125" customWidth="1"/>
    <col min="3" max="3" width="5.85546875" customWidth="1"/>
    <col min="4" max="4" width="11.42578125" customWidth="1"/>
    <col min="5" max="5" width="17.28515625" customWidth="1"/>
    <col min="6" max="6" width="13.140625" customWidth="1"/>
    <col min="7" max="9" width="11.42578125" customWidth="1"/>
    <col min="10" max="16" width="12.42578125" customWidth="1"/>
  </cols>
  <sheetData>
    <row r="1" spans="1:6" s="2" customFormat="1" ht="75.75" customHeight="1">
      <c r="A1" s="5" t="e" vm="1">
        <v>#VALUE!</v>
      </c>
      <c r="B1" s="5"/>
    </row>
    <row r="2" spans="1:6" s="3" customFormat="1" ht="39" customHeight="1">
      <c r="A2" s="3" t="s">
        <v>44</v>
      </c>
    </row>
    <row r="3" spans="1:6" s="4" customFormat="1">
      <c r="A3" s="1" t="s">
        <v>45</v>
      </c>
    </row>
    <row r="4" spans="1:6">
      <c r="A4" s="11" t="s">
        <v>46</v>
      </c>
    </row>
    <row r="5" spans="1:6">
      <c r="A5" t="s">
        <v>23</v>
      </c>
      <c r="B5" t="s">
        <v>24</v>
      </c>
      <c r="C5" t="s">
        <v>0</v>
      </c>
      <c r="D5" t="s">
        <v>1</v>
      </c>
      <c r="E5" t="s">
        <v>22</v>
      </c>
      <c r="F5" t="s">
        <v>21</v>
      </c>
    </row>
    <row r="6" spans="1:6">
      <c r="A6" t="s">
        <v>2</v>
      </c>
      <c r="B6" t="s">
        <v>3</v>
      </c>
      <c r="C6">
        <v>0</v>
      </c>
      <c r="D6">
        <v>1</v>
      </c>
      <c r="E6">
        <v>0</v>
      </c>
      <c r="F6" t="s">
        <v>25</v>
      </c>
    </row>
    <row r="7" spans="1:6">
      <c r="A7" t="s">
        <v>4</v>
      </c>
      <c r="B7" t="s">
        <v>5</v>
      </c>
      <c r="C7">
        <v>2</v>
      </c>
      <c r="D7">
        <v>5</v>
      </c>
      <c r="E7">
        <v>11.548354420000001</v>
      </c>
      <c r="F7" t="s">
        <v>26</v>
      </c>
    </row>
    <row r="8" spans="1:6">
      <c r="A8" t="s">
        <v>4</v>
      </c>
      <c r="B8" t="s">
        <v>5</v>
      </c>
      <c r="C8">
        <v>1</v>
      </c>
      <c r="D8">
        <v>3</v>
      </c>
      <c r="E8">
        <v>11.62359272</v>
      </c>
      <c r="F8" t="s">
        <v>27</v>
      </c>
    </row>
    <row r="9" spans="1:6">
      <c r="A9" t="s">
        <v>6</v>
      </c>
      <c r="B9" t="s">
        <v>7</v>
      </c>
      <c r="C9">
        <v>0</v>
      </c>
      <c r="D9">
        <v>1</v>
      </c>
      <c r="E9">
        <v>11.72316039</v>
      </c>
      <c r="F9" t="s">
        <v>28</v>
      </c>
    </row>
    <row r="10" spans="1:6">
      <c r="A10" t="s">
        <v>6</v>
      </c>
      <c r="B10" t="s">
        <v>7</v>
      </c>
      <c r="C10">
        <v>1</v>
      </c>
      <c r="D10">
        <v>3</v>
      </c>
      <c r="E10">
        <v>11.82807116</v>
      </c>
      <c r="F10" t="s">
        <v>29</v>
      </c>
    </row>
    <row r="11" spans="1:6">
      <c r="A11" t="s">
        <v>8</v>
      </c>
      <c r="B11" t="s">
        <v>9</v>
      </c>
      <c r="C11">
        <v>1</v>
      </c>
      <c r="D11">
        <v>3</v>
      </c>
      <c r="E11">
        <v>12.907015299999999</v>
      </c>
      <c r="F11" t="s">
        <v>30</v>
      </c>
    </row>
    <row r="12" spans="1:6">
      <c r="A12" t="s">
        <v>8</v>
      </c>
      <c r="B12" t="s">
        <v>10</v>
      </c>
      <c r="C12">
        <v>3</v>
      </c>
      <c r="D12">
        <v>7</v>
      </c>
      <c r="E12">
        <v>13.075715710000001</v>
      </c>
      <c r="F12" t="s">
        <v>31</v>
      </c>
    </row>
    <row r="13" spans="1:6">
      <c r="A13" t="s">
        <v>8</v>
      </c>
      <c r="B13" t="s">
        <v>10</v>
      </c>
      <c r="C13">
        <v>2</v>
      </c>
      <c r="D13">
        <v>5</v>
      </c>
      <c r="E13">
        <v>13.094872560000001</v>
      </c>
      <c r="F13" t="s">
        <v>32</v>
      </c>
    </row>
    <row r="14" spans="1:6">
      <c r="A14" t="s">
        <v>8</v>
      </c>
      <c r="B14" t="s">
        <v>11</v>
      </c>
      <c r="C14">
        <v>1</v>
      </c>
      <c r="D14">
        <v>3</v>
      </c>
      <c r="E14">
        <v>13.153143869999999</v>
      </c>
      <c r="F14" t="s">
        <v>33</v>
      </c>
    </row>
    <row r="15" spans="1:6">
      <c r="A15" t="s">
        <v>8</v>
      </c>
      <c r="B15" t="s">
        <v>11</v>
      </c>
      <c r="C15">
        <v>2</v>
      </c>
      <c r="D15">
        <v>5</v>
      </c>
      <c r="E15">
        <v>13.1717777</v>
      </c>
      <c r="F15" t="s">
        <v>34</v>
      </c>
    </row>
    <row r="16" spans="1:6">
      <c r="A16" t="s">
        <v>8</v>
      </c>
      <c r="B16" t="s">
        <v>9</v>
      </c>
      <c r="C16">
        <v>0</v>
      </c>
      <c r="D16">
        <v>1</v>
      </c>
      <c r="E16">
        <v>13.273038100000001</v>
      </c>
      <c r="F16" t="s">
        <v>35</v>
      </c>
    </row>
    <row r="17" spans="1:6">
      <c r="A17" t="s">
        <v>12</v>
      </c>
      <c r="B17" t="s">
        <v>11</v>
      </c>
      <c r="C17">
        <v>1</v>
      </c>
      <c r="D17">
        <v>3</v>
      </c>
      <c r="E17">
        <v>13.28263902</v>
      </c>
      <c r="F17" t="s">
        <v>36</v>
      </c>
    </row>
    <row r="18" spans="1:6">
      <c r="A18" t="s">
        <v>12</v>
      </c>
      <c r="B18" t="s">
        <v>11</v>
      </c>
      <c r="C18">
        <v>2</v>
      </c>
      <c r="D18">
        <v>5</v>
      </c>
      <c r="E18">
        <v>13.30222747</v>
      </c>
      <c r="F18" t="s">
        <v>37</v>
      </c>
    </row>
    <row r="19" spans="1:6">
      <c r="A19" t="s">
        <v>12</v>
      </c>
      <c r="B19" t="s">
        <v>9</v>
      </c>
      <c r="C19">
        <v>1</v>
      </c>
      <c r="D19">
        <v>3</v>
      </c>
      <c r="E19">
        <v>13.32785705</v>
      </c>
      <c r="F19" t="s">
        <v>38</v>
      </c>
    </row>
    <row r="20" spans="1:6">
      <c r="A20" t="s">
        <v>12</v>
      </c>
      <c r="B20" t="s">
        <v>9</v>
      </c>
      <c r="C20">
        <v>0</v>
      </c>
      <c r="D20">
        <v>1</v>
      </c>
      <c r="E20">
        <v>13.479886820000001</v>
      </c>
      <c r="F20" t="s">
        <v>39</v>
      </c>
    </row>
    <row r="21" spans="1:6">
      <c r="A21" t="s">
        <v>42</v>
      </c>
      <c r="D21">
        <v>72</v>
      </c>
      <c r="E21">
        <v>14.093633183333335</v>
      </c>
      <c r="F21" t="s">
        <v>40</v>
      </c>
    </row>
    <row r="22" spans="1:6">
      <c r="A22" t="s">
        <v>19</v>
      </c>
      <c r="D22">
        <v>36</v>
      </c>
      <c r="E22">
        <v>14.569273046944447</v>
      </c>
      <c r="F22" t="s">
        <v>43</v>
      </c>
    </row>
  </sheetData>
  <mergeCells count="1">
    <mergeCell ref="A1:B1"/>
  </mergeCells>
  <hyperlinks>
    <hyperlink ref="A4" r:id="rId1" display="https://physics.nist.gov/cgi-bin/ASD/energy1.pl?de=0&amp;spectrum=Ar++I&amp;units=1&amp;upper_limit=&amp;parity_limit=both&amp;conf_limit=3s2.3p6&amp;conf_limit=3s2.3p5.%282P*%3C3%2F2%3E%29.4s&amp;conf_limit=3s2.3p5.%282P*%3C1%2F2%3E%29.4s&amp;conf_limit=3s2.3p5.%282P*%3C3%2F2%3E%29.4p&amp;conf_limit=3s2.3p5.%282P*%3C1%2F2%3E%29.4p&amp;conf_limit=3s2.3p5.%282P*%3C3%2F2%3E%29.3d&amp;conf_limit=3s2.3p5.%282P*%3C3%2F2%3E%29.5s&amp;conf_limit=3s2.3p5.%282P*%3C1%2F2%3E%29.3d&amp;conf_limit=3s2.3p5.%282P*%3C1%2F2%3E%29.5s&amp;conf_limit=3s2.3p5.%282P*%3C3%2F2%3E%29.5p&amp;conf_limit=3s2.3p5.%282P*%3C1%2F2%3E%29.5p&amp;conf_limit_begin=&amp;conf_limit_end=&amp;term_limit=All&amp;term_limit_begin=&amp;term_limit_end=&amp;J_limit=&amp;format=2&amp;output=0&amp;page_size=15&amp;multiplet_ordered=0&amp;conf_out=on&amp;term_out=on&amp;level_out=on&amp;unc_out=on&amp;j_out=on&amp;g_out=on&amp;lande_out=on&amp;perc_out=on&amp;biblio=on&amp;temp=&amp;submit=Retrieve+Data" xr:uid="{47F8B0CC-28A5-4E44-9770-772ABF745D40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08F79-552F-4FEE-B38E-32B74CB95768}">
  <dimension ref="A1:O42"/>
  <sheetViews>
    <sheetView workbookViewId="0">
      <selection activeCell="N1" sqref="N1:N1048576"/>
    </sheetView>
  </sheetViews>
  <sheetFormatPr defaultRowHeight="15"/>
  <cols>
    <col min="1" max="1" width="29" bestFit="1" customWidth="1"/>
    <col min="2" max="2" width="11.140625" customWidth="1"/>
    <col min="5" max="5" width="12" bestFit="1" customWidth="1"/>
    <col min="6" max="6" width="9.7109375" bestFit="1" customWidth="1"/>
  </cols>
  <sheetData>
    <row r="1" spans="1:15">
      <c r="A1" s="6" t="s">
        <v>23</v>
      </c>
      <c r="B1" t="s">
        <v>24</v>
      </c>
      <c r="C1" t="s">
        <v>0</v>
      </c>
      <c r="D1" t="s">
        <v>1</v>
      </c>
      <c r="E1" t="s">
        <v>22</v>
      </c>
      <c r="F1" t="s">
        <v>21</v>
      </c>
      <c r="J1" s="10" t="s">
        <v>40</v>
      </c>
      <c r="K1" t="s">
        <v>24</v>
      </c>
      <c r="L1" t="s">
        <v>0</v>
      </c>
      <c r="M1" t="s">
        <v>1</v>
      </c>
      <c r="N1" t="s">
        <v>22</v>
      </c>
      <c r="O1" t="s">
        <v>41</v>
      </c>
    </row>
    <row r="2" spans="1:15">
      <c r="A2" s="6" t="s">
        <v>2</v>
      </c>
      <c r="B2" t="s">
        <v>3</v>
      </c>
      <c r="C2">
        <v>0</v>
      </c>
      <c r="D2">
        <v>1</v>
      </c>
      <c r="E2">
        <v>0</v>
      </c>
      <c r="F2" t="s">
        <v>25</v>
      </c>
      <c r="J2" s="6" t="s">
        <v>13</v>
      </c>
      <c r="K2" t="s">
        <v>7</v>
      </c>
      <c r="L2">
        <v>0</v>
      </c>
      <c r="M2">
        <v>1</v>
      </c>
      <c r="N2">
        <v>13.845038499999999</v>
      </c>
      <c r="O2">
        <f>N2*M2</f>
        <v>13.845038499999999</v>
      </c>
    </row>
    <row r="3" spans="1:15">
      <c r="A3" s="6" t="s">
        <v>4</v>
      </c>
      <c r="B3" t="s">
        <v>5</v>
      </c>
      <c r="C3">
        <v>2</v>
      </c>
      <c r="D3">
        <v>5</v>
      </c>
      <c r="E3">
        <v>11.548354420000001</v>
      </c>
      <c r="F3" t="s">
        <v>26</v>
      </c>
      <c r="J3" s="6" t="s">
        <v>13</v>
      </c>
      <c r="K3" t="s">
        <v>7</v>
      </c>
      <c r="L3">
        <v>1</v>
      </c>
      <c r="M3">
        <v>3</v>
      </c>
      <c r="N3">
        <v>13.8636686</v>
      </c>
      <c r="O3">
        <f>N3*M3</f>
        <v>41.591005800000005</v>
      </c>
    </row>
    <row r="4" spans="1:15">
      <c r="A4" s="6" t="s">
        <v>4</v>
      </c>
      <c r="B4" t="s">
        <v>5</v>
      </c>
      <c r="C4">
        <v>1</v>
      </c>
      <c r="D4">
        <v>3</v>
      </c>
      <c r="E4">
        <v>11.62359272</v>
      </c>
      <c r="F4" t="s">
        <v>27</v>
      </c>
      <c r="J4" s="6" t="s">
        <v>13</v>
      </c>
      <c r="K4" t="s">
        <v>5</v>
      </c>
      <c r="L4">
        <v>2</v>
      </c>
      <c r="M4">
        <v>5</v>
      </c>
      <c r="N4">
        <v>13.9034546</v>
      </c>
      <c r="O4">
        <f>N4*M4</f>
        <v>69.517273000000003</v>
      </c>
    </row>
    <row r="5" spans="1:15">
      <c r="A5" s="6" t="s">
        <v>6</v>
      </c>
      <c r="B5" t="s">
        <v>7</v>
      </c>
      <c r="C5">
        <v>0</v>
      </c>
      <c r="D5">
        <v>1</v>
      </c>
      <c r="E5">
        <v>11.72316039</v>
      </c>
      <c r="F5" t="s">
        <v>28</v>
      </c>
      <c r="J5" s="6" t="s">
        <v>13</v>
      </c>
      <c r="K5" t="s">
        <v>14</v>
      </c>
      <c r="L5">
        <v>4</v>
      </c>
      <c r="M5">
        <v>9</v>
      </c>
      <c r="N5">
        <v>13.979237299999999</v>
      </c>
      <c r="O5">
        <f>N5*M5</f>
        <v>125.81313569999999</v>
      </c>
    </row>
    <row r="6" spans="1:15">
      <c r="A6" s="6" t="s">
        <v>6</v>
      </c>
      <c r="B6" t="s">
        <v>7</v>
      </c>
      <c r="C6">
        <v>1</v>
      </c>
      <c r="D6">
        <v>3</v>
      </c>
      <c r="E6">
        <v>11.82807116</v>
      </c>
      <c r="F6" t="s">
        <v>29</v>
      </c>
      <c r="J6" s="6" t="s">
        <v>13</v>
      </c>
      <c r="K6" t="s">
        <v>14</v>
      </c>
      <c r="L6">
        <v>3</v>
      </c>
      <c r="M6">
        <v>7</v>
      </c>
      <c r="N6">
        <v>14.0127381</v>
      </c>
      <c r="O6">
        <f>N6*M6</f>
        <v>98.089166699999993</v>
      </c>
    </row>
    <row r="7" spans="1:15">
      <c r="A7" s="6" t="s">
        <v>8</v>
      </c>
      <c r="B7" t="s">
        <v>9</v>
      </c>
      <c r="C7">
        <v>1</v>
      </c>
      <c r="D7">
        <v>3</v>
      </c>
      <c r="E7">
        <v>12.907015299999999</v>
      </c>
      <c r="F7" t="s">
        <v>30</v>
      </c>
      <c r="J7" s="6" t="s">
        <v>13</v>
      </c>
      <c r="K7" t="s">
        <v>15</v>
      </c>
      <c r="L7">
        <v>2</v>
      </c>
      <c r="M7">
        <v>5</v>
      </c>
      <c r="N7">
        <v>14.063027200000001</v>
      </c>
      <c r="O7">
        <f>N7*M7</f>
        <v>70.315135999999995</v>
      </c>
    </row>
    <row r="8" spans="1:15">
      <c r="A8" s="6" t="s">
        <v>8</v>
      </c>
      <c r="B8" t="s">
        <v>10</v>
      </c>
      <c r="C8">
        <v>3</v>
      </c>
      <c r="D8">
        <v>7</v>
      </c>
      <c r="E8">
        <v>13.075715710000001</v>
      </c>
      <c r="F8" t="s">
        <v>31</v>
      </c>
      <c r="J8" s="6" t="s">
        <v>16</v>
      </c>
      <c r="K8" t="s">
        <v>5</v>
      </c>
      <c r="L8">
        <v>2</v>
      </c>
      <c r="M8">
        <v>5</v>
      </c>
      <c r="N8">
        <v>14.0682977</v>
      </c>
      <c r="O8">
        <f>N8*M8</f>
        <v>70.341488499999997</v>
      </c>
    </row>
    <row r="9" spans="1:15">
      <c r="A9" s="6" t="s">
        <v>8</v>
      </c>
      <c r="B9" t="s">
        <v>10</v>
      </c>
      <c r="C9">
        <v>2</v>
      </c>
      <c r="D9">
        <v>5</v>
      </c>
      <c r="E9">
        <v>13.094872560000001</v>
      </c>
      <c r="F9" t="s">
        <v>32</v>
      </c>
      <c r="J9" s="6" t="s">
        <v>16</v>
      </c>
      <c r="K9" t="s">
        <v>5</v>
      </c>
      <c r="L9">
        <v>1</v>
      </c>
      <c r="M9">
        <v>3</v>
      </c>
      <c r="N9">
        <v>14.089968499999999</v>
      </c>
      <c r="O9">
        <f>N9*M9</f>
        <v>42.2699055</v>
      </c>
    </row>
    <row r="10" spans="1:15">
      <c r="A10" s="6" t="s">
        <v>8</v>
      </c>
      <c r="B10" t="s">
        <v>11</v>
      </c>
      <c r="C10">
        <v>1</v>
      </c>
      <c r="D10">
        <v>3</v>
      </c>
      <c r="E10">
        <v>13.153143869999999</v>
      </c>
      <c r="F10" t="s">
        <v>33</v>
      </c>
      <c r="J10" s="6" t="s">
        <v>13</v>
      </c>
      <c r="K10" t="s">
        <v>15</v>
      </c>
      <c r="L10">
        <v>3</v>
      </c>
      <c r="M10">
        <v>7</v>
      </c>
      <c r="N10">
        <v>14.0990559</v>
      </c>
      <c r="O10">
        <f>N10*M10</f>
        <v>98.693391300000002</v>
      </c>
    </row>
    <row r="11" spans="1:15">
      <c r="A11" s="6" t="s">
        <v>8</v>
      </c>
      <c r="B11" t="s">
        <v>11</v>
      </c>
      <c r="C11">
        <v>2</v>
      </c>
      <c r="D11">
        <v>5</v>
      </c>
      <c r="E11">
        <v>13.1717777</v>
      </c>
      <c r="F11" t="s">
        <v>34</v>
      </c>
      <c r="J11" s="6" t="s">
        <v>13</v>
      </c>
      <c r="K11" t="s">
        <v>5</v>
      </c>
      <c r="L11">
        <v>1</v>
      </c>
      <c r="M11">
        <v>3</v>
      </c>
      <c r="N11">
        <v>14.1525151</v>
      </c>
      <c r="O11">
        <f>N11*M11</f>
        <v>42.4575453</v>
      </c>
    </row>
    <row r="12" spans="1:15">
      <c r="A12" s="6" t="s">
        <v>8</v>
      </c>
      <c r="B12" t="s">
        <v>9</v>
      </c>
      <c r="C12">
        <v>0</v>
      </c>
      <c r="D12">
        <v>1</v>
      </c>
      <c r="E12">
        <v>13.273038100000001</v>
      </c>
      <c r="F12" t="s">
        <v>35</v>
      </c>
      <c r="J12" s="6" t="s">
        <v>17</v>
      </c>
      <c r="K12" t="s">
        <v>15</v>
      </c>
      <c r="L12">
        <v>2</v>
      </c>
      <c r="M12">
        <v>5</v>
      </c>
      <c r="N12">
        <v>14.2136715</v>
      </c>
      <c r="O12">
        <f>N12*M12</f>
        <v>71.068357500000005</v>
      </c>
    </row>
    <row r="13" spans="1:15">
      <c r="A13" s="6" t="s">
        <v>12</v>
      </c>
      <c r="B13" t="s">
        <v>11</v>
      </c>
      <c r="C13">
        <v>1</v>
      </c>
      <c r="D13">
        <v>3</v>
      </c>
      <c r="E13">
        <v>13.28263902</v>
      </c>
      <c r="F13" t="s">
        <v>36</v>
      </c>
      <c r="J13" s="6" t="s">
        <v>17</v>
      </c>
      <c r="K13" t="s">
        <v>5</v>
      </c>
      <c r="L13">
        <v>2</v>
      </c>
      <c r="M13">
        <v>5</v>
      </c>
      <c r="N13">
        <v>14.234022599999999</v>
      </c>
      <c r="O13">
        <f>N13*M13</f>
        <v>71.170113000000001</v>
      </c>
    </row>
    <row r="14" spans="1:15">
      <c r="A14" s="6" t="s">
        <v>12</v>
      </c>
      <c r="B14" t="s">
        <v>11</v>
      </c>
      <c r="C14">
        <v>2</v>
      </c>
      <c r="D14">
        <v>5</v>
      </c>
      <c r="E14">
        <v>13.30222747</v>
      </c>
      <c r="F14" t="s">
        <v>37</v>
      </c>
      <c r="J14" s="6" t="s">
        <v>17</v>
      </c>
      <c r="K14" t="s">
        <v>15</v>
      </c>
      <c r="L14">
        <v>3</v>
      </c>
      <c r="M14">
        <v>7</v>
      </c>
      <c r="N14">
        <v>14.236106100000001</v>
      </c>
      <c r="O14">
        <f>N14*M14</f>
        <v>99.652742700000005</v>
      </c>
    </row>
    <row r="15" spans="1:15">
      <c r="A15" s="6" t="s">
        <v>12</v>
      </c>
      <c r="B15" t="s">
        <v>9</v>
      </c>
      <c r="C15">
        <v>1</v>
      </c>
      <c r="D15">
        <v>3</v>
      </c>
      <c r="E15">
        <v>13.32785705</v>
      </c>
      <c r="F15" t="s">
        <v>38</v>
      </c>
      <c r="J15" s="6" t="s">
        <v>18</v>
      </c>
      <c r="K15" t="s">
        <v>7</v>
      </c>
      <c r="L15">
        <v>0</v>
      </c>
      <c r="M15">
        <v>1</v>
      </c>
      <c r="N15">
        <v>14.2410277</v>
      </c>
      <c r="O15">
        <f>N15*M15</f>
        <v>14.2410277</v>
      </c>
    </row>
    <row r="16" spans="1:15">
      <c r="A16" s="6" t="s">
        <v>12</v>
      </c>
      <c r="B16" t="s">
        <v>9</v>
      </c>
      <c r="C16">
        <v>0</v>
      </c>
      <c r="D16">
        <v>1</v>
      </c>
      <c r="E16">
        <v>13.479886820000001</v>
      </c>
      <c r="F16" t="s">
        <v>39</v>
      </c>
      <c r="J16" s="6" t="s">
        <v>18</v>
      </c>
      <c r="K16" t="s">
        <v>7</v>
      </c>
      <c r="L16">
        <v>1</v>
      </c>
      <c r="M16">
        <v>3</v>
      </c>
      <c r="N16">
        <v>14.255085599999999</v>
      </c>
      <c r="O16">
        <f>N16*M16</f>
        <v>42.765256799999996</v>
      </c>
    </row>
    <row r="17" spans="1:15">
      <c r="A17" s="9" t="s">
        <v>42</v>
      </c>
      <c r="D17">
        <v>72</v>
      </c>
      <c r="E17">
        <v>14.093633183333335</v>
      </c>
      <c r="F17" t="s">
        <v>40</v>
      </c>
      <c r="J17" s="7" t="s">
        <v>17</v>
      </c>
      <c r="K17" s="8" t="s">
        <v>5</v>
      </c>
      <c r="L17" s="8">
        <v>1</v>
      </c>
      <c r="M17" s="8">
        <v>3</v>
      </c>
      <c r="N17" s="8">
        <v>14.303668399999999</v>
      </c>
      <c r="O17" s="8">
        <f>N17*M17</f>
        <v>42.911005199999998</v>
      </c>
    </row>
    <row r="18" spans="1:15">
      <c r="A18" s="6" t="s">
        <v>19</v>
      </c>
      <c r="D18">
        <v>36</v>
      </c>
      <c r="E18">
        <v>14.569273046944447</v>
      </c>
      <c r="F18" t="s">
        <v>43</v>
      </c>
      <c r="M18">
        <f>SUM(M2:M17)</f>
        <v>72</v>
      </c>
      <c r="N18">
        <f>O18/M18</f>
        <v>14.093633183333335</v>
      </c>
      <c r="O18">
        <f>SUM(O2:O17)</f>
        <v>1014.7415892000001</v>
      </c>
    </row>
    <row r="20" spans="1:15">
      <c r="J20" s="10" t="s">
        <v>43</v>
      </c>
      <c r="K20" t="s">
        <v>24</v>
      </c>
      <c r="L20" t="s">
        <v>0</v>
      </c>
      <c r="M20" t="s">
        <v>1</v>
      </c>
      <c r="N20" t="s">
        <v>22</v>
      </c>
      <c r="O20" t="s">
        <v>41</v>
      </c>
    </row>
    <row r="21" spans="1:15">
      <c r="J21" s="6" t="s">
        <v>19</v>
      </c>
      <c r="K21" t="s">
        <v>9</v>
      </c>
      <c r="L21">
        <v>1</v>
      </c>
      <c r="M21">
        <v>3</v>
      </c>
      <c r="N21">
        <v>14.46399577</v>
      </c>
      <c r="O21">
        <f>N21*M21</f>
        <v>43.391987310000005</v>
      </c>
    </row>
    <row r="22" spans="1:15">
      <c r="J22" s="6" t="s">
        <v>19</v>
      </c>
      <c r="K22" t="s">
        <v>10</v>
      </c>
      <c r="L22">
        <v>3</v>
      </c>
      <c r="M22">
        <v>7</v>
      </c>
      <c r="N22">
        <v>14.49905364</v>
      </c>
      <c r="O22">
        <f>N22*M22</f>
        <v>101.49337548</v>
      </c>
    </row>
    <row r="23" spans="1:15">
      <c r="J23" s="6" t="s">
        <v>19</v>
      </c>
      <c r="K23" t="s">
        <v>10</v>
      </c>
      <c r="L23">
        <v>2</v>
      </c>
      <c r="M23">
        <v>5</v>
      </c>
      <c r="N23">
        <v>14.506067639999999</v>
      </c>
      <c r="O23">
        <f>N23*M23</f>
        <v>72.530338200000003</v>
      </c>
    </row>
    <row r="24" spans="1:15">
      <c r="J24" s="6" t="s">
        <v>19</v>
      </c>
      <c r="K24" t="s">
        <v>11</v>
      </c>
      <c r="L24">
        <v>1</v>
      </c>
      <c r="M24">
        <v>3</v>
      </c>
      <c r="N24">
        <v>14.5249133</v>
      </c>
      <c r="O24">
        <f>N24*M24</f>
        <v>43.574739899999997</v>
      </c>
    </row>
    <row r="25" spans="1:15">
      <c r="J25" s="6" t="s">
        <v>19</v>
      </c>
      <c r="K25" t="s">
        <v>11</v>
      </c>
      <c r="L25">
        <v>2</v>
      </c>
      <c r="M25">
        <v>5</v>
      </c>
      <c r="N25">
        <v>14.528913490000001</v>
      </c>
      <c r="O25">
        <f>N25*M25</f>
        <v>72.644567450000011</v>
      </c>
    </row>
    <row r="26" spans="1:15">
      <c r="J26" s="6" t="s">
        <v>19</v>
      </c>
      <c r="K26" t="s">
        <v>9</v>
      </c>
      <c r="L26">
        <v>0</v>
      </c>
      <c r="M26">
        <v>1</v>
      </c>
      <c r="N26">
        <v>14.575948779999999</v>
      </c>
      <c r="O26">
        <f>N26*M26</f>
        <v>14.575948779999999</v>
      </c>
    </row>
    <row r="27" spans="1:15">
      <c r="J27" s="6" t="s">
        <v>20</v>
      </c>
      <c r="K27" t="s">
        <v>11</v>
      </c>
      <c r="L27">
        <v>1</v>
      </c>
      <c r="M27">
        <v>3</v>
      </c>
      <c r="N27">
        <v>14.680650330000001</v>
      </c>
      <c r="O27">
        <f>N27*M27</f>
        <v>44.041950990000004</v>
      </c>
    </row>
    <row r="28" spans="1:15">
      <c r="J28" s="6" t="s">
        <v>20</v>
      </c>
      <c r="K28" t="s">
        <v>9</v>
      </c>
      <c r="L28">
        <v>1</v>
      </c>
      <c r="M28">
        <v>3</v>
      </c>
      <c r="N28">
        <v>14.68711824</v>
      </c>
      <c r="O28">
        <f>N28*M28</f>
        <v>44.061354719999997</v>
      </c>
    </row>
    <row r="29" spans="1:15">
      <c r="J29" s="6" t="s">
        <v>20</v>
      </c>
      <c r="K29" t="s">
        <v>11</v>
      </c>
      <c r="L29">
        <v>2</v>
      </c>
      <c r="M29">
        <v>5</v>
      </c>
      <c r="N29">
        <v>14.6882903</v>
      </c>
      <c r="O29">
        <f>N29*M29</f>
        <v>73.441451499999999</v>
      </c>
    </row>
    <row r="30" spans="1:15">
      <c r="J30" s="7" t="s">
        <v>20</v>
      </c>
      <c r="K30" s="8" t="s">
        <v>9</v>
      </c>
      <c r="L30" s="8">
        <v>0</v>
      </c>
      <c r="M30" s="8">
        <v>1</v>
      </c>
      <c r="N30" s="8">
        <v>14.73811536</v>
      </c>
      <c r="O30" s="8">
        <f>N30*M30</f>
        <v>14.73811536</v>
      </c>
    </row>
    <row r="31" spans="1:15">
      <c r="M31">
        <f>SUM(M21:M30)</f>
        <v>36</v>
      </c>
      <c r="N31">
        <f>O31/M31</f>
        <v>14.569273046944447</v>
      </c>
      <c r="O31">
        <f>SUM(O21:O30)</f>
        <v>524.4938296900001</v>
      </c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  <row r="39" spans="1:1">
      <c r="A39" s="6"/>
    </row>
    <row r="40" spans="1:1">
      <c r="A40" s="6"/>
    </row>
    <row r="41" spans="1:1">
      <c r="A41" s="6"/>
    </row>
    <row r="42" spans="1:1">
      <c r="A42" s="6"/>
    </row>
  </sheetData>
  <autoFilter ref="A1:F42" xr:uid="{BC708F79-552F-4FEE-B38E-32B74CB95768}">
    <sortState xmlns:xlrd2="http://schemas.microsoft.com/office/spreadsheetml/2017/richdata2" ref="A2:F42">
      <sortCondition ref="E1:E42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  Zampieri</dc:creator>
  <cp:lastModifiedBy>L.  Zampieri</cp:lastModifiedBy>
  <dcterms:created xsi:type="dcterms:W3CDTF">2023-11-29T22:06:21Z</dcterms:created>
  <dcterms:modified xsi:type="dcterms:W3CDTF">2024-12-04T09:42:26Z</dcterms:modified>
</cp:coreProperties>
</file>