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30" windowWidth="10320" windowHeight="6045" tabRatio="720" firstSheet="1" activeTab="4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Backtest_Output!$A$2586:$H$2633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</workbook>
</file>

<file path=xl/calcChain.xml><?xml version="1.0" encoding="utf-8"?>
<calcChain xmlns="http://schemas.openxmlformats.org/spreadsheetml/2006/main">
  <c r="L2676" i="21" l="1"/>
  <c r="K2676" i="21"/>
  <c r="J2676" i="21"/>
  <c r="J2649" i="21"/>
  <c r="J2587" i="21"/>
  <c r="L2649" i="21"/>
  <c r="K2649" i="21"/>
  <c r="I2" i="21" l="1"/>
  <c r="K2" i="21"/>
  <c r="J2" i="21"/>
  <c r="I74" i="21"/>
  <c r="L2587" i="21"/>
  <c r="K2587" i="2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J2445" i="21" l="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<sst xmlns="http://schemas.openxmlformats.org/spreadsheetml/2006/main" count="7532" uniqueCount="4394">
  <si>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</si>
  <si>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</si>
  <si>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</si>
  <si>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</si>
  <si>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</si>
  <si>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</si>
  <si>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</si>
  <si>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</si>
  <si>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</si>
  <si>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</si>
  <si>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</si>
  <si>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</si>
  <si>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</si>
  <si>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</si>
  <si>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</si>
  <si>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</si>
  <si>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</si>
  <si>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</si>
  <si>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</si>
  <si>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</si>
  <si>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</si>
  <si>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</si>
  <si>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</si>
  <si>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</si>
  <si>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</si>
  <si>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</si>
  <si>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</si>
  <si>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</si>
  <si>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</si>
  <si>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</si>
  <si>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</si>
  <si>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</si>
  <si>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</si>
  <si>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</si>
  <si>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</si>
  <si>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</si>
  <si>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</si>
  <si>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</si>
  <si>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</si>
  <si>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</si>
  <si>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</si>
  <si>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</si>
  <si>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</si>
  <si>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</si>
  <si>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</si>
  <si>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</si>
  <si>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</si>
  <si>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</si>
  <si>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</si>
  <si>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</si>
  <si>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</si>
  <si>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</si>
  <si>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</si>
  <si>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</si>
  <si>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</si>
  <si>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</si>
  <si>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</si>
  <si>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</si>
  <si>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</si>
  <si>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</si>
  <si>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</si>
  <si>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</si>
  <si>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</si>
  <si>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</si>
  <si>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</si>
  <si>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</si>
  <si>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</si>
  <si>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</si>
  <si>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</si>
  <si>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</si>
  <si>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</si>
  <si>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</si>
  <si>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</si>
  <si>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</si>
  <si>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</si>
  <si>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</si>
  <si>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</si>
  <si>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</si>
  <si>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</si>
  <si>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</si>
  <si>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</si>
  <si>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</si>
  <si>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</si>
  <si>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</si>
  <si>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</si>
  <si>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</si>
  <si>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</si>
  <si>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</si>
  <si>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</si>
  <si>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</si>
  <si>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</si>
  <si>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</si>
  <si>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</si>
  <si>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</si>
  <si>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</si>
  <si>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</si>
  <si>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</si>
  <si>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</si>
  <si>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</si>
  <si>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</si>
  <si>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</si>
  <si>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</si>
  <si>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</si>
  <si>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</si>
  <si>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</si>
  <si>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</si>
  <si>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</si>
  <si>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</si>
  <si>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</si>
  <si>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</si>
  <si>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</si>
  <si>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</si>
  <si>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</si>
  <si>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</si>
  <si>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</si>
  <si>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</si>
  <si>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</si>
  <si>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</si>
  <si>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</si>
  <si>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</si>
  <si>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</si>
  <si>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</si>
  <si>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</si>
  <si>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</si>
  <si>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</si>
  <si>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</si>
  <si>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</si>
  <si>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</si>
  <si>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</si>
  <si>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</si>
  <si>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</si>
  <si>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</si>
  <si>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</si>
  <si>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</si>
  <si>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</si>
  <si>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</si>
  <si>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</si>
  <si>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</si>
  <si>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</si>
  <si>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</si>
  <si>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</si>
  <si>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</si>
  <si>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</si>
  <si>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</si>
  <si>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</si>
  <si>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</si>
  <si>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</si>
  <si>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</si>
  <si>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</si>
  <si>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</si>
  <si>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</si>
  <si>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</si>
  <si>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</si>
  <si>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</si>
  <si>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</si>
  <si>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</si>
  <si>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</si>
  <si>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</si>
  <si>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</si>
  <si>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</si>
  <si>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</si>
  <si>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</si>
  <si>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</si>
  <si>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</si>
  <si>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</si>
  <si>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</si>
  <si>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</si>
  <si>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</si>
  <si>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</si>
  <si>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</si>
  <si>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</si>
  <si>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</si>
  <si>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</si>
  <si>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</si>
  <si>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</si>
  <si>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</si>
  <si>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</si>
  <si>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</si>
  <si>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</si>
  <si>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</si>
  <si>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</si>
  <si>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</si>
  <si>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</si>
  <si>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</si>
  <si>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</si>
  <si>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</si>
  <si>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</si>
  <si>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</si>
  <si>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</si>
  <si>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</si>
  <si>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</si>
  <si>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</si>
  <si>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</si>
  <si>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</si>
  <si>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</si>
  <si>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</si>
  <si>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</si>
  <si>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</si>
  <si>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</si>
  <si>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</si>
  <si>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</si>
  <si>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</si>
  <si>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</si>
  <si>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</si>
  <si>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</si>
  <si>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</si>
  <si>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</si>
  <si>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</si>
  <si>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</si>
  <si>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</si>
  <si>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</si>
  <si>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</si>
  <si>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</si>
  <si>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</si>
  <si>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</si>
  <si>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</si>
  <si>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</si>
  <si>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</si>
  <si>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</si>
  <si>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</si>
  <si>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</si>
  <si>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</si>
  <si>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</si>
  <si>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</si>
  <si>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</si>
  <si>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</si>
  <si>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</si>
  <si>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</si>
  <si>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</si>
  <si>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</si>
  <si>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</si>
  <si>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</si>
  <si>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</si>
  <si>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</si>
  <si>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</si>
  <si>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</si>
  <si>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</si>
  <si>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</si>
  <si>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</si>
  <si>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</si>
  <si>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</si>
  <si>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</si>
  <si>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</si>
  <si>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</si>
  <si>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</si>
  <si>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</si>
  <si>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</si>
  <si>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</si>
  <si>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</si>
  <si>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</si>
  <si>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</si>
  <si>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</si>
  <si>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</si>
  <si>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</si>
  <si>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</si>
  <si>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</si>
  <si>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</si>
  <si>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</si>
  <si>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</si>
  <si>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</si>
  <si>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</si>
  <si>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</si>
  <si>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</si>
  <si>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</si>
  <si>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</si>
  <si>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</si>
  <si>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</si>
  <si>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</si>
  <si>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</si>
  <si>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</si>
  <si>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</si>
  <si>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</si>
  <si>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</si>
  <si>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</si>
  <si>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</si>
  <si>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</si>
  <si>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</si>
  <si>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</si>
  <si>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</si>
  <si>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</si>
  <si>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</si>
  <si>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</si>
  <si>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</si>
  <si>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</si>
  <si>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</si>
  <si>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</si>
  <si>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</si>
  <si>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</si>
  <si>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</si>
  <si>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</si>
  <si>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</si>
  <si>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</si>
  <si>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</si>
  <si>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</si>
  <si>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</si>
  <si>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</si>
  <si>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</si>
  <si>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</si>
  <si>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</si>
  <si>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</si>
  <si>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</si>
  <si>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</si>
  <si>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</si>
  <si>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</si>
  <si>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</si>
  <si>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</si>
  <si>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</si>
  <si>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</si>
  <si>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</si>
  <si>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</si>
  <si>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</si>
  <si>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</si>
  <si>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</si>
  <si>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</si>
  <si>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</si>
  <si>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</si>
  <si>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</si>
  <si>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</si>
  <si>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</si>
  <si>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</si>
  <si>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</si>
  <si>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</si>
  <si>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</si>
  <si>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</si>
  <si>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</si>
  <si>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</si>
  <si>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</si>
  <si>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</si>
  <si>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</si>
  <si>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</si>
  <si>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</si>
  <si>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</si>
  <si>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</si>
  <si>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</si>
  <si>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</si>
  <si>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</si>
  <si>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</si>
  <si>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</si>
  <si>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</si>
  <si>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</si>
  <si>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</si>
  <si>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</si>
  <si>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</si>
  <si>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</si>
  <si>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</si>
  <si>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</si>
  <si>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</si>
  <si>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</si>
  <si>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</si>
  <si>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</si>
  <si>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</si>
  <si>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</si>
  <si>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</si>
  <si>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</si>
  <si>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</si>
  <si>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</si>
  <si>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</si>
  <si>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</si>
  <si>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</si>
  <si>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</si>
  <si>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</si>
  <si>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</si>
  <si>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</si>
  <si>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</si>
  <si>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</si>
  <si>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</si>
  <si>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</si>
  <si>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</si>
  <si>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</si>
  <si>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</si>
  <si>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</si>
  <si>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</si>
  <si>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</si>
  <si>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</si>
  <si>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</si>
  <si>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</si>
  <si>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</si>
  <si>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</si>
  <si>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</si>
  <si>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</si>
  <si>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</si>
  <si>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</si>
  <si>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</si>
  <si>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</si>
  <si>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</si>
  <si>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</si>
  <si>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</si>
  <si>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</si>
  <si>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</si>
  <si>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</si>
  <si>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</si>
  <si>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</si>
  <si>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</si>
  <si>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</si>
  <si>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</si>
  <si>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</si>
  <si>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</si>
  <si>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</si>
  <si>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</si>
  <si>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</si>
  <si>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</si>
  <si>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</si>
  <si>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</si>
  <si>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</si>
  <si>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</si>
  <si>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</si>
  <si>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</si>
  <si>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</si>
  <si>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</si>
  <si>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</si>
  <si>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</si>
  <si>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</si>
  <si>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</si>
  <si>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</si>
  <si>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</si>
  <si>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</si>
  <si>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</si>
  <si>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</si>
  <si>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</si>
  <si>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</si>
  <si>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</si>
  <si>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</si>
  <si>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</si>
  <si>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</si>
  <si>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</si>
  <si>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</si>
  <si>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</si>
  <si>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</si>
  <si>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</si>
  <si>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</si>
  <si>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</si>
  <si>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</si>
  <si>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</si>
  <si>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</si>
  <si>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</si>
  <si>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</si>
  <si>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</si>
  <si>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</si>
  <si>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</si>
  <si>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</si>
  <si>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</si>
  <si>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</si>
  <si>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</si>
  <si>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</si>
  <si>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</si>
  <si>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</si>
  <si>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</si>
  <si>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</si>
  <si>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</si>
  <si>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</si>
  <si>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</si>
  <si>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</si>
  <si>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</si>
  <si>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</si>
  <si>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</si>
  <si>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</si>
  <si>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</si>
  <si>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</si>
  <si>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</si>
  <si>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</si>
  <si>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</si>
  <si>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</si>
  <si>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</si>
  <si>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</si>
  <si>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</si>
  <si>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</si>
  <si>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</si>
  <si>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</si>
  <si>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</si>
  <si>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</si>
  <si>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</si>
  <si>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</si>
  <si>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</si>
  <si>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</si>
  <si>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</si>
  <si>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</si>
  <si>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</si>
  <si>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</si>
  <si>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</si>
  <si>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</si>
  <si>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</si>
  <si>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</si>
  <si>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</si>
  <si>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</si>
  <si>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</si>
  <si>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</si>
  <si>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</si>
  <si>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</si>
  <si>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</si>
  <si>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</si>
  <si>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</si>
  <si>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</si>
  <si>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</si>
  <si>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</si>
  <si>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</si>
  <si>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</si>
  <si>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</si>
  <si>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</si>
  <si>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</si>
  <si>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</si>
  <si>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</si>
  <si>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</si>
  <si>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</si>
  <si>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</si>
  <si>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</si>
  <si>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</si>
  <si>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</si>
  <si>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</si>
  <si>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</si>
  <si>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</si>
  <si>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</si>
  <si>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</si>
  <si>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</si>
  <si>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</si>
  <si>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</si>
  <si>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</si>
  <si>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</si>
  <si>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</si>
  <si>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</si>
  <si>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</si>
  <si>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</si>
  <si>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</si>
  <si>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</si>
  <si>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</si>
  <si>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</si>
  <si>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</si>
  <si>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</si>
  <si>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</si>
  <si>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</si>
  <si>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</si>
  <si>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</si>
  <si>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</si>
  <si>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</si>
  <si>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</si>
  <si>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</si>
  <si>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</si>
  <si>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</si>
  <si>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</si>
  <si>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</si>
  <si>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</si>
  <si>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</si>
  <si>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</si>
  <si>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</si>
  <si>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</si>
  <si>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</si>
  <si>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</si>
  <si>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</si>
  <si>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</si>
  <si>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</si>
  <si>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</si>
  <si>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</si>
  <si>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</si>
  <si>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</si>
  <si>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</si>
  <si>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</si>
  <si>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</si>
  <si>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</si>
  <si>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</si>
  <si>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</si>
  <si>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</si>
  <si>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</si>
  <si>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</si>
  <si>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</si>
  <si>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</si>
  <si>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</si>
  <si>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</si>
  <si>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</si>
  <si>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</si>
  <si>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</si>
  <si>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</si>
  <si>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</si>
  <si>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</si>
  <si>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</si>
  <si>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</si>
  <si>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</si>
  <si>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</si>
  <si>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</si>
  <si>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</si>
  <si>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</si>
  <si>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</si>
  <si>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</si>
  <si>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</si>
  <si>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</si>
  <si>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</si>
  <si>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</si>
  <si>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</si>
  <si>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</si>
  <si>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</si>
  <si>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</si>
  <si>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</si>
  <si>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</si>
  <si>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</si>
  <si>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</si>
  <si>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</si>
  <si>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</si>
  <si>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</si>
  <si>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</si>
  <si>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</si>
  <si>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</si>
  <si>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</si>
  <si>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</si>
  <si>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</si>
  <si>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</si>
  <si>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</si>
  <si>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</si>
  <si>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</si>
  <si>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</si>
  <si>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</si>
  <si>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</si>
  <si>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</si>
  <si>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</si>
  <si>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</si>
  <si>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</si>
  <si>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</si>
  <si>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</si>
  <si>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</si>
  <si>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</si>
  <si>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</si>
  <si>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</si>
  <si>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</si>
  <si>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</si>
  <si>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</si>
  <si>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</si>
  <si>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</si>
  <si>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</si>
  <si>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</si>
  <si>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</si>
  <si>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</si>
  <si>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</si>
  <si>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</si>
  <si>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</si>
  <si>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</si>
  <si>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</si>
  <si>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</si>
  <si>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</si>
  <si>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</si>
  <si>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</si>
  <si>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</si>
  <si>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</si>
  <si>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</si>
  <si>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</si>
  <si>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</si>
  <si>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</si>
  <si>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</si>
  <si>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</si>
  <si>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</si>
  <si>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</si>
  <si>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</si>
  <si>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</si>
  <si>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</si>
  <si>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</si>
  <si>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</si>
  <si>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</si>
  <si>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</si>
  <si>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</si>
  <si>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</si>
  <si>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</si>
  <si>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</si>
  <si>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</si>
  <si>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</si>
  <si>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</si>
  <si>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</si>
  <si>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</si>
  <si>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</si>
  <si>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</si>
  <si>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</si>
  <si>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</si>
  <si>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</si>
  <si>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</si>
  <si>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</si>
  <si>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</si>
  <si>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</si>
  <si>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</si>
  <si>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</si>
  <si>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</si>
  <si>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</si>
  <si>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</si>
  <si>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</si>
  <si>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</si>
  <si>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</si>
  <si>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</si>
  <si>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</si>
  <si>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</si>
  <si>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</si>
  <si>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</si>
  <si>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</si>
  <si>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</si>
  <si>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</si>
  <si>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</si>
  <si>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</si>
  <si>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</si>
  <si>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</si>
  <si>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</si>
  <si>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</si>
  <si>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</si>
  <si>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</si>
  <si>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</si>
  <si>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</si>
  <si>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</si>
  <si>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</si>
  <si>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</si>
  <si>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</si>
  <si>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</si>
  <si>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</si>
  <si>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</si>
  <si>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</si>
  <si>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</si>
  <si>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</si>
  <si>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</si>
  <si>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</si>
  <si>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</si>
  <si>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</si>
  <si>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</si>
  <si>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</si>
  <si>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</si>
  <si>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</si>
  <si>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</si>
  <si>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</si>
  <si>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</si>
  <si>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</si>
  <si>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</si>
  <si>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</si>
  <si>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</si>
  <si>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</si>
  <si>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</si>
  <si>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</si>
  <si>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</si>
  <si>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</si>
  <si>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</si>
  <si>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</si>
  <si>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</si>
  <si>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</si>
  <si>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</si>
  <si>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</si>
  <si>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</si>
  <si>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</si>
  <si>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</si>
  <si>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</si>
  <si>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</si>
  <si>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</si>
  <si>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</si>
  <si>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</si>
  <si>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</si>
  <si>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</si>
  <si>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</si>
  <si>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</si>
  <si>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</si>
  <si>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</si>
  <si>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</si>
  <si>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</si>
  <si>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</si>
  <si>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</si>
  <si>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</si>
  <si>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</si>
  <si>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</si>
  <si>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</si>
  <si>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</si>
  <si>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</si>
  <si>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</si>
  <si>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</si>
  <si>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</si>
  <si>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</si>
  <si>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</si>
  <si>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</si>
  <si>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</si>
  <si>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</si>
  <si>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</si>
  <si>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</si>
  <si>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</si>
  <si>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</si>
  <si>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</si>
  <si>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</si>
  <si>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</si>
  <si>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</si>
  <si>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</si>
  <si>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</si>
  <si>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</si>
  <si>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</si>
  <si>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</si>
  <si>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</si>
  <si>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</si>
  <si>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</si>
  <si>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</si>
  <si>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</si>
  <si>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</si>
  <si>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</si>
  <si>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</si>
  <si>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</si>
  <si>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</si>
  <si>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</si>
  <si>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</si>
  <si>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</si>
  <si>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</si>
  <si>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</si>
  <si>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</si>
  <si>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</si>
  <si>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</si>
  <si>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</si>
  <si>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</si>
  <si>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</si>
  <si>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</si>
  <si>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</si>
  <si>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</si>
  <si>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</si>
  <si>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</si>
  <si>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</si>
  <si>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</si>
  <si>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</si>
  <si>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</si>
  <si>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</si>
  <si>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</si>
  <si>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</si>
  <si>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</si>
  <si>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</si>
  <si>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</si>
  <si>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</si>
  <si>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</si>
  <si>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</si>
  <si>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</si>
  <si>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</si>
  <si>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</si>
  <si>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</si>
  <si>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</si>
  <si>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</si>
  <si>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</si>
  <si>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</si>
  <si>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</si>
  <si>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</si>
  <si>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</si>
  <si>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</si>
  <si>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</si>
  <si>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</si>
  <si>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</si>
  <si>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</si>
  <si>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</si>
  <si>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</si>
  <si>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</si>
  <si>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</si>
  <si>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</si>
  <si>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</si>
  <si>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</si>
  <si>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</si>
  <si>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</si>
  <si>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</si>
  <si>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</si>
  <si>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</si>
  <si>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</si>
  <si>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</si>
  <si>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</si>
  <si>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</si>
  <si>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</si>
  <si>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</si>
  <si>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</si>
  <si>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</si>
  <si>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</si>
  <si>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</si>
  <si>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</si>
  <si>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</si>
  <si>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</si>
  <si>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</si>
  <si>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</si>
  <si>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</si>
  <si>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</si>
  <si>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</si>
  <si>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</si>
  <si>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</si>
  <si>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</si>
  <si>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</si>
  <si>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</si>
  <si>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</si>
  <si>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</si>
  <si>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</si>
  <si>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</si>
  <si>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</si>
  <si>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</si>
  <si>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</si>
  <si>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</si>
  <si>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</si>
  <si>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</si>
  <si>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</si>
  <si>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</si>
  <si>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</si>
  <si>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</si>
  <si>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</si>
  <si>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</si>
  <si>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</si>
  <si>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</si>
  <si>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</si>
  <si>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</si>
  <si>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</si>
  <si>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</si>
  <si>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</si>
  <si>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</si>
  <si>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</si>
  <si>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</si>
  <si>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</si>
  <si>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</si>
  <si>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</si>
  <si>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</si>
  <si>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</si>
  <si>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</si>
  <si>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</si>
  <si>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</si>
  <si>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</si>
  <si>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</si>
  <si>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</si>
  <si>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</si>
  <si>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</si>
  <si>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</si>
  <si>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</si>
  <si>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</si>
  <si>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</si>
  <si>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</si>
  <si>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</si>
  <si>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</si>
  <si>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</si>
  <si>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</si>
  <si>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</si>
  <si>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</si>
  <si>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</si>
  <si>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</si>
  <si>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</si>
  <si>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</si>
  <si>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</si>
  <si>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</si>
  <si>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</si>
  <si>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</si>
  <si>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</si>
  <si>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</si>
  <si>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</si>
  <si>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</si>
  <si>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</si>
  <si>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</si>
  <si>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</si>
  <si>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</si>
  <si>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</si>
  <si>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</si>
  <si>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</si>
  <si>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</si>
  <si>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</si>
  <si>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</si>
  <si>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</si>
  <si>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</si>
  <si>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</si>
  <si>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</si>
  <si>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</si>
  <si>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</si>
  <si>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</si>
  <si>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</si>
  <si>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</si>
  <si>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</si>
  <si>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</si>
  <si>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</si>
  <si>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</si>
  <si>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</si>
  <si>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</si>
  <si>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</si>
  <si>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</si>
  <si>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</si>
  <si>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</si>
  <si>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</si>
  <si>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</si>
  <si>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</si>
  <si>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</si>
  <si>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</si>
  <si>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</si>
  <si>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</si>
  <si>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</si>
  <si>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</si>
  <si>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</si>
  <si>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</si>
  <si>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</si>
  <si>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</si>
  <si>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</si>
  <si>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</si>
  <si>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</si>
  <si>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</si>
  <si>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</si>
  <si>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</si>
  <si>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</si>
  <si>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</si>
  <si>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</si>
  <si>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</si>
  <si>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</si>
  <si>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</si>
  <si>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</si>
  <si>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</si>
  <si>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</si>
  <si>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</si>
  <si>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</si>
  <si>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</si>
  <si>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</si>
  <si>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</si>
  <si>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</si>
  <si>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</si>
  <si>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</si>
  <si>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</si>
  <si>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</si>
  <si>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</si>
  <si>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</si>
  <si>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</si>
  <si>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</si>
  <si>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</si>
  <si>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</si>
  <si>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</si>
  <si>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</si>
  <si>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</si>
  <si>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</si>
  <si>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</si>
  <si>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</si>
  <si>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</si>
  <si>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</si>
  <si>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</si>
  <si>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</si>
  <si>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</si>
  <si>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</si>
  <si>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</si>
  <si>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</si>
  <si>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</si>
  <si>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</si>
  <si>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</si>
  <si>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</si>
  <si>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</si>
  <si>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</si>
  <si>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</si>
  <si>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</si>
  <si>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</si>
  <si>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</si>
  <si>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</si>
  <si>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</si>
  <si>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</si>
  <si>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</si>
  <si>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</si>
  <si>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</si>
  <si>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</si>
  <si>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</si>
  <si>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</si>
  <si>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</si>
  <si>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</si>
  <si>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</si>
  <si>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</si>
  <si>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</si>
  <si>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</si>
  <si>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</si>
  <si>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</si>
  <si>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</si>
  <si>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</si>
  <si>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</si>
  <si>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</si>
  <si>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</si>
  <si>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</si>
  <si>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</si>
  <si>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</si>
  <si>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</si>
  <si>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</si>
  <si>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</si>
  <si>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</si>
  <si>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</si>
  <si>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</si>
  <si>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</si>
  <si>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</si>
  <si>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</si>
  <si>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</si>
  <si>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</si>
  <si>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</si>
  <si>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</si>
  <si>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</si>
  <si>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</si>
  <si>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</si>
  <si>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</si>
  <si>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</si>
  <si>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</si>
  <si>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</si>
  <si>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</si>
  <si>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</si>
  <si>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</si>
  <si>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</si>
  <si>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</si>
  <si>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</si>
  <si>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</si>
  <si>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</si>
  <si>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</si>
  <si>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</si>
  <si>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</si>
  <si>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</si>
  <si>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</si>
  <si>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</si>
  <si>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</si>
  <si>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</si>
  <si>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</si>
  <si>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</si>
  <si>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</si>
  <si>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</si>
  <si>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</si>
  <si>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</si>
  <si>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</si>
  <si>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</si>
  <si>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</si>
  <si>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</si>
  <si>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</si>
  <si>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</si>
  <si>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</si>
  <si>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</si>
  <si>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</si>
  <si>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</si>
  <si>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</si>
  <si>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</si>
  <si>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</si>
  <si>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</si>
  <si>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</si>
  <si>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</si>
  <si>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</si>
  <si>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</si>
  <si>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</si>
  <si>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</si>
  <si>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</si>
  <si>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</si>
  <si>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</si>
  <si>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</si>
  <si>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</si>
  <si>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</si>
  <si>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</si>
  <si>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</si>
  <si>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</si>
  <si>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</si>
  <si>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</si>
  <si>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</si>
  <si>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</si>
  <si>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</si>
  <si>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</si>
  <si>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</si>
  <si>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</si>
  <si>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</si>
  <si>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</si>
  <si>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</si>
  <si>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</si>
  <si>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</si>
  <si>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</si>
  <si>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</si>
  <si>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</si>
  <si>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</si>
  <si>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</si>
  <si>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</si>
  <si>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</si>
  <si>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</si>
  <si>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</si>
  <si>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</si>
  <si>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</si>
  <si>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</si>
  <si>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</si>
  <si>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</si>
  <si>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</si>
  <si>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</si>
  <si>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</si>
  <si>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</si>
  <si>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</si>
  <si>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</si>
  <si>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</si>
  <si>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</si>
  <si>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</si>
  <si>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</si>
  <si>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</si>
  <si>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</si>
  <si>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</si>
  <si>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</si>
  <si>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</si>
  <si>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</si>
  <si>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</si>
  <si>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</si>
  <si>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</si>
  <si>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</si>
  <si>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</si>
  <si>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</si>
  <si>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</si>
  <si>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</si>
  <si>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</si>
  <si>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</si>
  <si>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</si>
  <si>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</si>
  <si>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</si>
  <si>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</si>
  <si>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</si>
  <si>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</si>
  <si>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</si>
  <si>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</si>
  <si>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</si>
  <si>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</si>
  <si>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</si>
  <si>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</si>
  <si>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</si>
  <si>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</si>
  <si>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</si>
  <si>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</si>
  <si>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</si>
  <si>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</si>
  <si>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</si>
  <si>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</si>
  <si>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</si>
  <si>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</si>
  <si>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</si>
  <si>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</si>
  <si>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</si>
  <si>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</si>
  <si>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</si>
  <si>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</si>
  <si>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</si>
  <si>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</si>
  <si>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</si>
  <si>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</si>
  <si>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</si>
  <si>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</si>
  <si>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</si>
  <si>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</si>
  <si>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</si>
  <si>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</si>
  <si>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</si>
  <si>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</si>
  <si>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</si>
  <si>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</si>
  <si>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</si>
  <si>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</si>
  <si>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</si>
  <si>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</si>
  <si>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</si>
  <si>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</si>
  <si>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</si>
  <si>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</si>
  <si>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</si>
  <si>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</si>
  <si>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</si>
  <si>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</si>
  <si>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</si>
  <si>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</si>
  <si>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</si>
  <si>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</si>
  <si>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</si>
  <si>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</si>
  <si>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</si>
  <si>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</si>
  <si>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</si>
  <si>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</si>
  <si>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</si>
  <si>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</si>
  <si>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</si>
  <si>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</si>
  <si>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</si>
  <si>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</si>
  <si>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</si>
  <si>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</si>
  <si>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</si>
  <si>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</si>
  <si>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</si>
  <si>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</si>
  <si>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</si>
  <si>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</si>
  <si>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</si>
  <si>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</si>
  <si>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</si>
  <si>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</si>
  <si>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</si>
  <si>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</si>
  <si>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</si>
  <si>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</si>
  <si>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</si>
  <si>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</si>
  <si>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</si>
  <si>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</si>
  <si>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</si>
  <si>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</si>
  <si>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</si>
  <si>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</si>
  <si>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</si>
  <si>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</si>
  <si>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</si>
  <si>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</si>
  <si>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</si>
  <si>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</si>
  <si>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</si>
  <si>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</si>
  <si>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</si>
  <si>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</si>
  <si>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</si>
  <si>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</si>
  <si>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</si>
  <si>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</si>
  <si>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</si>
  <si>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</si>
  <si>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</si>
  <si>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</si>
  <si>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</si>
  <si>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</si>
  <si>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</si>
  <si>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</si>
  <si>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</si>
  <si>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</si>
  <si>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</si>
  <si>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</si>
  <si>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</si>
  <si>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</si>
  <si>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</si>
  <si>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</si>
  <si>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</si>
  <si>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</si>
  <si>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</si>
  <si>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</si>
  <si>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</si>
  <si>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</si>
  <si>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</si>
  <si>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</si>
  <si>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</si>
  <si>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</si>
  <si>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</si>
  <si>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</si>
  <si>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</si>
  <si>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</si>
  <si>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</si>
  <si>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</si>
  <si>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</si>
  <si>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</si>
  <si>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</si>
  <si>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</si>
  <si>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</si>
  <si>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</si>
  <si>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</si>
  <si>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</si>
  <si>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</si>
  <si>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</si>
  <si>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</si>
  <si>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</si>
  <si>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</si>
  <si>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</si>
  <si>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</si>
  <si>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</si>
  <si>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</si>
  <si>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</si>
  <si>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</si>
  <si>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</si>
  <si>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</si>
  <si>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</si>
  <si>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</si>
  <si>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</si>
  <si>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</si>
  <si>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</si>
  <si>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</si>
  <si>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</si>
  <si>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</si>
  <si>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</si>
  <si>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</si>
  <si>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</si>
  <si>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</si>
  <si>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</si>
  <si>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</si>
  <si>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</si>
  <si>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</si>
  <si>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</si>
  <si>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</si>
  <si>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</si>
  <si>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</si>
  <si>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</si>
  <si>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</si>
  <si>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</si>
  <si>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</si>
  <si>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</si>
  <si>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</si>
  <si>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</si>
  <si>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</si>
  <si>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</si>
  <si>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</si>
  <si>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</si>
  <si>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</si>
  <si>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</si>
  <si>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</si>
  <si>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</si>
  <si>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</si>
  <si>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</si>
  <si>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</si>
  <si>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</si>
  <si>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</si>
  <si>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</si>
  <si>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</si>
  <si>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</si>
  <si>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</si>
  <si>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</si>
  <si>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</si>
  <si>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</si>
  <si>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</si>
  <si>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</si>
  <si>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</si>
  <si>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</si>
  <si>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</si>
  <si>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</si>
  <si>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</si>
  <si>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</si>
  <si>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</si>
  <si>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</si>
  <si>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</si>
  <si>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</si>
  <si>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</si>
  <si>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</si>
  <si>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</si>
  <si>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</si>
  <si>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</si>
  <si>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</si>
  <si>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</si>
  <si>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</si>
  <si>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</si>
  <si>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</si>
  <si>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</si>
  <si>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</si>
  <si>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</si>
  <si>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</si>
  <si>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</si>
  <si>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</si>
  <si>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</si>
  <si>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</si>
  <si>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</si>
  <si>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</si>
  <si>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</si>
  <si>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</si>
  <si>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</si>
  <si>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</si>
  <si>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</si>
  <si>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</si>
  <si>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</si>
  <si>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</si>
  <si>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</si>
  <si>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</si>
  <si>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</si>
  <si>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</si>
  <si>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</si>
  <si>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</si>
  <si>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</si>
  <si>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</si>
  <si>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</si>
  <si>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</si>
  <si>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</si>
  <si>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</si>
  <si>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</si>
  <si>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</si>
  <si>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</si>
  <si>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</si>
  <si>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</si>
  <si>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</si>
  <si>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</si>
  <si>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</si>
  <si>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</si>
  <si>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</si>
  <si>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</si>
  <si>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</si>
  <si>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</si>
  <si>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</si>
  <si>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</si>
  <si>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</si>
  <si>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</si>
  <si>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</si>
  <si>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</si>
  <si>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</si>
  <si>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</si>
  <si>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</si>
  <si>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</si>
  <si>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</si>
  <si>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</si>
  <si>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</si>
  <si>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</si>
  <si>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</si>
  <si>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</si>
  <si>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</si>
  <si>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</si>
  <si>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</si>
  <si>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</si>
  <si>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</si>
  <si>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</si>
  <si>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</si>
  <si>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</si>
  <si>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</si>
  <si>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</si>
  <si>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</si>
  <si>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</si>
  <si>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</si>
  <si>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</si>
  <si>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</si>
  <si>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</si>
  <si>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</si>
  <si>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</si>
  <si>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</si>
  <si>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</si>
  <si>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</si>
  <si>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</si>
  <si>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</si>
  <si>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</si>
  <si>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</si>
  <si>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</si>
  <si>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</si>
  <si>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</si>
  <si>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</si>
  <si>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</si>
  <si>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</si>
  <si>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</si>
  <si>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</si>
  <si>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</si>
  <si>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</si>
  <si>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</si>
  <si>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</si>
  <si>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</si>
  <si>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</si>
  <si>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</si>
  <si>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</si>
  <si>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</si>
  <si>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</si>
  <si>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</si>
  <si>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</si>
  <si>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</si>
  <si>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</si>
  <si>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</si>
  <si>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</si>
  <si>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</si>
  <si>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</si>
  <si>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</si>
  <si>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</si>
  <si>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</si>
  <si>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</si>
  <si>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</si>
  <si>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</si>
  <si>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</si>
  <si>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</si>
  <si>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</si>
  <si>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</si>
  <si>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</si>
  <si>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</si>
  <si>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</si>
  <si>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</si>
  <si>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</si>
  <si>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</si>
  <si>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</si>
  <si>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</si>
  <si>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</si>
  <si>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</si>
  <si>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</si>
  <si>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</si>
  <si>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</si>
  <si>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</si>
  <si>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</si>
  <si>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</si>
  <si>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</si>
  <si>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</si>
  <si>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</si>
  <si>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</si>
  <si>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</si>
  <si>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</si>
  <si>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</si>
  <si>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</si>
  <si>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</si>
  <si>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</si>
  <si>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</si>
  <si>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</si>
  <si>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</si>
  <si>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</si>
  <si>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</si>
  <si>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</si>
  <si>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</si>
  <si>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</si>
  <si>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</si>
  <si>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</si>
  <si>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</si>
  <si>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</si>
  <si>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</si>
  <si>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</si>
  <si>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</si>
  <si>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</si>
  <si>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</si>
  <si>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</si>
  <si>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</si>
  <si>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</si>
  <si>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</si>
  <si>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</si>
  <si>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</si>
  <si>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</si>
  <si>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</si>
  <si>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</si>
  <si>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</si>
  <si>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</si>
  <si>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</si>
  <si>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</si>
  <si>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</si>
  <si>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</si>
  <si>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</si>
  <si>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</si>
  <si>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</si>
  <si>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</si>
  <si>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</si>
  <si>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</si>
  <si>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</si>
  <si>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</si>
  <si>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</si>
  <si>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</si>
  <si>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</si>
  <si>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</si>
  <si>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</si>
  <si>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</si>
  <si>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</si>
  <si>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</si>
  <si>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</si>
  <si>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</si>
  <si>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</si>
  <si>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</si>
  <si>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</si>
  <si>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</si>
  <si>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</si>
  <si>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</si>
  <si>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</si>
  <si>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</si>
  <si>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</si>
  <si>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</si>
  <si>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</si>
  <si>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</si>
  <si>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</si>
  <si>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</si>
  <si>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</si>
  <si>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</si>
  <si>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</si>
  <si>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</si>
  <si>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</si>
  <si>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</si>
  <si>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</si>
  <si>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</si>
  <si>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</si>
  <si>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</si>
  <si>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</si>
  <si>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</si>
  <si>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</si>
  <si>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</si>
  <si>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</si>
  <si>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</si>
  <si>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</si>
  <si>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</si>
  <si>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</si>
  <si>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</si>
  <si>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</si>
  <si>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</si>
  <si>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</si>
  <si>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</si>
  <si>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</si>
  <si>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</si>
  <si>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</si>
  <si>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</si>
  <si>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</si>
  <si>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</si>
  <si>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</si>
  <si>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</si>
  <si>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</si>
  <si>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</si>
  <si>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</si>
  <si>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</si>
  <si>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</si>
  <si>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</si>
  <si>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</si>
  <si>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</si>
  <si>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</si>
  <si>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</si>
  <si>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</si>
  <si>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</si>
  <si>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</si>
  <si>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</si>
  <si>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</si>
  <si>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</si>
  <si>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</si>
  <si>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</si>
  <si>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</si>
  <si>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</si>
  <si>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</si>
  <si>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</si>
  <si>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</si>
  <si>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</si>
  <si>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</si>
  <si>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</si>
  <si>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</si>
  <si>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</si>
  <si>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</si>
  <si>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</si>
  <si>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</si>
  <si>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</si>
  <si>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</si>
  <si>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</si>
  <si>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</si>
  <si>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</si>
  <si>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</si>
  <si>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</si>
  <si>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</si>
  <si>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</si>
  <si>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</si>
  <si>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</si>
  <si>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</si>
  <si>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</si>
  <si>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</si>
  <si>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</si>
  <si>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</si>
  <si>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</si>
  <si>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</si>
  <si>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</si>
  <si>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</si>
  <si>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</si>
  <si>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</si>
  <si>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</si>
  <si>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</si>
  <si>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</si>
  <si>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</si>
  <si>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</si>
  <si>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</si>
  <si>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</si>
  <si>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</si>
  <si>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</si>
  <si>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</si>
  <si>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</si>
  <si>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</si>
  <si>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</si>
  <si>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</si>
  <si>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</si>
  <si>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</si>
  <si>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</si>
  <si>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</si>
  <si>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</si>
  <si>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</si>
  <si>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</si>
  <si>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</si>
  <si>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</si>
  <si>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</si>
  <si>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</si>
  <si>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</si>
  <si>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</si>
  <si>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</si>
  <si>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</si>
  <si>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</si>
  <si>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</si>
  <si>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</si>
  <si>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</si>
  <si>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</si>
  <si>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</si>
  <si>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</si>
  <si>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</si>
  <si>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</si>
  <si>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</si>
  <si>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</si>
  <si>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</si>
  <si>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</si>
  <si>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</si>
  <si>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</si>
  <si>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</si>
  <si>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</si>
  <si>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</si>
  <si>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</si>
  <si>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</si>
  <si>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</si>
  <si>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</si>
  <si>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</si>
  <si>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</si>
  <si>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</si>
  <si>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</si>
  <si>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</si>
  <si>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</si>
  <si>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</si>
  <si>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</si>
  <si>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</si>
  <si>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</si>
  <si>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</si>
  <si>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</si>
  <si>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</si>
  <si>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</si>
  <si>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</si>
  <si>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</si>
  <si>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</si>
  <si>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</si>
  <si>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</si>
  <si>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</si>
  <si>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</si>
  <si>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</si>
  <si>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</si>
  <si>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</si>
  <si>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</si>
  <si>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</si>
  <si>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</si>
  <si>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</si>
  <si>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</si>
  <si>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</si>
  <si>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</si>
  <si>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</si>
  <si>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</si>
  <si>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</si>
  <si>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</si>
  <si>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</si>
  <si>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</si>
  <si>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</si>
  <si>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</si>
  <si>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</si>
  <si>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</si>
  <si>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</si>
  <si>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</si>
  <si>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</si>
  <si>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</si>
  <si>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</si>
  <si>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</si>
  <si>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</si>
  <si>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</si>
  <si>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</si>
  <si>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</si>
  <si>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</si>
  <si>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</si>
  <si>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</si>
  <si>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</si>
  <si>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</si>
  <si>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</si>
  <si>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</si>
  <si>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</si>
  <si>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</si>
  <si>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</si>
  <si>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</si>
  <si>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</si>
  <si>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</si>
  <si>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</si>
  <si>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</si>
  <si>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</si>
  <si>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</si>
  <si>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</si>
  <si>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</si>
  <si>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</si>
  <si>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</si>
  <si>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</si>
  <si>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</si>
  <si>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</si>
  <si>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</si>
  <si>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</si>
  <si>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</si>
  <si>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</si>
  <si>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</si>
  <si>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</si>
  <si>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</si>
  <si>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</si>
  <si>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</si>
  <si>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</si>
  <si>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</si>
  <si>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</si>
  <si>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</si>
  <si>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</si>
  <si>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</si>
  <si>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</si>
  <si>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</si>
  <si>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</si>
  <si>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</si>
  <si>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</si>
  <si>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</si>
  <si>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</si>
  <si>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</si>
  <si>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</si>
  <si>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</si>
  <si>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</si>
  <si>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</si>
  <si>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</si>
  <si>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</si>
  <si>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</si>
  <si>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</si>
  <si>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</si>
  <si>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</si>
  <si>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</si>
  <si>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</si>
  <si>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</si>
  <si>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</si>
  <si>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</si>
  <si>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</si>
  <si>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</si>
  <si>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</si>
  <si>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</si>
  <si>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</si>
  <si>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</si>
  <si>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</si>
  <si>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</si>
  <si>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</si>
  <si>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</si>
  <si>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</si>
  <si>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</si>
  <si>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</si>
  <si>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</si>
  <si>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</si>
  <si>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</si>
  <si>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</si>
  <si>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</si>
  <si>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</si>
  <si>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</si>
  <si>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</si>
  <si>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</si>
  <si>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</si>
  <si>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</si>
  <si>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</si>
  <si>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</si>
  <si>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</si>
  <si>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</si>
  <si>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</si>
  <si>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</si>
  <si>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</si>
  <si>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</si>
  <si>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</si>
  <si>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</si>
  <si>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</si>
  <si>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</si>
  <si>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</si>
  <si>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</si>
  <si>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</si>
  <si>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</si>
  <si>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</si>
  <si>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</si>
  <si>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</si>
  <si>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</si>
  <si>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</si>
  <si>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</si>
  <si>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</si>
  <si>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</si>
  <si>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</si>
  <si>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</si>
  <si>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</si>
  <si>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</si>
  <si>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</si>
  <si>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</si>
  <si>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</si>
  <si>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</si>
  <si>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</si>
  <si>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</si>
  <si>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</si>
  <si>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</si>
  <si>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</si>
  <si>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</si>
  <si>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</si>
  <si>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</si>
  <si>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</si>
  <si>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</si>
  <si>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</si>
  <si>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</si>
  <si>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</si>
  <si>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</si>
  <si>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</si>
  <si>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</si>
  <si>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</si>
  <si>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</si>
  <si>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</si>
  <si>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</si>
  <si>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</si>
  <si>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</si>
  <si>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</si>
  <si>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</si>
  <si>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</si>
  <si>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</si>
  <si>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</si>
  <si>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</si>
  <si>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</si>
  <si>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</si>
  <si>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</si>
  <si>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</si>
  <si>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</si>
  <si>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</si>
  <si>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</si>
  <si>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</si>
  <si>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</si>
  <si>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</si>
  <si>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</si>
  <si>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</si>
  <si>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</si>
  <si>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</si>
  <si>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</si>
  <si>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</si>
  <si>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</si>
  <si>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</si>
  <si>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</si>
  <si>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</si>
  <si>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</si>
  <si>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</si>
  <si>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</si>
  <si>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</si>
  <si>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</si>
  <si>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</si>
  <si>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</si>
  <si>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</si>
  <si>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</si>
  <si>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</si>
  <si>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</si>
  <si>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</si>
  <si>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</si>
  <si>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</si>
  <si>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</si>
  <si>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</si>
  <si>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</si>
  <si>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</si>
  <si>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</si>
  <si>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</si>
  <si>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</si>
  <si>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</si>
  <si>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</si>
  <si>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</si>
  <si>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</si>
  <si>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</si>
  <si>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</si>
  <si>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</si>
  <si>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</si>
  <si>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</si>
  <si>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</si>
  <si>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</si>
  <si>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</si>
  <si>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</si>
  <si>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</si>
  <si>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</si>
  <si>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</si>
  <si>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</si>
  <si>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</si>
  <si>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</si>
  <si>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</si>
  <si>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</si>
  <si>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</si>
  <si>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</si>
  <si>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</si>
  <si>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</si>
  <si>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</si>
  <si>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</si>
  <si>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</si>
  <si>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</si>
  <si>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</si>
  <si>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</si>
  <si>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</si>
  <si>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</si>
  <si>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</si>
  <si>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</si>
  <si>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</si>
  <si>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</si>
  <si>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</si>
  <si>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</si>
  <si>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</si>
  <si>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</si>
  <si>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</si>
  <si>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</si>
  <si>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</si>
  <si>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</si>
  <si>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</si>
  <si>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</si>
  <si>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</si>
  <si>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</si>
  <si>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</si>
  <si>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</si>
  <si>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</si>
  <si>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</si>
  <si>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</si>
  <si>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</si>
  <si>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</si>
  <si>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</si>
  <si>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</si>
  <si>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</si>
  <si>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</si>
  <si>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</si>
  <si>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</si>
  <si>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</si>
  <si>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</si>
  <si>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</si>
  <si>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</si>
  <si>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</si>
  <si>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</si>
  <si>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</si>
  <si>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</si>
  <si>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</si>
  <si>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</si>
  <si>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</si>
  <si>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</si>
  <si>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</si>
  <si>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</si>
  <si>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</si>
  <si>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</si>
  <si>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</si>
  <si>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</si>
  <si>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</si>
  <si>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</si>
  <si>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</si>
  <si>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</si>
  <si>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</si>
  <si>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</si>
  <si>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</si>
  <si>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</si>
  <si>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</si>
  <si>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</si>
  <si>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</si>
  <si>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</si>
  <si>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</si>
  <si>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</si>
  <si>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</si>
  <si>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</si>
  <si>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</si>
  <si>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</si>
  <si>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</si>
  <si>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</si>
  <si>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</si>
  <si>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</si>
  <si>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</si>
  <si>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</si>
  <si>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</si>
  <si>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</si>
  <si>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</si>
  <si>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</si>
  <si>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</si>
  <si>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</si>
  <si>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</si>
  <si>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</si>
  <si>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</si>
  <si>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</si>
  <si>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</si>
  <si>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</si>
  <si>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</si>
  <si>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</si>
  <si>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</si>
  <si>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</si>
  <si>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</si>
  <si>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</si>
  <si>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</si>
  <si>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</si>
  <si>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</si>
  <si>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</si>
  <si>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</si>
  <si>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</si>
  <si>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</si>
  <si>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</si>
  <si>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</si>
  <si>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</si>
  <si>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</si>
  <si>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</si>
  <si>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</si>
  <si>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</si>
  <si>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</si>
  <si>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</si>
  <si>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</si>
  <si>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</si>
  <si>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</si>
  <si>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</si>
  <si>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</si>
  <si>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</si>
  <si>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</si>
  <si>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</si>
  <si>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</si>
  <si>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</si>
  <si>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</si>
  <si>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</si>
  <si>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</si>
  <si>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</si>
  <si>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</si>
  <si>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</si>
  <si>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</si>
  <si>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</si>
  <si>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</si>
  <si>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</si>
  <si>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</si>
  <si>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</si>
  <si>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</si>
  <si>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</si>
  <si>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</si>
  <si>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</si>
  <si>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</si>
  <si>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</si>
  <si>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</si>
  <si>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</si>
  <si>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</si>
  <si>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</si>
  <si>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</si>
  <si>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</si>
  <si>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</si>
  <si>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</si>
  <si>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</si>
  <si>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</si>
  <si>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</si>
  <si>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</si>
  <si>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</si>
  <si>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</si>
  <si>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</si>
  <si>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</si>
  <si>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</si>
  <si>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</si>
  <si>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</si>
  <si>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</si>
  <si>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</si>
  <si>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</si>
  <si>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</si>
  <si>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</si>
  <si>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</si>
  <si>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</si>
  <si>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</si>
  <si>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</si>
  <si>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</si>
  <si>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</si>
  <si>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</si>
  <si>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</si>
  <si>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</si>
  <si>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</si>
  <si>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</si>
  <si>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</si>
  <si>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</si>
  <si>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</si>
  <si>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</si>
  <si>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</si>
  <si>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</si>
  <si>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</si>
  <si>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</si>
  <si>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</si>
  <si>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</si>
  <si>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</si>
  <si>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</si>
  <si>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</si>
  <si>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</si>
  <si>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</si>
  <si>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</si>
  <si>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</si>
  <si>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</si>
  <si>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</si>
  <si>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</si>
  <si>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</si>
  <si>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</si>
  <si>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</si>
  <si>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</si>
  <si>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</si>
  <si>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</si>
  <si>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</si>
  <si>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</si>
  <si>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</si>
  <si>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</si>
  <si>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</si>
  <si>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</si>
  <si>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</si>
  <si>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</si>
  <si>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</si>
  <si>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</si>
  <si>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</si>
  <si>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</si>
  <si>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</si>
  <si>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</si>
  <si>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</si>
  <si>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</si>
  <si>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</si>
  <si>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</si>
  <si>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</si>
  <si>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</si>
  <si>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</si>
  <si>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</si>
  <si>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</si>
  <si>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</si>
  <si>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</si>
  <si>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</si>
  <si>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</si>
  <si>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</si>
  <si>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</si>
  <si>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</si>
  <si>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</si>
  <si>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</si>
  <si>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</si>
  <si>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</si>
  <si>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</si>
  <si>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</si>
  <si>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</si>
  <si>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</si>
  <si>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</si>
  <si>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</si>
  <si>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</si>
  <si>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</si>
  <si>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</si>
  <si>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</si>
  <si>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</si>
  <si>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</si>
  <si>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</si>
  <si>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</si>
  <si>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</si>
  <si>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</si>
  <si>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</si>
  <si>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</si>
  <si>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</si>
  <si>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</si>
  <si>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</si>
  <si>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</si>
  <si>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</si>
  <si>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</si>
  <si>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</si>
  <si>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</si>
  <si>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</si>
  <si>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</si>
  <si>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</si>
  <si>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</si>
  <si>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</si>
  <si>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</si>
  <si>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</si>
  <si>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</si>
  <si>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</si>
  <si>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</si>
  <si>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</si>
  <si>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</si>
  <si>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</si>
  <si>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</si>
  <si>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</si>
  <si>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</si>
  <si>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</si>
  <si>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</si>
  <si>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</si>
  <si>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</si>
  <si>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</si>
  <si>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</si>
  <si>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</si>
  <si>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</si>
  <si>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</si>
  <si>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</si>
  <si>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</si>
  <si>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</si>
  <si>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</si>
  <si>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</si>
  <si>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</si>
  <si>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</si>
  <si>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</si>
  <si>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</si>
  <si>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</si>
  <si>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</si>
  <si>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</si>
  <si>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</si>
  <si>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</si>
  <si>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</si>
  <si>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</si>
  <si>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</si>
  <si>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</si>
  <si>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</si>
  <si>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</si>
  <si>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</si>
  <si>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</si>
  <si>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</si>
  <si>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</si>
  <si>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</si>
  <si>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</si>
  <si>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</si>
  <si>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</si>
  <si>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</si>
  <si>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</si>
  <si>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</si>
  <si>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</si>
  <si>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</si>
  <si>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</si>
  <si>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</si>
  <si>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</si>
  <si>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</si>
  <si>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</si>
  <si>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</si>
  <si>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</si>
  <si>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</si>
  <si>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</si>
  <si>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</si>
  <si>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</si>
  <si>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</si>
  <si>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</si>
  <si>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</si>
  <si>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</si>
  <si>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</si>
  <si>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</si>
  <si>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</si>
  <si>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</si>
  <si>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</si>
  <si>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</si>
  <si>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</si>
  <si>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</si>
  <si>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</si>
  <si>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</si>
  <si>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</si>
  <si>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</si>
  <si>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</si>
  <si>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</si>
  <si>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</si>
  <si>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</si>
  <si>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</si>
  <si>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</si>
  <si>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</si>
  <si>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</si>
  <si>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</si>
  <si>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</si>
  <si>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</si>
  <si>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</si>
  <si>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</si>
  <si>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</si>
  <si>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</si>
  <si>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</si>
  <si>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</si>
  <si>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</si>
  <si>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</si>
  <si>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</si>
  <si>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</si>
  <si>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</si>
  <si>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</si>
  <si>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</si>
  <si>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</si>
  <si>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</si>
  <si>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</si>
  <si>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</si>
  <si>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</si>
  <si>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</si>
  <si>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</si>
  <si>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</si>
  <si>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</si>
  <si>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</si>
  <si>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</si>
  <si>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</si>
  <si>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</si>
  <si>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</si>
  <si>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</si>
  <si>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</si>
  <si>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</si>
  <si>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</si>
  <si>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</si>
  <si>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</si>
  <si>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</si>
  <si>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</si>
  <si>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</si>
  <si>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</si>
  <si>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</si>
  <si>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</si>
  <si>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</si>
  <si>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</si>
  <si>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</si>
  <si>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</si>
  <si>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</si>
  <si>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</si>
  <si>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</si>
  <si>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</si>
  <si>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</si>
  <si>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</si>
  <si>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</si>
  <si>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</si>
  <si>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</si>
  <si>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</si>
  <si>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</si>
  <si>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</si>
  <si>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</si>
  <si>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</si>
  <si>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</si>
  <si>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</si>
  <si>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</si>
  <si>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</si>
  <si>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</si>
  <si>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</si>
  <si>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</si>
  <si>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</si>
  <si>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</si>
  <si>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</si>
  <si>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</si>
  <si>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</si>
  <si>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</si>
  <si>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</si>
  <si>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</si>
  <si>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</si>
  <si>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</si>
  <si>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</si>
  <si>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</si>
  <si>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</si>
  <si>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</si>
  <si>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</si>
  <si>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</si>
  <si>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</si>
  <si>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</si>
  <si>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</si>
  <si>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</si>
  <si>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</si>
  <si>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</si>
  <si>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</si>
  <si>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</si>
  <si>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</si>
  <si>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</si>
  <si>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</si>
  <si>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</si>
  <si>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</si>
  <si>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</si>
  <si>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</si>
  <si>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</si>
  <si>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</si>
  <si>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</si>
  <si>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</si>
  <si>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</si>
  <si>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</si>
  <si>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</si>
  <si>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</si>
  <si>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</si>
  <si>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</si>
  <si>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</si>
  <si>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</si>
  <si>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</si>
  <si>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</si>
  <si>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</si>
  <si>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</si>
  <si>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</si>
  <si>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</si>
  <si>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</si>
  <si>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</si>
  <si>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</si>
  <si>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</si>
  <si>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</si>
  <si>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</si>
  <si>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</si>
  <si>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</si>
  <si>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</si>
  <si>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</si>
  <si>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</si>
  <si>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</si>
  <si>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</si>
  <si>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</si>
  <si>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</si>
  <si>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</si>
  <si>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</si>
  <si>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</si>
  <si>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</si>
  <si>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</si>
  <si>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</si>
  <si>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</si>
  <si>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</si>
  <si>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</si>
  <si>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</si>
  <si>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</si>
  <si>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</si>
  <si>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</si>
  <si>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</si>
  <si>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</si>
  <si>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</si>
  <si>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</si>
  <si>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</si>
  <si>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</si>
  <si>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</si>
  <si>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</si>
  <si>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</si>
  <si>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</si>
  <si>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</si>
  <si>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</si>
  <si>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</si>
  <si>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</si>
  <si>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</si>
  <si>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</si>
  <si>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</si>
  <si>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</si>
  <si>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</si>
  <si>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</si>
  <si>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</si>
  <si>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</si>
  <si>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</si>
  <si>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</si>
  <si>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</si>
  <si>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</si>
  <si>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</si>
  <si>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</si>
  <si>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</si>
  <si>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</si>
  <si>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</si>
  <si>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</si>
  <si>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</si>
  <si>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</si>
  <si>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</si>
  <si>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</si>
  <si>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</si>
  <si>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</si>
  <si>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</si>
  <si>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</si>
  <si>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</si>
  <si>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</si>
  <si>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</si>
  <si>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</si>
  <si>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</si>
  <si>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</si>
  <si>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</si>
  <si>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</si>
  <si>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</si>
  <si>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</si>
  <si>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</si>
  <si>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</si>
  <si>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</si>
  <si>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</si>
  <si>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</si>
  <si>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</si>
  <si>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</si>
  <si>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</si>
  <si>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</si>
  <si>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</si>
  <si>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</si>
  <si>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</si>
  <si>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</si>
  <si>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</si>
  <si>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</si>
  <si>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</si>
  <si>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</si>
  <si>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</si>
  <si>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</si>
  <si>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</si>
  <si>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</si>
  <si>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</si>
  <si>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</si>
  <si>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</si>
  <si>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</si>
  <si>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</si>
  <si>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</si>
  <si>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</si>
  <si>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</si>
  <si>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</si>
  <si>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</si>
  <si>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</si>
  <si>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</si>
  <si>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</si>
  <si>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</si>
  <si>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</si>
  <si>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</si>
  <si>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</si>
  <si>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</si>
  <si>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</si>
  <si>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</si>
  <si>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</si>
  <si>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</si>
  <si>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</si>
  <si>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</si>
  <si>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</si>
  <si>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</si>
  <si>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</si>
  <si>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</si>
  <si>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</si>
  <si>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</si>
  <si>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</si>
  <si>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</si>
  <si>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</si>
  <si>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</si>
  <si>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</si>
  <si>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</si>
  <si>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</si>
  <si>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</si>
  <si>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</si>
  <si>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</si>
  <si>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</si>
  <si>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</si>
  <si>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</si>
  <si>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</si>
  <si>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</si>
  <si>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</si>
  <si>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</si>
  <si>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</si>
  <si>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</si>
  <si>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</si>
  <si>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</si>
  <si>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</si>
  <si>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</si>
  <si>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</si>
  <si>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</si>
  <si>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</si>
  <si>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</si>
  <si>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</si>
  <si>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</si>
  <si>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</si>
  <si>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</si>
  <si>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</si>
  <si>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</si>
  <si>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</si>
  <si>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</si>
  <si>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</si>
  <si>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</si>
  <si>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</si>
  <si>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</si>
  <si>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</si>
  <si>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</si>
  <si>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</si>
  <si>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</si>
  <si>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</si>
  <si>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</si>
  <si>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</si>
  <si>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</si>
  <si>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</si>
  <si>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</si>
  <si>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</si>
  <si>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</si>
  <si>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</si>
  <si>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</si>
  <si>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</si>
  <si>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</si>
  <si>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</si>
  <si>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</si>
  <si>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</si>
  <si>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</si>
  <si>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</si>
  <si>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</si>
  <si>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</si>
  <si>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</si>
  <si>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</si>
  <si>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</si>
  <si>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</si>
  <si>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</si>
  <si>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</si>
  <si>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</si>
  <si>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</si>
  <si>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</si>
  <si>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</si>
  <si>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</si>
  <si>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</si>
  <si>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</si>
  <si>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</si>
  <si>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</si>
  <si>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</si>
  <si>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</si>
  <si>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</si>
  <si>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</si>
  <si>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</si>
  <si>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</si>
  <si>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</si>
  <si>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</si>
  <si>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</si>
  <si>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</si>
  <si>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</si>
  <si>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</si>
  <si>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</si>
  <si>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</si>
  <si>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</si>
  <si>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</si>
  <si>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</si>
  <si>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</si>
  <si>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</si>
  <si>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</si>
  <si>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</si>
  <si>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</si>
  <si>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</si>
  <si>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</si>
  <si>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</si>
  <si>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</si>
  <si>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</si>
  <si>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</si>
  <si>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</si>
  <si>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</si>
  <si>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</si>
  <si>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</si>
  <si>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</si>
  <si>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</si>
  <si>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</si>
  <si>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</si>
  <si>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</si>
  <si>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</si>
  <si>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</si>
  <si>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</si>
  <si>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</si>
  <si>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</si>
  <si>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</si>
  <si>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</si>
  <si>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</si>
  <si>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</si>
  <si>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</si>
  <si>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</si>
  <si>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</si>
  <si>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</si>
  <si>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</si>
  <si>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</si>
  <si>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</si>
  <si>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</si>
  <si>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</si>
  <si>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</si>
  <si>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</si>
  <si>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</si>
  <si>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</si>
  <si>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</si>
  <si>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</si>
  <si>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</si>
  <si>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</si>
  <si>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</si>
  <si>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</si>
  <si>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</si>
  <si>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</si>
  <si>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</si>
  <si>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</si>
  <si>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</si>
  <si>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</si>
  <si>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</si>
  <si>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</si>
  <si>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</si>
  <si>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</si>
  <si>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</si>
  <si>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</si>
  <si>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</si>
  <si>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</si>
  <si>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</si>
  <si>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</si>
  <si>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</si>
  <si>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</si>
  <si>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</si>
  <si>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</si>
  <si>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</si>
  <si>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</si>
  <si>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</si>
  <si>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</si>
  <si>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</si>
  <si>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</si>
  <si>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</si>
  <si>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</si>
  <si>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</si>
  <si>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</si>
  <si>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</si>
  <si>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</si>
  <si>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</si>
  <si>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</si>
  <si>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</si>
  <si>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</si>
  <si>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</si>
  <si>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</si>
  <si>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</si>
  <si>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</si>
  <si>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</si>
  <si>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</si>
  <si>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</si>
  <si>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</si>
  <si>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</si>
  <si>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</si>
  <si>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</si>
  <si>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</si>
  <si>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</si>
  <si>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</si>
  <si>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</si>
  <si>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</si>
  <si>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</si>
  <si>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</si>
  <si>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</si>
  <si>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</si>
  <si>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</si>
  <si>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</si>
  <si>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</si>
  <si>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</si>
  <si>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</si>
  <si>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</si>
  <si>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</si>
  <si>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</si>
  <si>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</si>
  <si>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</si>
  <si>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</si>
  <si>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</si>
  <si>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</si>
  <si>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</si>
  <si>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</si>
  <si>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</si>
  <si>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</si>
  <si>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</si>
  <si>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</si>
  <si>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</si>
  <si>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</si>
  <si>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</si>
  <si>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</si>
  <si>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</si>
  <si>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</si>
  <si>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</si>
  <si>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</si>
  <si>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</si>
  <si>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</si>
  <si>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</si>
  <si>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</si>
  <si>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</si>
  <si>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</si>
  <si>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</si>
  <si>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</si>
  <si>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</si>
  <si>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</si>
  <si>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</si>
  <si>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</si>
  <si>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</si>
  <si>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</si>
  <si>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</si>
  <si>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</si>
  <si>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</si>
  <si>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</si>
  <si>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</si>
  <si>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</si>
  <si>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</si>
  <si>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</si>
  <si>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</si>
  <si>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</si>
  <si>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</si>
  <si>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</si>
  <si>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</si>
  <si>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</si>
  <si>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</si>
  <si>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</si>
  <si>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</si>
  <si>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</si>
  <si>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</si>
  <si>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</si>
  <si>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</si>
  <si>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</si>
  <si>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</si>
  <si>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</si>
  <si>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</si>
  <si>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</si>
  <si>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</si>
  <si>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</si>
  <si>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</si>
  <si>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</si>
  <si>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</si>
  <si>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</si>
  <si>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</si>
  <si>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</si>
  <si>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</si>
  <si>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</si>
  <si>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</si>
  <si>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</si>
  <si>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</si>
  <si>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</si>
  <si>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</si>
  <si>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</si>
  <si>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</si>
  <si>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</si>
  <si>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</si>
  <si>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</si>
  <si>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</si>
  <si>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</si>
  <si>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</si>
  <si>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</si>
  <si>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</si>
  <si>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</si>
  <si>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</si>
  <si>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</si>
  <si>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</si>
  <si>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</si>
  <si>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</si>
  <si>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</si>
  <si>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</si>
  <si>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</si>
  <si>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</si>
  <si>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</si>
  <si>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</si>
  <si>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</si>
  <si>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</si>
  <si>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</si>
  <si>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</si>
  <si>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</si>
  <si>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</si>
  <si>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</si>
  <si>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</si>
  <si>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</si>
  <si>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</si>
  <si>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</si>
  <si>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</si>
  <si>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</si>
  <si>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</si>
  <si>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</si>
  <si>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</si>
  <si>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</si>
  <si>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</si>
  <si>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</si>
  <si>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</si>
  <si>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</si>
  <si>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</si>
  <si>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</si>
  <si>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</si>
  <si>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</si>
  <si>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</si>
  <si>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</si>
  <si>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</si>
  <si>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</si>
  <si>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</si>
  <si>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</si>
  <si>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</si>
  <si>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</si>
  <si>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</si>
  <si>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</si>
  <si>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</si>
  <si>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</si>
  <si>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</si>
  <si>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</si>
  <si>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</si>
  <si>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</si>
  <si>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</si>
  <si>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</si>
  <si>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</si>
  <si>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</si>
  <si>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</si>
  <si>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</si>
  <si>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</si>
  <si>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</si>
  <si>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</si>
  <si>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</si>
  <si>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</si>
  <si>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</si>
  <si>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</si>
  <si>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</si>
  <si>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</si>
  <si>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</si>
  <si>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</si>
  <si>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</si>
  <si>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</si>
  <si>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</si>
  <si>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</si>
  <si>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</si>
  <si>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</si>
  <si>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</si>
  <si>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</si>
  <si>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</si>
  <si>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</si>
  <si>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</si>
  <si>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</si>
  <si>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</si>
  <si>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</si>
  <si>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</si>
  <si>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</si>
  <si>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</si>
  <si>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</si>
  <si>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</si>
  <si>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</si>
  <si>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</si>
  <si>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</si>
  <si>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</si>
  <si>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</si>
  <si>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</si>
  <si>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</si>
  <si>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</si>
  <si>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</si>
  <si>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</si>
  <si>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</si>
  <si>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</si>
  <si>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</si>
  <si>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</si>
  <si>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</si>
  <si>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</si>
  <si>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</si>
  <si>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</si>
  <si>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</si>
  <si>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</si>
  <si>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</si>
  <si>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</si>
  <si>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</si>
  <si>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</si>
  <si>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</si>
  <si>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</si>
  <si>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</si>
  <si>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</si>
  <si>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</si>
  <si>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</si>
  <si>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</si>
  <si>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</si>
  <si>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</si>
  <si>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</si>
  <si>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</si>
  <si>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</si>
  <si>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</si>
  <si>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</si>
  <si>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</si>
  <si>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</si>
  <si>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</si>
  <si>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</si>
  <si>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</si>
  <si>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</si>
  <si>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</si>
  <si>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</si>
  <si>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</si>
  <si>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</si>
  <si>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</si>
  <si>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</si>
  <si>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</si>
  <si>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</si>
  <si>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</si>
  <si>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</si>
  <si>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</si>
  <si>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</si>
  <si>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</si>
  <si>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</si>
  <si>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</si>
  <si>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</si>
  <si>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</si>
  <si>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</si>
  <si>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</si>
  <si>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</si>
  <si>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</si>
  <si>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</si>
  <si>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</si>
  <si>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</si>
  <si>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</si>
  <si>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</si>
  <si>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</si>
  <si>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</si>
  <si>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</si>
  <si>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</si>
  <si>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</si>
  <si>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</si>
  <si>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</si>
  <si>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</si>
  <si>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</si>
  <si>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</si>
  <si>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</si>
  <si>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</si>
  <si>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</si>
  <si>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</si>
  <si>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</si>
  <si>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</si>
  <si>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</si>
  <si>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</si>
  <si>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</si>
  <si>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</si>
  <si>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</si>
  <si>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</si>
  <si>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</si>
  <si>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</si>
  <si>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</si>
  <si>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</si>
  <si>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</si>
  <si>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</si>
  <si>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</si>
  <si>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</si>
  <si>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</si>
  <si>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</si>
  <si>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</si>
  <si>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</si>
  <si>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</si>
  <si>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</si>
  <si>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</si>
  <si>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</si>
  <si>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</si>
  <si>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</si>
  <si>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</si>
  <si>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</si>
  <si>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</si>
  <si>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</si>
  <si>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</si>
  <si>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</si>
  <si>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</si>
  <si>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</si>
  <si>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</si>
  <si>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</si>
  <si>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</si>
  <si>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</si>
  <si>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</si>
  <si>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</si>
  <si>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</si>
  <si>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</si>
  <si>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</si>
  <si>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</si>
  <si>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</si>
  <si>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</si>
  <si>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</si>
  <si>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</si>
  <si>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</si>
  <si>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</si>
  <si>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</si>
  <si>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</si>
  <si>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</si>
  <si>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</si>
  <si>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</si>
  <si>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</si>
  <si>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</si>
  <si>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</si>
  <si>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</si>
  <si>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</si>
  <si>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</si>
  <si>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</si>
  <si>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</si>
  <si>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</si>
  <si>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</si>
  <si>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</si>
  <si>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</si>
  <si>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</si>
  <si>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</si>
  <si>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</si>
  <si>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</si>
  <si>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</si>
  <si>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</si>
  <si>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</si>
  <si>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</si>
  <si>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</si>
  <si>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</si>
  <si>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</si>
  <si>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</si>
  <si>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</si>
  <si>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</si>
  <si>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</si>
  <si>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</si>
  <si>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</si>
  <si>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</si>
  <si>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</si>
  <si>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</si>
  <si>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</si>
  <si>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</si>
  <si>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</si>
  <si>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</si>
  <si>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</si>
  <si>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</si>
  <si>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</si>
  <si>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</si>
  <si>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</si>
  <si>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</si>
  <si>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</si>
  <si>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</si>
  <si>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</si>
  <si>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</si>
  <si>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</si>
  <si>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</si>
  <si>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</si>
  <si>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</si>
  <si>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</si>
  <si>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</si>
  <si>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</si>
  <si>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</si>
  <si>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</si>
  <si>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</si>
  <si>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</si>
  <si>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</si>
  <si>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</si>
  <si>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</si>
  <si>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</si>
  <si>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</si>
  <si>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</si>
  <si>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</si>
  <si>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</si>
  <si>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</si>
  <si>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</si>
  <si>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</si>
  <si>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</si>
  <si>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</si>
  <si>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</si>
  <si>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</si>
  <si>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</si>
  <si>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</si>
  <si>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</si>
  <si>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</si>
  <si>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</si>
  <si>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</si>
  <si>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</si>
  <si>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</si>
  <si>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</si>
  <si>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</si>
  <si>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</si>
  <si>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</si>
  <si>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</si>
  <si>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</si>
  <si>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</si>
  <si>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</si>
  <si>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</si>
  <si>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</si>
  <si>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</si>
  <si>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</si>
  <si>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</si>
  <si>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</si>
  <si>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</si>
  <si>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</si>
  <si>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</si>
  <si>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</si>
  <si>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</si>
  <si>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</si>
  <si>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</si>
  <si>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</si>
  <si>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</si>
  <si>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</si>
  <si>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</si>
  <si>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</si>
  <si>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</si>
  <si>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</si>
  <si>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</si>
  <si>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</si>
  <si>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</si>
  <si>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</si>
  <si>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</si>
  <si>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</si>
  <si>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</si>
  <si>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</si>
  <si>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</si>
  <si>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</si>
  <si>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</si>
  <si>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</si>
  <si>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</si>
  <si>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</si>
  <si>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</si>
  <si>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</si>
  <si>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</si>
  <si>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</si>
  <si>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</si>
  <si>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</si>
  <si>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</si>
  <si>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</si>
  <si>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</si>
  <si>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</si>
  <si>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</si>
  <si>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</si>
  <si>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</si>
  <si>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</si>
  <si>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</si>
  <si>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</si>
  <si>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</si>
  <si>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</si>
  <si>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</si>
  <si>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</si>
  <si>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</si>
  <si>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</si>
  <si>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</si>
  <si>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</si>
  <si>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</si>
  <si>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</si>
  <si>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</si>
  <si>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</si>
  <si>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</si>
  <si>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</si>
  <si>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</si>
  <si>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</si>
  <si>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</si>
  <si>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</si>
  <si>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</si>
  <si>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</si>
  <si>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</si>
  <si>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</si>
  <si>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</si>
  <si>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</si>
  <si>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</si>
  <si>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</si>
  <si>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</si>
  <si>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</si>
  <si>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</si>
  <si>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</si>
  <si>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</si>
  <si>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</si>
  <si>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</si>
  <si>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</si>
  <si>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</si>
  <si>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</si>
  <si>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</si>
  <si>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</si>
  <si>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</si>
  <si>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</si>
  <si>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</si>
  <si>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</si>
  <si>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</si>
  <si>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</si>
  <si>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</si>
  <si>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</si>
  <si>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</si>
  <si>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</si>
  <si>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</si>
  <si>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</si>
  <si>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</si>
  <si>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</si>
  <si>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</si>
  <si>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</si>
  <si>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</si>
  <si>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</si>
  <si>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</si>
  <si>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</si>
  <si>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</si>
  <si>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</si>
  <si>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</si>
  <si>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</si>
  <si>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</si>
  <si>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</si>
  <si>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</si>
  <si>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</si>
  <si>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</si>
  <si>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</si>
  <si>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</si>
  <si>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</si>
  <si>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</si>
  <si>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</si>
  <si>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</si>
  <si>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</si>
  <si>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</si>
  <si>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</si>
  <si>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</si>
  <si>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</si>
  <si>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</si>
  <si>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</si>
  <si>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</si>
  <si>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</si>
  <si>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</si>
  <si>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</si>
  <si>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</si>
  <si>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</si>
  <si>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</si>
  <si>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</si>
  <si>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</si>
  <si>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</si>
  <si>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</si>
  <si>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</si>
  <si>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</si>
  <si>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</si>
  <si>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</si>
  <si>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</si>
  <si>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</si>
  <si>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</si>
  <si>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</si>
  <si>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</si>
  <si>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</si>
  <si>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</si>
  <si>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</si>
  <si>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</si>
  <si>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</si>
  <si>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</si>
  <si>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</si>
  <si>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</si>
  <si>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</si>
  <si>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</si>
  <si>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</si>
  <si>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</si>
  <si>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</si>
  <si>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</si>
  <si>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</si>
  <si>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</si>
  <si>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</si>
  <si>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</si>
  <si>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</si>
  <si>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</si>
  <si>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</si>
  <si>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</si>
  <si>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</si>
  <si>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</si>
  <si>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</si>
  <si>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</si>
  <si>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</si>
  <si>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</si>
  <si>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</si>
  <si>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</si>
  <si>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</si>
  <si>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</si>
  <si>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</si>
  <si>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</si>
  <si>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</si>
  <si>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</si>
  <si>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</si>
  <si>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</si>
  <si>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</si>
  <si>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</si>
  <si>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</si>
  <si>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</si>
  <si>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</si>
  <si>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</si>
  <si>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</si>
  <si>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</si>
  <si>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</si>
  <si>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</si>
  <si>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</si>
  <si>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</si>
  <si>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</si>
  <si>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</si>
  <si>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</si>
  <si>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</si>
  <si>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</si>
  <si>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</si>
  <si>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</si>
  <si>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</si>
  <si>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</si>
  <si>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</si>
  <si>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</si>
  <si>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</si>
  <si>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</si>
  <si>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</si>
  <si>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</si>
  <si>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</si>
  <si>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</si>
  <si>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</si>
  <si>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</si>
  <si>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</si>
  <si>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</si>
  <si>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</si>
  <si>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</si>
  <si>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</si>
  <si>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</si>
  <si>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</si>
  <si>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</si>
  <si>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</si>
  <si>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</si>
  <si>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</si>
  <si>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</si>
  <si>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</si>
  <si>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</si>
  <si>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</si>
  <si>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</si>
  <si>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</si>
  <si>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</si>
  <si>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</si>
  <si>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</si>
  <si>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</si>
  <si>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</si>
  <si>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</si>
  <si>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</si>
  <si>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</si>
  <si>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</si>
  <si>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</si>
  <si>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</si>
  <si>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</si>
  <si>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</si>
  <si>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</si>
  <si>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</si>
  <si>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</si>
  <si>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</si>
  <si>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</si>
  <si>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</si>
  <si>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</si>
  <si>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</si>
  <si>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</si>
  <si>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</si>
  <si>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</si>
  <si>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</si>
  <si>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</si>
  <si>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</si>
  <si>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</si>
  <si>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</si>
  <si>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</si>
  <si>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</si>
  <si>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</si>
  <si>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</si>
  <si>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</si>
  <si>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</si>
  <si>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</si>
  <si>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</si>
  <si>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</si>
  <si>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</si>
  <si>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</si>
  <si>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</si>
  <si>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</si>
  <si>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</si>
  <si>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</si>
  <si>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</si>
  <si>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</si>
  <si>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</si>
  <si>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</si>
  <si>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</si>
  <si>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</si>
  <si>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</si>
  <si>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</si>
  <si>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</si>
  <si>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</si>
  <si>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</si>
  <si>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</si>
  <si>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</si>
  <si>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</si>
  <si>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</si>
  <si>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</si>
  <si>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</si>
  <si>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</si>
  <si>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</si>
  <si>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</si>
  <si>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</si>
  <si>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</si>
  <si>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</si>
  <si>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</si>
  <si>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</si>
  <si>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</si>
  <si>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</si>
  <si>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</si>
  <si>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</si>
  <si>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</si>
  <si>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</si>
  <si>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</si>
  <si>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</si>
  <si>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</si>
  <si>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</si>
  <si>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</si>
  <si>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</si>
  <si>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</si>
  <si>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</si>
  <si>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</si>
  <si>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</si>
  <si>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</si>
  <si>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</si>
  <si>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</si>
  <si>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</si>
  <si>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</si>
  <si>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</si>
  <si>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</si>
  <si>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</si>
  <si>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</si>
  <si>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</si>
  <si>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</si>
  <si>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</si>
  <si>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</si>
  <si>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</si>
  <si>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</si>
  <si>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</si>
  <si>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</si>
  <si>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</si>
  <si>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</si>
  <si>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</si>
  <si>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</si>
  <si>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</si>
  <si>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</si>
  <si>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</si>
  <si>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</si>
  <si>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</si>
  <si>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</si>
  <si>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</si>
  <si>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</si>
  <si>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</si>
  <si>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</si>
  <si>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</si>
  <si>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</si>
  <si>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</si>
  <si>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</si>
  <si>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</si>
  <si>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</si>
  <si>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</si>
  <si>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</si>
  <si>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</si>
  <si>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</si>
  <si>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</si>
  <si>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</si>
  <si>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</si>
  <si>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</si>
  <si>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</si>
  <si>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</si>
  <si>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</si>
  <si>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</si>
  <si>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</si>
  <si>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</si>
  <si>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</si>
  <si>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</si>
  <si>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</si>
  <si>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</si>
  <si>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</si>
  <si>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</si>
  <si>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</si>
  <si>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</si>
  <si>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</si>
  <si>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</si>
  <si>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</si>
  <si>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</si>
  <si>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</si>
  <si>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</si>
  <si>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</si>
  <si>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</si>
  <si>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</si>
  <si>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</si>
  <si>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</si>
  <si>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</si>
  <si>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</si>
  <si>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</si>
  <si>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</si>
  <si>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</si>
  <si>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</si>
  <si>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</si>
  <si>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</si>
  <si>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</si>
  <si>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</si>
  <si>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</si>
  <si>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</si>
  <si>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</si>
  <si>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</si>
  <si>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</si>
  <si>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</si>
  <si>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</si>
  <si>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</si>
  <si>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</si>
  <si>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</si>
  <si>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</si>
  <si>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</si>
  <si>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</si>
  <si>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</si>
  <si>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</si>
  <si>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</si>
  <si>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</si>
  <si>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</si>
  <si>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</si>
  <si>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</si>
  <si>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</si>
  <si>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</si>
  <si>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</si>
  <si>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</si>
  <si>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</si>
  <si>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</si>
  <si>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</si>
  <si>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</si>
  <si>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</si>
  <si>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</si>
  <si>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</si>
  <si>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</si>
  <si>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</si>
  <si>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</si>
  <si>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</si>
  <si>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</si>
  <si>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</si>
  <si>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</si>
  <si>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</si>
  <si>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</si>
  <si>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</si>
  <si>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</si>
  <si>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</si>
  <si>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</si>
  <si>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</si>
  <si>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</si>
  <si>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</si>
  <si>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</si>
  <si>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</si>
  <si>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</si>
  <si>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</si>
  <si>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</si>
  <si>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</si>
  <si>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</si>
  <si>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</si>
  <si>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</si>
  <si>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</si>
  <si>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</si>
  <si>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</si>
  <si>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</si>
  <si>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</si>
  <si>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</si>
  <si>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</si>
  <si>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</si>
  <si>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</si>
  <si>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</si>
  <si>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</si>
  <si>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</si>
  <si>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</si>
  <si>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</si>
  <si>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</si>
  <si>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</si>
  <si>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</si>
  <si>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</si>
  <si>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</si>
  <si>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</si>
  <si>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</si>
  <si>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</si>
  <si>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</si>
  <si>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</si>
  <si>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</si>
  <si>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</si>
  <si>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</si>
  <si>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</si>
  <si>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</si>
  <si>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</si>
  <si>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</si>
  <si>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</si>
  <si>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</si>
  <si>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</si>
  <si>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</si>
  <si>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</si>
  <si>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</si>
  <si>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</si>
  <si>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</si>
  <si>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</si>
  <si>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</si>
  <si>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</si>
  <si>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</si>
  <si>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</si>
  <si>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</si>
  <si>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</si>
  <si>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</si>
  <si>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</si>
  <si>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</si>
  <si>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</si>
  <si>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</si>
  <si>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</si>
  <si>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</si>
  <si>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</si>
  <si>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</si>
  <si>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</si>
  <si>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</si>
  <si>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</si>
  <si>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</si>
  <si>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</si>
  <si>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</si>
  <si>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</si>
  <si>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</si>
  <si>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</si>
  <si>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</si>
  <si>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</si>
  <si>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</si>
  <si>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</si>
  <si>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</si>
  <si>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</si>
  <si>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</si>
  <si>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</si>
  <si>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</si>
  <si>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</si>
  <si>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</si>
  <si>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</si>
  <si>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</si>
  <si>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</si>
  <si>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</si>
  <si>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</si>
  <si>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</si>
  <si>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</si>
  <si>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</si>
  <si>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</si>
  <si>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</si>
  <si>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</si>
  <si>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</si>
  <si>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</si>
  <si>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</si>
  <si>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</si>
  <si>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</si>
  <si>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</si>
  <si>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</si>
  <si>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</si>
  <si>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</si>
  <si>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</si>
  <si>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</si>
  <si>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</si>
  <si>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</si>
  <si>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</si>
  <si>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</si>
  <si>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</si>
  <si>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</si>
  <si>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</si>
  <si>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</si>
  <si>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</si>
  <si>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</si>
  <si>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</si>
  <si>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</si>
  <si>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</si>
  <si>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</si>
  <si>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</si>
  <si>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</si>
  <si>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</si>
  <si>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</si>
  <si>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</si>
  <si>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</si>
  <si>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</si>
  <si>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</si>
  <si>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</si>
  <si>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</si>
  <si>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</si>
  <si>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</si>
  <si>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</si>
  <si>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</si>
  <si>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</si>
  <si>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</si>
  <si>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</si>
  <si>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</si>
  <si>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</si>
  <si>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</si>
  <si>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</si>
  <si>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</si>
  <si>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</si>
  <si>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</si>
  <si>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</si>
  <si>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</si>
  <si>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</si>
  <si>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</si>
  <si>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</si>
  <si>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</si>
  <si>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</si>
  <si>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</si>
  <si>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</si>
  <si>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</si>
  <si>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</si>
  <si>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</si>
  <si>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</si>
  <si>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</si>
  <si>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</si>
  <si>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</si>
  <si>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</si>
  <si>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</si>
  <si>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</si>
  <si>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</si>
  <si>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</si>
  <si>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</si>
  <si>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</si>
  <si>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</si>
  <si>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</si>
  <si>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</si>
  <si>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</si>
  <si>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</si>
  <si>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</si>
  <si>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</si>
  <si>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</si>
  <si>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</si>
  <si>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</si>
  <si>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</si>
  <si>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</si>
  <si>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</si>
  <si>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</si>
  <si>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</si>
  <si>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</si>
  <si>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</si>
  <si>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</si>
  <si>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</si>
  <si>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</si>
  <si>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</si>
  <si>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</si>
  <si>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</si>
  <si>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</si>
  <si>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</si>
  <si>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</si>
  <si>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</si>
  <si>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</si>
  <si>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</si>
  <si>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</si>
  <si>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</si>
  <si>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</si>
  <si>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</si>
  <si>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</si>
  <si>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</si>
  <si>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</si>
  <si>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</si>
  <si>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</si>
  <si>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</si>
  <si>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</si>
  <si>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</si>
  <si>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</si>
  <si>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</si>
  <si>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</si>
  <si>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</si>
  <si>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</si>
  <si>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</si>
  <si>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</si>
  <si>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</si>
  <si>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</si>
  <si>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</si>
  <si>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</si>
  <si>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</si>
  <si>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</si>
  <si>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</si>
  <si>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</si>
  <si>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</si>
  <si>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</si>
  <si>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</si>
  <si>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</si>
  <si>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</si>
  <si>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</si>
  <si>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</si>
  <si>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</si>
  <si>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</si>
  <si>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</si>
  <si>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</si>
  <si>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</si>
  <si>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</si>
  <si>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</si>
  <si>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</si>
  <si>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</si>
  <si>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</si>
  <si>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</si>
  <si>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</si>
  <si>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</si>
  <si>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</si>
  <si>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</si>
  <si>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</si>
  <si>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</si>
  <si>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</si>
  <si>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</si>
  <si>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</si>
  <si>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</si>
  <si>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</si>
  <si>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</si>
  <si>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</si>
  <si>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</si>
  <si>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</si>
  <si>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</si>
  <si>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</si>
  <si>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</si>
  <si>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</si>
  <si>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</si>
  <si>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</si>
  <si>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</si>
  <si>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</si>
  <si>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</si>
  <si>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</si>
  <si>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</si>
  <si>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</si>
  <si>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</si>
  <si>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</si>
  <si>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</si>
  <si>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</si>
  <si>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</si>
  <si>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</si>
  <si>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</si>
  <si>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</si>
  <si>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</si>
  <si>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</si>
  <si>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</si>
  <si>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</si>
  <si>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</si>
  <si>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</si>
  <si>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</si>
  <si>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</si>
  <si>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</si>
  <si>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</si>
  <si>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</si>
  <si>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</si>
  <si>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</si>
  <si>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</si>
  <si>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</si>
  <si>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</si>
  <si>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</si>
  <si>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</si>
  <si>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</si>
  <si>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</si>
  <si>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</si>
  <si>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</si>
  <si>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</si>
  <si>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</si>
  <si>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</si>
  <si>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</si>
  <si>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</si>
  <si>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</si>
  <si>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</si>
  <si>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</si>
  <si>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</si>
  <si>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</si>
  <si>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</si>
  <si>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</si>
  <si>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</si>
  <si>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</si>
  <si>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</si>
  <si>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</si>
  <si>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</si>
  <si>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</si>
  <si>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</si>
  <si>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</si>
  <si>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</si>
  <si>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</si>
  <si>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</si>
  <si>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</si>
  <si>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</si>
  <si>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</si>
  <si>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</si>
  <si>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</si>
  <si>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</si>
  <si>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</si>
  <si>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</si>
  <si>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</si>
  <si>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</si>
  <si>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</si>
  <si>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</si>
  <si>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</si>
  <si>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</si>
  <si>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</si>
  <si>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</si>
  <si>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</si>
  <si>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</si>
  <si>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</si>
  <si>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</si>
  <si>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</si>
  <si>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</si>
  <si>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</si>
  <si>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</si>
  <si>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</si>
  <si>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</si>
  <si>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</si>
  <si>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</si>
  <si>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</si>
  <si>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</si>
  <si>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</si>
  <si>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</si>
  <si>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</si>
  <si>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</si>
  <si>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</si>
  <si>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</si>
  <si>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</si>
  <si>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</si>
  <si>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</si>
  <si>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</si>
  <si>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</si>
  <si>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</si>
  <si>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</si>
  <si>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</si>
  <si>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</si>
  <si>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</si>
  <si>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</si>
  <si>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</si>
  <si>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</si>
  <si>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</si>
  <si>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</si>
  <si>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</si>
  <si>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</si>
  <si>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</si>
  <si>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</si>
  <si>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</si>
  <si>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</si>
  <si>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</si>
  <si>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</si>
  <si>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</si>
  <si>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</si>
  <si>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</si>
  <si>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</si>
  <si>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</si>
  <si>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</si>
  <si>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</si>
  <si>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</si>
  <si>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</si>
  <si>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</si>
  <si>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</si>
  <si>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</si>
  <si>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</si>
  <si>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</si>
  <si>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</si>
  <si>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</si>
  <si>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</si>
  <si>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</si>
  <si>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</si>
  <si>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</si>
  <si>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</si>
  <si>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</si>
  <si>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</si>
  <si>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</si>
  <si>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</si>
  <si>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</si>
  <si>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</si>
  <si>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</si>
  <si>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</si>
  <si>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</si>
  <si>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</si>
  <si>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</si>
  <si>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</si>
  <si>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</si>
  <si>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</si>
  <si>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</si>
  <si>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</si>
  <si>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</si>
  <si>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</si>
  <si>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</si>
  <si>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</si>
  <si>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</si>
  <si>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</si>
  <si>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</si>
  <si>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</si>
  <si>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</si>
  <si>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</si>
  <si>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</si>
  <si>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</si>
  <si>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</si>
  <si>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</si>
  <si>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</si>
  <si>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</si>
  <si>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</si>
  <si>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</si>
  <si>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</si>
  <si>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</si>
  <si>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</si>
  <si>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</si>
  <si>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</si>
  <si>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</si>
  <si>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</si>
  <si>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</si>
  <si>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</si>
  <si>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</si>
  <si>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</si>
  <si>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</si>
  <si>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</si>
  <si>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</si>
  <si>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</si>
  <si>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</si>
  <si>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</si>
  <si>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</si>
  <si>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</si>
  <si>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</si>
  <si>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</si>
  <si>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</si>
  <si>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</si>
  <si>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</si>
  <si>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</si>
  <si>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</si>
  <si>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</si>
  <si>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</si>
  <si>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</si>
  <si>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</si>
  <si>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</si>
  <si>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</si>
  <si>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</si>
  <si>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</si>
  <si>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</si>
  <si>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</si>
  <si>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</si>
  <si>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</si>
  <si>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</si>
  <si>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</si>
  <si>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</si>
  <si>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</si>
  <si>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</si>
  <si>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</si>
  <si>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</si>
  <si>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</si>
  <si>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</si>
  <si>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</si>
  <si>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</si>
  <si>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</si>
  <si>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</si>
  <si>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</si>
  <si>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</si>
  <si>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</si>
  <si>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</si>
  <si>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</si>
  <si>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</si>
  <si>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</si>
  <si>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</si>
  <si>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</si>
  <si>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</si>
  <si>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</si>
  <si>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</si>
  <si>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</si>
  <si>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</si>
  <si>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</si>
  <si>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</si>
  <si>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</si>
  <si>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</si>
  <si>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</si>
  <si>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</si>
  <si>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</si>
  <si>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</si>
  <si>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</si>
  <si>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</si>
  <si>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</si>
  <si>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</si>
  <si>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</si>
  <si>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</si>
  <si>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</si>
  <si>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</si>
  <si>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</si>
  <si>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</si>
  <si>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</si>
  <si>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</si>
  <si>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</si>
  <si>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</si>
  <si>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</si>
  <si>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</si>
  <si>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</si>
  <si>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</si>
  <si>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</si>
  <si>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</si>
  <si>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</si>
  <si>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</si>
  <si>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</si>
  <si>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</si>
  <si>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</si>
  <si>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</si>
  <si>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</si>
  <si>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</si>
  <si>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</si>
  <si>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</si>
  <si>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</si>
  <si>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</si>
  <si>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</si>
  <si>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</si>
  <si>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</si>
  <si>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</si>
  <si>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</si>
  <si>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</si>
  <si>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</si>
  <si>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</si>
  <si>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</si>
  <si>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</si>
  <si>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</si>
  <si>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</si>
  <si>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</si>
  <si>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</si>
  <si>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</si>
  <si>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</si>
  <si>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</si>
  <si>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</si>
  <si>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</si>
  <si>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</si>
  <si>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</si>
  <si>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</si>
  <si>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</si>
  <si>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</si>
  <si>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</si>
  <si>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</si>
  <si>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</si>
  <si>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</si>
  <si>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</si>
  <si>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</si>
  <si>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</si>
  <si>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</si>
  <si>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</si>
  <si>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</si>
  <si>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</si>
  <si>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</si>
  <si>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</si>
  <si>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</si>
  <si>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</si>
  <si>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</si>
  <si>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</si>
  <si>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</si>
  <si>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</si>
  <si>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</si>
  <si>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</si>
  <si>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</si>
  <si>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</si>
  <si>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</si>
  <si>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</si>
  <si>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</si>
  <si>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</si>
  <si>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</si>
  <si>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</si>
  <si>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</si>
  <si>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</si>
  <si>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</si>
  <si>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</si>
  <si>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</si>
  <si>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</si>
  <si>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</si>
  <si>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</si>
  <si>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</si>
  <si>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</si>
  <si>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</si>
  <si>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</si>
  <si>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</si>
  <si>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</si>
  <si>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</si>
  <si>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</si>
  <si>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</si>
  <si>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</si>
  <si>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</si>
  <si>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</si>
  <si>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</si>
  <si>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</si>
  <si>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</si>
  <si>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</si>
  <si>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</si>
  <si>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</si>
  <si>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</si>
  <si>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</si>
  <si>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</si>
  <si>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</si>
  <si>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</si>
  <si>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</si>
  <si>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</si>
  <si>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</si>
  <si>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</si>
  <si>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</si>
  <si>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</si>
  <si>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</si>
  <si>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</si>
  <si>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</si>
  <si>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</si>
  <si>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</si>
  <si>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</si>
  <si>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</si>
  <si>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</si>
  <si>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</si>
  <si>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</si>
  <si>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</si>
  <si>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</si>
  <si>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</si>
  <si>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</si>
  <si>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</si>
  <si>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</si>
  <si>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</si>
  <si>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</si>
  <si>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</si>
  <si>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</si>
  <si>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</si>
  <si>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</si>
  <si>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</si>
  <si>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</si>
  <si>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</si>
  <si>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</si>
  <si>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</si>
  <si>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</si>
  <si>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</si>
  <si>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</si>
  <si>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</si>
  <si>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</si>
  <si>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</si>
  <si>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</si>
  <si>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</si>
  <si>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</si>
  <si>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</si>
  <si>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</si>
  <si>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</si>
  <si>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</si>
  <si>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</si>
  <si>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</si>
  <si>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</si>
  <si>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</si>
  <si>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</si>
  <si>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</si>
  <si>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</si>
  <si>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</si>
  <si>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</si>
  <si>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</si>
  <si>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</si>
  <si>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</si>
  <si>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</si>
  <si>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</si>
  <si>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</si>
  <si>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</si>
  <si>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</si>
  <si>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</si>
  <si>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</si>
  <si>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</si>
  <si>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</si>
  <si>
    <t>{'Adrian Beltre_batter': {'Salary': 2800.0, 'projected_FD_points': 2.6795614803978021, 'confidence': 0.14873624980582223, 'FD_Position': '3B'}, 'Russell Martin_batter': {'Salary': 3500.0, 'projected_FD_points': 2.6371289382427046, 'confidence': -0.044571184461621005, 'FD_Position': 'C'}, 'Odubel Herrera_batter': {'Salary': 3000.0, 'projected_FD_points': 3.5601891152216432, 'confidence': -0.32103198750546946, 'FD_Position': 'OF'}, 'Devon Travis_batter': {'Salary': 3600.0, 'projected_FD_points': 3.4718987449138869, 'confidence': -0.42697900146375933, 'FD_Position': '2B'}, 'Ryan Braun_batter': {'Salary': 3500.0, 'projected_FD_points': 3.098252156931248, 'confidence': -0.099474475110006066, 'FD_Position': 'OF'}, 'Daniel Santana_batter': {'Salary': 2900.0, 'projected_FD_points': 2.2484203018324518, 'confidence': 0.17107784268149018, 'FD_Position': 'SS'}, 'Michael Cuddyer_batter': {'Salary': 2700.0, 'projected_FD_points': 3.0507770899782614, 'confidence': -1.8287804924098081, 'FD_Position': 'OF'}, 'Jose Abreu_batter': {'Salary': 3600.0, 'projected_FD_points': 3.1762086546055928, 'confidence': 0.0348366377423317, 'FD_Position': '1B'}, 'Jon Lester_pitcher': {'Salary': 8900.0, 'projected_FD_points': 16.685462185222974, 'confidence': -1.3064210731150405, 'FD_Position': 'P'}}</t>
  </si>
  <si>
    <t>{'Yangervis Solarte_batter': {'Salary': 2200.0, 'projected_FD_points': 2.2455365972652057, 'confidence': -0.3392867152298642, 'FD_Position': '3B'}, 'Neil Walker_batter': {'Salary': 2700.0, 'projected_FD_points': 2.2024991840556436, 'confidence': -0.13030882495113261, 'FD_Position': '2B'}, 'Matt Kemp_batter': {'Salary': 3500.0, 'projected_FD_points': 2.7482342244877334, 'confidence': 0.3055332007570708, 'FD_Position': 'OF'}, 'Tim Beckham_batter': {'Salary': 2200.0, 'projected_FD_points': 1.95, 'confidence': -1.0940697674418609, 'FD_Position': 'SS'}, 'Derek Norris_batter': {'Salary': 3000.0, 'projected_FD_points': 1.9234366489588186, 'confidence': 0.03523336594400972, 'FD_Position': 'C'}, 'Justin Upton_batter': {'Salary': 4200.0, 'projected_FD_points': 3.6034366165569276, 'confidence': -0.5874514674761715, 'FD_Position': 'OF'}, 'Giancarlo Stanton_batter': {'Salary': 4700.0, 'projected_FD_points': 3.776841807527374, 'confidence': 0.26283305982915506, 'FD_Position': 'OF'}, 'Joey Votto_batter': {'Salary': 4000.0, 'projected_FD_points': 2.9718749999999998, 'confidence': -0.66375299202127636, 'FD_Position': '1B'}, 'Collin McHugh_pitcher': {'Salary': 8400.0, 'projected_FD_points': 12.314814814814817, 'confidence': -0.018650279372852685, 'FD_Position': 'P'}}</t>
  </si>
  <si>
    <t>{'Jason Kipnis_batter': {'Salary': 3600.0, 'projected_FD_points': 3.239107579881308, 'confidence': 0.026316201687060503, 'FD_Position': '2B'}, 'Ben Revere_batter': {'Salary': 2700.0, 'projected_FD_points': 2.9627734760778033, 'confidence': 0.33102023701899919, 'FD_Position': 'OF'}, 'Trevor Plouffe_batter': {'Salary': 2900.0, 'projected_FD_points': 2.5456805816594001, 'confidence': -0.41737531216120649, 'FD_Position': '3B'}, 'Brandon Moss_batter': {'Salary': 3500.0, 'projected_FD_points': 3.5803562590337035, 'confidence': 0.14139876455270817, 'FD_Position': 'OF'}, 'Prince Fielder_batter': {'Salary': 3300.0, 'projected_FD_points': 3.1359016003046603, 'confidence': -3.4944383858859558, 'FD_Position': '1B'}, 'Justin Upton_batter': {'Salary': 4300.0, 'projected_FD_points': 3.4895193047093791, 'confidence': -0.1664933246260718, 'FD_Position': 'OF'}, 'Victor Martinez_batter': {'Salary': 3300.0, 'projected_FD_points': 2.6092147791434024, 'confidence': 0.12251777218356652, 'FD_Position': 'C'}, 'Jose Pirela_batter': {'Salary': 2200.0, 'projected_FD_points': 2.5, 'confidence': 0, 'FD_Position': 'SS'}, 'Cole Hamels_pitcher': {'Salary': 9200.0, 'projected_FD_points': 12.3375, 'confidence': -0.0069034090909092516, 'FD_Position': 'P'}}</t>
  </si>
  <si>
    <t>{'Kris Bryant_batter': {'Salary': 3600.0, 'projected_FD_points': 4.455956156225696, 'confidence': 0.51261554052566072, 'FD_Position': '3B'}, 'Starlin Castro_batter': {'Salary': 3100.0, 'projected_FD_points': 2.3796560040399983, 'confidence': -0.27832685098507404, 'FD_Position': 'SS'}, 'Ben Revere_batter': {'Salary': 2700.0, 'projected_FD_points': 3.0331263647449509, 'confidence': -0.12979094228475385, 'FD_Position': 'OF'}, 'Madison Bumgarner_pitcher': {'Salary': 10100.0, 'projected_FD_points': 13.980098563386898, 'confidence': -0.93333377041811416, 'FD_Position': 'P'}, 'Seth Smith_batter': {'Salary': 2400.0, 'projected_FD_points': 2.5328048574016639, 'confidence': 0.10570509922222437, 'FD_Position': 'OF'}, 'Anthony Rizzo_batter': {'Salary': 4400.0, 'projected_FD_points': 3.7175846769119278, 'confidence': 0.11917239065372198, 'FD_Position': '1B'}, 'Jorge Soler_batter': {'Salary': 3000.0, 'projected_FD_points': 3.3614298528470217, 'confidence': -0.20421436226281631, 'FD_Position': 'OF'}, 'Mike Zunino_batter': {'Salary': 2400.0, 'projected_FD_points': 2.1710249426319903, 'confidence': -1.9769605760473641, 'FD_Position': 'C'}, 'Addison Russell_batter': {'Salary': 2900.0, 'projected_FD_points': 2.7353669922696739, 'confidence': -2.4802234679727135, 'FD_Position': '2B'}}</t>
  </si>
  <si>
    <t>{'Michael Brantley_batter': {'Salary': 4200.0, 'projected_FD_points': 3.429751711252619, 'confidence': 0.067349058889220492, 'FD_Position': 'OF'}, 'Robinson Chirinos_batter': {'Salary': 2400.0, 'projected_FD_points': 1.9049519418760703, 'confidence': 0.011944904716538307, 'FD_Position': 'C'}, 'Brian Dozier_batter': {'Salary': 3200.0, 'projected_FD_points': 3.5701457263656611, 'confidence': 0.098015257234416842, 'FD_Position': '2B'}, 'Torii Hunter_batter': {'Salary': 2900.0, 'projected_FD_points': 2.9130070931946581, 'confidence': 0.13555375350639975, 'FD_Position': 'OF'}, 'Julio Teheran_pitcher': {'Salary': 8300.0, 'projected_FD_points': 11.634285714285715, 'confidence': -0.15103424147984357, 'FD_Position': 'P'}, 'Prince Fielder_batter': {'Salary': 3200.0, 'projected_FD_points': 3.2688360506964371, 'confidence': -0.91565689650098991, 'FD_Position': '1B'}, 'Daniel Santana_batter': {'Salary': 2900.0, 'projected_FD_points': 3.0230198691597003, 'confidence': -0.010211947221369311, 'FD_Position': 'SS'}, 'Adrian Beltre_batter': {'Salary': 2900.0, 'projected_FD_points': 2.5967681165587049, 'confidence': -0.024303164835337121, 'FD_Position': '3B'}, 'Brandon Guyer_batter': {'Salary': 2300.0, 'projected_FD_points': 2.7048265388950758, 'confidence': -0.70242899100216882, 'FD_Position': 'OF'}}</t>
  </si>
  <si>
    <t>{'Ben Revere_batter': {'Salary': 2700.0, 'projected_FD_points': 2.9586211599186596, 'confidence': 0.38541317301598321, 'FD_Position': 'OF'}, 'Devon Travis_batter': {'Salary': 3300.0, 'projected_FD_points': 2.5132933042198631, 'confidence': -1.3481526801897052, 'FD_Position': '2B'}, 'Devin Mesoraco_batter': {'Salary': 2400.0, 'projected_FD_points': 2.4799139954399041, 'confidence': 0.030352427164394125, 'FD_Position': 'C'}, 'Josh Donaldson_batter': {'Salary': 3700.0, 'projected_FD_points': 3.0087719298245612, 'confidence': -0.082080502593323112, 'FD_Position': '3B'}, 'Daniel Santana_batter': {'Salary': 2900.0, 'projected_FD_points': 2.3711656810877639, 'confidence': -0.33492687014765576, 'FD_Position': 'SS'}, 'Clayton Kershaw_pitcher': {'Salary': 11200.0, 'projected_FD_points': 14.983983353579331, 'confidence': -2.9309947421514297, 'FD_Position': 'P'}, 'Christian Yelich_batter': {'Salary': 2800.0, 'projected_FD_points': 2.9171484323761079, 'confidence': 0.26571136905854609, 'FD_Position': 'OF'}, 'Chris Colabello_batter': {'Salary': 2300.0, 'projected_FD_points': 4.1868838350774471, 'confidence': -0.14619085748386151, 'FD_Position': 'OF'}, 'Jose Abreu_batter': {'Salary': 3500.0, 'projected_FD_points': 3.1416324932735109, 'confidence': 0.066149908269922619, 'FD_Position': '1B'}}</t>
  </si>
  <si>
    <t>{'Michael Brantley_batter': {'Salary': 4300.0, 'projected_FD_points': 3.4302358417735377, 'confidence': 0.074534376717253603, 'FD_Position': 'OF'}, 'Jose Bautista_batter': {'Salary': 4800.0, 'projected_FD_points': 3.0826780468506634, 'confidence': 0.042151656153918915, 'FD_Position': 'OF'}, 'Devon Travis_batter': {'Salary': 3300.0, 'projected_FD_points': 2.5132933042198631, 'confidence': -1.3481526801897052, 'FD_Position': '2B'}, 'Devin Mesoraco_batter': {'Salary': 2400.0, 'projected_FD_points': 2.4799139954399041, 'confidence': 0.030352427164394125, 'FD_Position': 'C'}, 'Josh Donaldson_batter': {'Salary': 3700.0, 'projected_FD_points': 3.0087719298245612, 'confidence': -0.082080502593323112, 'FD_Position': '3B'}, 'Daniel Santana_batter': {'Salary': 2900.0, 'projected_FD_points': 2.3711656810877639, 'confidence': -0.33492687014765576, 'FD_Position': 'SS'}, 'Chris Colabello_batter': {'Salary': 2300.0, 'projected_FD_points': 4.1868838350774471, 'confidence': -0.14619085748386151, 'FD_Position': 'OF'}, 'Danny Salazar_pitcher': {'Salary': 7800.0, 'projected_FD_points': 12.525555080257821, 'confidence': 0.51665592128771076, 'FD_Position': 'P'}, 'Jose Abreu_batter': {'Salary': 3500.0, 'projected_FD_points': 3.1416324932735109, 'confidence': 0.066149908269922619, 'FD_Position': '1B'}}</t>
  </si>
  <si>
    <t>{'Adeiny Hechavarria_batter': {'Salary': 2600.0, 'projected_FD_points': 1.8304748193909091, 'confidence': 0.10741166234032673, 'FD_Position': 'SS'}, 'Seth Smith_batter': {'Salary': 2300.0, 'projected_FD_points': 2.2268708602422702, 'confidence': -0.54241336054984934, 'FD_Position': 'OF'}, 'Paul Goldschmidt_batter': {'Salary': 5400.0, 'projected_FD_points': 3.5534106680796986, 'confidence': -0.1375712942676901, 'FD_Position': '1B'}, 'Clayton Kershaw_pitcher': {'Salary': 11200.0, 'projected_FD_points': 14.983983353579331, 'confidence': -2.9309947421514297, 'FD_Position': 'P'}, 'Christian Yelich_batter': {'Salary': 2800.0, 'projected_FD_points': 2.9171484323761079, 'confidence': 0.26571136905854609, 'FD_Position': 'OF'}, 'Marcell Ozuna_batter': {'Salary': 3000.0, 'projected_FD_points': 2.589695165679534, 'confidence': 0.19355121223518501, 'FD_Position': 'OF'}, 'Kyle Seager_batter': {'Salary': 3000.0, 'projected_FD_points': 2.3839939288691658, 'confidence': 0.098269297930775323, 'FD_Position': '3B'}, 'Omar Infante_batter': {'Salary': 2300.0, 'projected_FD_points': 1.6243050059371793, 'confidence': 0.0091609690731432325, 'FD_Position': '2B'}, 'Andrew Susac_batter': {'Salary': 2200.0, 'projected_FD_points': 1.6220930232558139, 'confidence': -0.021539437108693216, 'FD_Position': 'C'}}</t>
  </si>
  <si>
    <t>{'Russell Martin_batter': {'Salary': 3800.0, 'projected_FD_points': 2.5119047619047619, 'confidence': -0.33778091110066644, 'FD_Position': 'C'}, 'Ben Revere_batter': {'Salary': 2700.0, 'projected_FD_points': 2.983839622128035, 'confidence': -0.023341042867897954, 'FD_Position': 'OF'}, 'Alex Rodriguez_batter': {'Salary': 3400.0, 'projected_FD_points': 3.4615384615384617, 'confidence': 0.0, 'FD_Position': '3B'}, 'Ian Desmond_batter': {'Salary': 2900.0, 'projected_FD_points': 2.3377192982456139, 'confidence': -0.00016432665509813482, 'FD_Position': 'SS'}, 'Devon Travis_batter': {'Salary': 3400.0, 'projected_FD_points': 2.6305833830732923, 'confidence': -0.26547320096885518, 'FD_Position': '2B'}, 'Gregory Polanco_batter': {'Salary': 3200.0, 'projected_FD_points': 3.0135444729479879, 'confidence': -1.5779925038756062, 'FD_Position': 'OF'}, 'Paul Goldschmidt_batter': {'Salary': 5400.0, 'projected_FD_points': 3.3662056984967297, 'confidence': 0.039372527355768905, 'FD_Position': '1B'}, 'Dexter Fowler_batter': {'Salary': 3300.0, 'projected_FD_points': 3.2173365259412812, 'confidence': -0.22410580789116819, 'FD_Position': 'OF'}, 'Ubaldo Jimenez_pitcher': {'Salary': 6800.0, 'projected_FD_points': 15.052472148923975, 'confidence': -0.55613055096270148, 'FD_Position': 'P'}}</t>
  </si>
  <si>
    <t>{'Max Scherzer_pitcher': {'Salary': 10900.0, 'projected_FD_points': 14.099989086000241, 'confidence': -0.91220975028003282, 'FD_Position': 'P'}, 'Yunel Escobar_batter': {'Salary': 2600.0, 'projected_FD_points': 2.1754784151682749, 'confidence': -0.085950586123507255, 'FD_Position': '3B'}, 'Stephen Vogt_batter': {'Salary': 3500.0, 'projected_FD_points': 2.4973352693402284, 'confidence': -2.5859412278286902, 'FD_Position': 'C'}, 'Justin Turner_batter': {'Salary': 2700.0, 'projected_FD_points': 2.1138184925693397, 'confidence': -0.3565885371052, 'FD_Position': '2B'}, 'Denard Span_batter': {'Salary': 3200.0, 'projected_FD_points': 2.4546245707400742, 'confidence': -0.028427758158033001, 'FD_Position': 'OF'}, 'Mookie Betts_batter': {'Salary': 3300.0, 'projected_FD_points': 2.5925119137686989, 'confidence': -0.23736037902914542, 'FD_Position': 'OF'}, 'David Ortiz_batter': {'Salary': 2900.0, 'projected_FD_points': 2.4029647262502247, 'confidence': -0.29239000269268356, 'FD_Position': '1B'}, 'Jimmy Rollins_batter': {'Salary': 2700.0, 'projected_FD_points': 2.229928777949163, 'confidence': 0.22075295865981848, 'FD_Position': 'SS'}, 'Jayson Werth_batter': {'Salary': 3100.0, 'projected_FD_points': 2.5737073808922641, 'confidence': -0.082308711719044192, 'FD_Position': 'OF'}}</t>
  </si>
  <si>
    <t>{'Adrian Beltre_batter': {'Salary': 2700.0, 'projected_FD_points': 2.3424210350994379, 'confidence': 0.031446582725402683, 'FD_Position': '3B'}, 'Anthony Rizzo_batter': {'Salary': 4400.0, 'projected_FD_points': 2.4785483546428382, 'confidence': 0.14107013403379043, 'FD_Position': '1B'}, 'Addison Russell_batter': {'Salary': 2900.0, 'projected_FD_points': 1.8034958099123592, 'confidence': -5.865712767267917, 'FD_Position': '2B'}, 'Dexter Fowler_batter': {'Salary': 3300.0, 'projected_FD_points': 3.2173365259412812, 'confidence': -0.22410580789116819, 'FD_Position': 'OF'}, 'Jorge Soler_batter': {'Salary': 3100.0, 'projected_FD_points': 2.5642883561073342, 'confidence': 0.038787499947404158, 'FD_Position': 'OF'}, 'Salvador Perez_batter': {'Salary': 2700.0, 'projected_FD_points': 1.8021101800632278, 'confidence': 0.12276160918319112, 'FD_Position': 'C'}, 'Michael Cuddyer_batter': {'Salary': 2600.0, 'projected_FD_points': 2.9759678224490234, 'confidence': -0.88449439940529784, 'FD_Position': 'OF'}, 'Alcides Escobar_batter': {'Salary': 2600.0, 'projected_FD_points': 1.7040531298413821, 'confidence': 0.40264765024046367, 'FD_Position': 'SS'}, 'Jon Lester_pitcher': {'Salary': 9100.0, 'projected_FD_points': 12.581553368889768, 'confidence': -1.6198800878964166, 'FD_Position': 'P'}}</t>
  </si>
  <si>
    <t>{'Kris Bryant_batter': {'Salary': 3500.0, 'projected_FD_points': 2.7872654378652086, 'confidence': 0.19354280514323197, 'FD_Position': '3B'}, 'Russell Martin_batter': {'Salary': 3800.0, 'projected_FD_points': 2.6441818047615837, 'confidence': 0.072204659761430756, 'FD_Position': 'C'}, 'Daniel Santana_batter': {'Salary': 2700.0, 'projected_FD_points': 2.4230769230769229, 'confidence': -5.1041241322824504e-05, 'FD_Position': 'SS'}, 'Christian Yelich_batter': {'Salary': 2900.0, 'projected_FD_points': 3.0630624970650695, 'confidence': 0.24802111917920866, 'FD_Position': 'OF'}, 'Dexter Fowler_batter': {'Salary': 3300.0, 'projected_FD_points': 3.3419060217185943, 'confidence': 0.068947274164030459, 'FD_Position': 'OF'}, 'Jake Arrieta_pitcher': {'Salary': 9500.0, 'projected_FD_points': 13.136848329856569, 'confidence': -0.96122219477136328, 'FD_Position': 'P'}, 'Marcell Ozuna_batter': {'Salary': 3100.0, 'projected_FD_points': 3.1415086134245582, 'confidence': -0.28750922953417701, 'FD_Position': 'OF'}, 'Jose Abreu_batter': {'Salary': 3400.0, 'projected_FD_points': 2.9250596476109436, 'confidence': 0.030676942345539415, 'FD_Position': '1B'}, 'Addison Russell_batter': {'Salary': 2800.0, 'projected_FD_points': 3.0459371273511762, 'confidence': -6.7246039353923734, 'FD_Position': '2B'}}</t>
  </si>
  <si>
    <t>{'Yoenis Cespedes_batter': {'Salary': 2900.0, 'projected_FD_points': 2.6151515151515152, 'confidence': -0.13272264908325249, 'FD_Position': 'OF'}, 'Jimmy Paredes_batter': {'Salary': 3400.0, 'projected_FD_points': 2.6964285714285716, 'confidence': -0.76654118306942243, 'FD_Position': '2B'}, 'Carlos Carrasco_pitcher': {'Salary': 8800.0, 'projected_FD_points': 12.527777777777779, 'confidence': -0.38751511757209789, 'FD_Position': 'P'}, 'Josh Donaldson_batter': {'Salary': 3800.0, 'projected_FD_points': 2.8226744186046511, 'confidence': -0.028502289943538983, 'FD_Position': '3B'}, 'Matt Adams_batter': {'Salary': 2400.0, 'projected_FD_points': 2.1774691358024691, 'confidence': -0.072890089734415797, 'FD_Position': '1B'}, 'Daniel Santana_batter': {'Salary': 2700.0, 'projected_FD_points': 2.4230769230769229, 'confidence': -5.1041241322824504e-05, 'FD_Position': 'SS'}, 'Adam Jones_batter': {'Salary': 3700.0, 'projected_FD_points': 3.2695530537579534, 'confidence': 0.33037473185319988, 'FD_Position': 'OF'}, 'Victor Martinez_batter': {'Salary': 3500.0, 'projected_FD_points': 2.4361360955762952, 'confidence': -1.3720139075740456, 'FD_Position': 'C'}, 'Andrew McCutchen_batter': {'Salary': 3800.0, 'projected_FD_points': 2.9191951150000781, 'confidence': 0.10615645702399101, 'FD_Position': 'OF'}}</t>
  </si>
  <si>
    <t>{'Albert Pujols_batter': {'Salary': 2900.0, 'projected_FD_points': 2.5995519009299199, 'confidence': 0.008645866522421719, 'FD_Position': '1B'}, 'Ian Kennedy_pitcher': {'Salary': 8000.0, 'projected_FD_points': 11.034375000000001, 'confidence': -0.088579655283504977, 'FD_Position': 'P'}, 'Stephen Vogt_batter': {'Salary': 3700.0, 'projected_FD_points': 2.4882264077256089, 'confidence': -3.2093830588231853, 'FD_Position': 'C'}, 'Robinson Cano_batter': {'Salary': 3400.0, 'projected_FD_points': 2.5854437426240962, 'confidence': 0.34274433615056876, 'FD_Position': '2B'}, 'Christian Yelich_batter': {'Salary': 2900.0, 'projected_FD_points': 3.0630624970650695, 'confidence': 0.24802111917920866, 'FD_Position': 'OF'}, 'Marcell Ozuna_batter': {'Salary': 3100.0, 'projected_FD_points': 3.1415086134245582, 'confidence': -0.28750922953417701, 'FD_Position': 'OF'}, 'Kyle Seager_batter': {'Salary': 3000.0, 'projected_FD_points': 2.3778039812869483, 'confidence': 0.046643801948439756, 'FD_Position': '3B'}, 'Giancarlo Stanton_batter': {'Salary': 4500.0, 'projected_FD_points': 3.8623300867418933, 'confidence': 0.21219072395575789, 'FD_Position': 'OF'}, 'Ian Desmond_batter': {'Salary': 2900.0, 'projected_FD_points': 2.4413366169970954, 'confidence': -0.23653889110932513, 'FD_Position': 'SS'}}</t>
  </si>
  <si>
    <t>{'Kris Bryant_batter': {'Salary': 3500.0, 'projected_FD_points': 2.7872654378652086, 'confidence': 0.19354280514323197, 'FD_Position': '3B'}, 'Anthony Rizzo_batter': {'Salary': 4400.0, 'projected_FD_points': 3.0530705785664933, 'confidence': -0.067471524336815802, 'FD_Position': '1B'}, 'Alcides Escobar_batter': {'Salary': 2500.0, 'projected_FD_points': 1.9689864919313269, 'confidence': -0.0023464027653246067, 'FD_Position': 'SS'}, 'Jorge Soler_batter': {'Salary': 3000.0, 'projected_FD_points': 2.5066117128949252, 'confidence': 0.072596232937500949, 'FD_Position': 'OF'}, 'Miguel Montero_batter': {'Salary': 3200.0, 'projected_FD_points': 2.017446098418028, 'confidence': 0.013987328590299719, 'FD_Position': 'C'}, 'Dexter Fowler_batter': {'Salary': 3300.0, 'projected_FD_points': 3.3419060217185943, 'confidence': 0.068947274164030459, 'FD_Position': 'OF'}, 'Jake Arrieta_pitcher': {'Salary': 9500.0, 'projected_FD_points': 13.136848329856569, 'confidence': -0.96122219477136328, 'FD_Position': 'P'}, 'Michael Cuddyer_batter': {'Salary': 2600.0, 'projected_FD_points': 2.7898028534457073, 'confidence': -0.058921629031074563, 'FD_Position': 'OF'}, 'Addison Russell_batter': {'Salary': 2800.0, 'projected_FD_points': 3.0459371273511762, 'confidence': -6.7246039353923734, 'FD_Position': '2B'}}</t>
  </si>
  <si>
    <t>{'Taijuan Walker_pitcher': {'Salary': 7700.0, 'projected_FD_points': 12.70871707830166, 'confidence': 0, 'FD_Position': 'P'}, 'Seth Smith_batter': {'Salary': 2400.0, 'projected_FD_points': 2.1579100568069549, 'confidence': 0.0072858450473277658, 'FD_Position': 'OF'}, 'Erick Aybar_batter': {'Salary': 2200.0, 'projected_FD_points': 1.9466469173077221, 'confidence': -0.18231040618506889, 'FD_Position': 'SS'}, 'Robinson Cano_batter': {'Salary': 3400.0, 'projected_FD_points': 2.6987944664791281, 'confidence': -0.18269296497230902, 'FD_Position': '2B'}, 'Albert Pujols_batter': {'Salary': 2900.0, 'projected_FD_points': 2.5876952644552995, 'confidence': -0.011972334711989108, 'FD_Position': '1B'}, 'Wilin Rosario_batter': {'Salary': 3000.0, 'projected_FD_points': 3.6583080625331346, 'confidence': -0.37076912491026714, 'FD_Position': 'C'}, 'Mike Trout_batter': {'Salary': 5400.0, 'projected_FD_points': 3.4341113474479856, 'confidence': 0.14811565577101726, 'FD_Position': 'OF'}, 'Kyle Seager_batter': {'Salary': 3000.0, 'projected_FD_points': 2.4880882819195906, 'confidence': 0.13486312568726067, 'FD_Position': '3B'}, 'Nelson Cruz_batter': {'Salary': 4800.0, 'projected_FD_points': 3.2294049248280303, 'confidence': -0.28617635864933577, 'FD_Position': 'OF'}}</t>
  </si>
  <si>
    <t>{'Kris Bryant_batter': {'Salary': 4000.0, 'projected_FD_points': 4.4210130856396823, 'confidence': -5.6452439021987528, 'FD_Position': '3B'}, 'Ben Revere_batter': {'Salary': 2600.0, 'projected_FD_points': 2.9393511484723982, 'confidence': 0.06859189656317044, 'FD_Position': 'OF'}, 'J.D. Martinez_batter': {'Salary': 3100.0, 'projected_FD_points': 2.6665504063760999, 'confidence': 0.0047645191488517868, 'FD_Position': 'OF'}, 'Johnny Cueto_pitcher': {'Salary': 10500.0, 'projected_FD_points': 14.102710661975062, 'confidence': 0.060740183436740924, 'FD_Position': 'P'}, 'Devon Travis_batter': {'Salary': 3400.0, 'projected_FD_points': 2.867688750674009, 'confidence': 0.14638102384970586, 'FD_Position': '2B'}, 'Prince Fielder_batter': {'Salary': 3100.0, 'projected_FD_points': 3.1922242745323723, 'confidence': -0.13859092088784486, 'FD_Position': '1B'}, 'Yasmani Grandal_batter': {'Salary': 3100.0, 'projected_FD_points': 2.746273893790411, 'confidence': 0.16185772210549021, 'FD_Position': 'C'}, 'Jimmy Rollins_batter': {'Salary': 2700.0, 'projected_FD_points': 3.7224449252697549, 'confidence': 0.25088523136838814, 'FD_Position': 'SS'}, 'Michael Cuddyer_batter': {'Salary': 2500.0, 'projected_FD_points': 2.9763603488132211, 'confidence': -2.1621826038492151, 'FD_Position': 'OF'}}</t>
  </si>
  <si>
    <t>{'Michael Brantley_batter': {'Salary': 4400.0, 'projected_FD_points': 2.8030845278479122, 'confidence': 0.051934749431558291, 'FD_Position': 'OF'}, 'Kris Bryant_batter': {'Salary': 4000.0, 'projected_FD_points': 4.4210130856396823, 'confidence': -5.6452439021987528, 'FD_Position': '3B'}, 'Ben Revere_batter': {'Salary': 2600.0, 'projected_FD_points': 2.9393511484723982, 'confidence': 0.06859189656317044, 'FD_Position': 'OF'}, 'Dilson Herrera_batter': {'Salary': 2300.0, 'projected_FD_points': 2.6934327731635541, 'confidence': 0.61645765228675287, 'FD_Position': '2B'}, 'Prince Fielder_batter': {'Salary': 3100.0, 'projected_FD_points': 3.1922242745323723, 'confidence': -0.13859092088784486, 'FD_Position': '1B'}, 'Daniel Santana_batter': {'Salary': 2700.0, 'projected_FD_points': 2.3724684106121221, 'confidence': -0.097564981735575262, 'FD_Position': 'SS'}, 'Kurt Suzuki_batter': {'Salary': 2300.0, 'projected_FD_points': 1.7604895104895104, 'confidence': -0.0033378301618485207, 'FD_Position': 'C'}, 'Jon Niese_pitcher': {'Salary': 8400.0, 'projected_FD_points': 10.395109699877079, 'confidence': -0.4856316824463951, 'FD_Position': 'P'}, 'Michael Cuddyer_batter': {'Salary': 2500.0, 'projected_FD_points': 2.9763603488132211, 'confidence': -2.1621826038492151, 'FD_Position': 'OF'}}</t>
  </si>
  <si>
    <t>{'Seth Smith_batter': {'Salary': 2400.0, 'projected_FD_points': 2.1739781504205204, 'confidence': -0.040611897320814938, 'FD_Position': 'OF'}, 'Johnny Cueto_pitcher': {'Salary': 10500.0, 'projected_FD_points': 14.102710661975062, 'confidence': 0.060740183436740924, 'FD_Position': 'P'}, 'Devon Travis_batter': {'Salary': 3400.0, 'projected_FD_points': 2.867688750674009, 'confidence': 0.14638102384970586, 'FD_Position': '2B'}, 'Josh Donaldson_batter': {'Salary': 3900.0, 'projected_FD_points': 2.9736918358031268, 'confidence': -0.020608133148577901, 'FD_Position': '3B'}, 'Joc Pederson_batter': {'Salary': 4200.0, 'projected_FD_points': 3.7519127494435729, 'confidence': -8.7362432042648717, 'FD_Position': 'OF'}, 'James Loney_batter': {'Salary': 2300.0, 'projected_FD_points': 1.9739393619817442, 'confidence': -0.4689784246580444, 'FD_Position': '1B'}, 'Yasmani Grandal_batter': {'Salary': 3100.0, 'projected_FD_points': 2.746273893790411, 'confidence': 0.16185772210549021, 'FD_Position': 'C'}, 'Chris Colabello_batter': {'Salary': 2400.0, 'projected_FD_points': 2.1181174164834573, 'confidence': 0.26693223307832747, 'FD_Position': 'OF'}, 'Jimmy Rollins_batter': {'Salary': 2700.0, 'projected_FD_points': 3.7224449252697549, 'confidence': 0.25088523136838814, 'FD_Position': 'SS'}}</t>
  </si>
  <si>
    <t>{'Kris Bryant_batter': {'Salary': 4000.0, 'projected_FD_points': 4.4210130856396823, 'confidence': -5.6452439021987528, 'FD_Position': '3B'}, 'Alcides Escobar_batter': {'Salary': 2700.0, 'projected_FD_points': 1.7996679966846241, 'confidence': 0.095597303064652195, 'FD_Position': 'SS'}, 'Dilson Herrera_batter': {'Salary': 2300.0, 'projected_FD_points': 2.6934327731635541, 'confidence': 0.61645765228675287, 'FD_Position': '2B'}, 'Carlos Peguero_batter': {'Salary': 2800.0, 'projected_FD_points': 2.3740564490579534, 'confidence': 0.72534060869384498, 'FD_Position': 'OF'}, 'Prince Fielder_batter': {'Salary': 3100.0, 'projected_FD_points': 3.1922242745323723, 'confidence': -0.13859092088784486, 'FD_Position': '1B'}, 'Jorge Soler_batter': {'Salary': 3000.0, 'projected_FD_points': 2.6070841703828256, 'confidence': -0.18533150756795136, 'FD_Position': 'OF'}, 'Jon Niese_pitcher': {'Salary': 8400.0, 'projected_FD_points': 10.395109699877079, 'confidence': -0.4856316824463951, 'FD_Position': 'P'}, 'Michael Cuddyer_batter': {'Salary': 2500.0, 'projected_FD_points': 2.9763603488132211, 'confidence': -2.1621826038492151, 'FD_Position': 'OF'}, 'Anthony Recker_batter': {'Salary': 2200.0, 'projected_FD_points': 1.5089408299011768, 'confidence': -0.020297362104294114, 'FD_Position': 'C'}}</t>
  </si>
  <si>
    <t>{'Michael Brantley_batter': {'Salary': 4200.0, 'projected_FD_points': 3.4033832271946056, 'confidence': 0.16592936979766226, 'FD_Position': 'OF'}, 'Kris Bryant_batter': {'Salary': 3900.0, 'projected_FD_points': 5.0303677414831931, 'confidence': -2.7466364890433632, 'FD_Position': '3B'}, 'Neil Walker_batter': {'Salary': 3000.0, 'projected_FD_points': 2.4672903603921896, 'confidence': 0.0077368025989194011, 'FD_Position': '2B'}, 'Jose Bautista_batter': {'Salary': 4500.0, 'projected_FD_points': 3.2500733111216986, 'confidence': -0.021053418425315495, 'FD_Position': 'OF'}, 'Buster Posey_batter': {'Salary': 3800.0, 'projected_FD_points': 2.478795373948306, 'confidence': 0.070433678992514848, 'FD_Position': 'C'}, 'Dexter Fowler_batter': {'Salary': 3100.0, 'projected_FD_points': 3.5634653956814333, 'confidence': 0.18697166511729668, 'FD_Position': 'OF'}, 'Jose Abreu_batter': {'Salary': 3500.0, 'projected_FD_points': 3.2751532890254209, 'confidence': 0.0093080437301260588, 'FD_Position': '1B'}, 'Chris Young_pitcher': {'Salary': 6300.0, 'projected_FD_points': 15.633176708476528, 'confidence': -0.1258142957795485, 'FD_Position': 'P'}, 'Ian Desmond_batter': {'Salary': 2600.0, 'projected_FD_points': 2.3045977011494254, 'confidence': -0.0033123854673433595, 'FD_Position': 'SS'}}</t>
  </si>
  <si>
    <t>{'Michael Brantley_batter': {'Salary': 4200.0, 'projected_FD_points': 3.4033832271946056, 'confidence': 0.16592936979766226, 'FD_Position': 'OF'}, 'Adrian Beltre_batter': {'Salary': 3100.0, 'projected_FD_points': 2.842364210254567, 'confidence': 0.19950161247967657, 'FD_Position': '3B'}, 'Ian Desmond_batter': {'Salary': 2600.0, 'projected_FD_points': 2.3045977011494254, 'confidence': -0.0033123854673433595, 'FD_Position': 'SS'}, 'Jose Bautista_batter': {'Salary': 4500.0, 'projected_FD_points': 3.2500733111216986, 'confidence': -0.021053418425315495, 'FD_Position': 'OF'}, 'Robinson Cano_batter': {'Salary': 3400.0, 'projected_FD_points': 2.5160442667654936, 'confidence': 0.23532745990500592, 'FD_Position': '2B'}, 'Buster Posey_batter': {'Salary': 3800.0, 'projected_FD_points': 2.478795373948306, 'confidence': 0.070433678992514848, 'FD_Position': 'C'}, 'Jose Abreu_batter': {'Salary': 3500.0, 'projected_FD_points': 3.2751532890254209, 'confidence': 0.0093080437301260588, 'FD_Position': '1B'}, 'Chris Young_pitcher': {'Salary': 6300.0, 'projected_FD_points': 15.633176708476528, 'confidence': -0.1258142957795485, 'FD_Position': 'P'}, 'David Peralta_batter': {'Salary': 3500.0, 'projected_FD_points': 2.8658626233977538, 'confidence': -0.34338286526769624, 'FD_Position': 'OF'}}</t>
  </si>
  <si>
    <t>Pipeline Model 1 - fixed BvP for backtest. I have 2013 data in batter lineup stats</t>
  </si>
  <si>
    <t>Pipeline Model 1.1 - changed season averages</t>
  </si>
  <si>
    <t>{'Kris Bryant_batter': {'Salary': 3800.0, 'projected_FD_points': 3.263099770919708, 'confidence': 0.074301800610532931, 'FD_Position': '3B'}, 'Neil Walker_batter': {'Salary': 2900.0, 'projected_FD_points': 2.5580645161290323, 'confidence': -0.24080394422609852, 'FD_Position': '2B'}, 'Chris Iannetta_batter': {'Salary': 2200.0, 'projected_FD_points': 1.8785236493517679, 'confidence': -0.63211052326102712, 'FD_Position': 'C'}, 'Paul Goldschmidt_batter': {'Salary': 5300.0, 'projected_FD_points': 3.6775424210887508, 'confidence': 0.014849802314187976, 'FD_Position': '1B'}, 'Steve Pearce_batter': {'Salary': 2700.0, 'projected_FD_points': 2.5233050847457625, 'confidence': -0.48729739234778657, 'FD_Position': 'OF'}, 'Daniel Santana_batter': {'Salary': 2700.0, 'projected_FD_points': 2.4541666666666666, 'confidence': -0.0054418931352662181, 'FD_Position': 'SS'}, 'Danny Salazar_pitcher': {'Salary': 8700.0, 'projected_FD_points': 20.246401590265062, 'confidence': 0.098583637369802024, 'FD_Position': 'P'}, 'Michael Cuddyer_batter': {'Salary': 2400.0, 'projected_FD_points': 2.5548837630793226, 'confidence': 0.035176701109010944, 'FD_Position': 'OF'}, 'Mark Trumbo_batter': {'Salary': 4300.0, 'projected_FD_points': 3.1933559583823361, 'confidence': -0.42350108695479483, 'FD_Position': 'OF'}}</t>
  </si>
  <si>
    <t>{'Yoenis Cespedes_batter': {'Salary': 2800.0, 'projected_FD_points': 2.3425554993317665, 'confidence': -0.011070977094526091, 'FD_Position': 'OF'}, 'Kris Bryant_batter': {'Salary': 3800.0, 'projected_FD_points': 3.263099770919708, 'confidence': 0.074301800610532931, 'FD_Position': '3B'}, 'Chris Stewart_batter': {'Salary': 2200.0, 'projected_FD_points': 1.7410797799408617, 'confidence': -0.57096742767547792, 'FD_Position': 'C'}, 'Gerrit Cole_pitcher': {'Salary': 9300.0, 'projected_FD_points': 14.672656128521872, 'confidence': -0.89250417396825887, 'FD_Position': 'P'}, 'Neil Walker_batter': {'Salary': 2900.0, 'projected_FD_points': 2.5580645161290323, 'confidence': -0.24080394422609852, 'FD_Position': '2B'}, 'Eddie Rosario_batter': {'Salary': 2600.0, 'projected_FD_points': 2.25, 'confidence': 0, 'FD_Position': 'OF'}, 'Freddie Freeman_batter': {'Salary': 3700.0, 'projected_FD_points': 2.6996118255627422, 'confidence': 0.066776004155746804, 'FD_Position': '1B'}, 'Daniel Santana_batter': {'Salary': 2700.0, 'projected_FD_points': 2.4541666666666666, 'confidence': -0.0054418931352662181, 'FD_Position': 'SS'}, 'Giancarlo Stanton_batter': {'Salary': 4600.0, 'projected_FD_points': 3.3600748187427323, 'confidence': -0.26017389317200013, 'FD_Position': 'OF'}}</t>
  </si>
  <si>
    <t>{'Alex Rodriguez_batter': {'Salary': 3400.0, 'projected_FD_points': 2.8911836260152453, 'confidence': -7.3537271724720021, 'FD_Position': '3B'}, 'Ian Desmond_batter': {'Salary': 2500.0, 'projected_FD_points': 2.3209161112908201, 'confidence': -0.023714164040309571, 'FD_Position': 'SS'}, 'Chris Iannetta_batter': {'Salary': 2200.0, 'projected_FD_points': 1.8785236493517679, 'confidence': -0.63211052326102712, 'FD_Position': 'C'}, 'Robinson Cano_batter': {'Salary': 3300.0, 'projected_FD_points': 2.7016764263200059, 'confidence': 0.086505957506987752, 'FD_Position': '2B'}, 'Paul Goldschmidt_batter': {'Salary': 5300.0, 'projected_FD_points': 3.6775424210887508, 'confidence': 0.014849802314187976, 'FD_Position': '1B'}, 'Steve Pearce_batter': {'Salary': 2700.0, 'projected_FD_points': 2.5233050847457625, 'confidence': -0.48729739234778657, 'FD_Position': 'OF'}, 'Danny Salazar_pitcher': {'Salary': 8700.0, 'projected_FD_points': 20.246401590265062, 'confidence': 0.098583637369802024, 'FD_Position': 'P'}, 'Michael Cuddyer_batter': {'Salary': 2400.0, 'projected_FD_points': 2.5548837630793226, 'confidence': 0.035176701109010944, 'FD_Position': 'OF'}, 'Mark Trumbo_batter': {'Salary': 4300.0, 'projected_FD_points': 3.1933559583823361, 'confidence': -0.42350108695479483, 'FD_Position': 'OF'}}</t>
  </si>
  <si>
    <t>{'Russell Martin_batter': {'Salary': 3500.0, 'projected_FD_points': 2.5793483556763492, 'confidence': 0.054076119677018752, 'FD_Position': 'C'}, 'Alex Rodriguez_batter': {'Salary': 3400.0, 'projected_FD_points': 3.1693548387096775, 'confidence': -0.00023711960430428114, 'FD_Position': '3B'}, 'Melky Cabrera_batter': {'Salary': 2500.0, 'projected_FD_points': 2.4769819842256657, 'confidence': 0.006723039824119037, 'FD_Position': 'OF'}, 'Michael Cuddyer_batter': {'Salary': 2300.0, 'projected_FD_points': 2.7994046677255575, 'confidence': -0.1632076624233334, 'FD_Position': 'OF'}, 'Carlos Gomez_batter': {'Salary': 4100.0, 'projected_FD_points': 3.032170993121738, 'confidence': 0.0010803515524713259, 'FD_Position': 'OF'}, 'Jake Arrieta_pitcher': {'Salary': 9900.0, 'projected_FD_points': 15.541330914593649, 'confidence': -0.66704688345658303, 'FD_Position': 'P'}, 'Jimmy Rollins_batter': {'Salary': 2800.0, 'projected_FD_points': 2.5829177605807589, 'confidence': 0.12450414049504077, 'FD_Position': 'SS'}, 'Jose Abreu_batter': {'Salary': 3600.0, 'projected_FD_points': 3.0931916740533723, 'confidence': 0.16793851471043786, 'FD_Position': '1B'}, 'Neil Walker_batter': {'Salary': 2900.0, 'projected_FD_points': 2.5368589743589745, 'confidence': -0.19493406588079498, 'FD_Position': '2B'}}</t>
  </si>
  <si>
    <t>{'Kris Bryant_batter': {'Salary': 4000.0, 'projected_FD_points': 3.5639496141517473, 'confidence': -4.7699880943473563, 'FD_Position': '3B'}, 'Russell Martin_batter': {'Salary': 3500.0, 'projected_FD_points': 2.5793483556763492, 'confidence': 0.054076119677018752, 'FD_Position': 'C'}, 'George Springer_batter': {'Salary': 3900.0, 'projected_FD_points': 2.8758054714663643, 'confidence': 0.21671772143431378, 'FD_Position': 'OF'}, 'Neil Walker_batter': {'Salary': 2900.0, 'projected_FD_points': 2.5368589743589745, 'confidence': -0.19493406588079498, 'FD_Position': '2B'}, 'Paulo Orlando_batter': {'Salary': 2200.0, 'projected_FD_points': 2.013083384687985, 'confidence': -0.11601193688331923, 'FD_Position': 'OF'}, 'Jorge Soler_batter': {'Salary': 3000.0, 'projected_FD_points': 2.4986976471235822, 'confidence': -1.1669264376549329, 'FD_Position': 'OF'}, 'Jake Arrieta_pitcher': {'Salary': 9900.0, 'projected_FD_points': 15.541330914593649, 'confidence': -0.66704688345658303, 'FD_Position': 'P'}, 'Alcides Escobar_batter': {'Salary': 2800.0, 'projected_FD_points': 1.9803425010481108, 'confidence': 0.19963494316356611, 'FD_Position': 'SS'}, 'Chris Carter_batter': {'Salary': 2800.0, 'projected_FD_points': 2.6071871685530659, 'confidence': 0.15681613802356176, 'FD_Position': '1B'}}</t>
  </si>
  <si>
    <t>{'Kris Bryant_batter': {'Salary': 4000.0, 'projected_FD_points': 3.5639496141517473, 'confidence': -4.7699880943473563, 'FD_Position': '3B'}, 'Russell Martin_batter': {'Salary': 3500.0, 'projected_FD_points': 2.5793483556763492, 'confidence': 0.054076119677018752, 'FD_Position': 'C'}, 'Ben Revere_batter': {'Salary': 2500.0, 'projected_FD_points': 2.3482488367145811, 'confidence': 0.046338114209747761, 'FD_Position': 'OF'}, 'Neil Walker_batter': {'Salary': 2900.0, 'projected_FD_points': 2.5368589743589745, 'confidence': -0.19493406588079498, 'FD_Position': '2B'}, 'Carlos Gomez_batter': {'Salary': 4100.0, 'projected_FD_points': 3.032170993121738, 'confidence': 0.0010803515524713259, 'FD_Position': 'OF'}, 'Jake Arrieta_pitcher': {'Salary': 9900.0, 'projected_FD_points': 15.541330914593649, 'confidence': -0.66704688345658303, 'FD_Position': 'P'}, 'Michael Cuddyer_batter': {'Salary': 2300.0, 'projected_FD_points': 2.7994046677255575, 'confidence': -0.1632076624233334, 'FD_Position': 'OF'}, 'Alcides Escobar_batter': {'Salary': 2800.0, 'projected_FD_points': 1.9803425010481108, 'confidence': 0.19963494316356611, 'FD_Position': 'SS'}, 'Chris Carter_batter': {'Salary': 2800.0, 'projected_FD_points': 2.6071871685530659, 'confidence': 0.15681613802356176, 'FD_Position': '1B'}}</t>
  </si>
  <si>
    <t>{'Scott Kazmir_pitcher': {'Salary': 8800.0, 'projected_FD_points': 11.738465334110787, 'confidence': -0.20393645172233477, 'FD_Position': 'P'}, 'Emilio Bonifacio_batter': {'Salary': 2200.0, 'projected_FD_points': 1.740198514296857, 'confidence': 0.11371496965757755, 'FD_Position': '2B'}, 'Joc Pederson_batter': {'Salary': 4000.0, 'projected_FD_points': 2.901287837526711, 'confidence': -0.62898446567200894, 'FD_Position': 'OF'}, 'Yasmani Grandal_batter': {'Salary': 2900.0, 'projected_FD_points': 2.1061671812205596, 'confidence': -0.45347472567510749, 'FD_Position': 'C'}, 'Justin Upton_batter': {'Salary': 4000.0, 'projected_FD_points': 2.8857024733892933, 'confidence': 0.1194955292975014, 'FD_Position': 'OF'}, 'Jimmy Rollins_batter': {'Salary': 2800.0, 'projected_FD_points': 2.5829177605807589, 'confidence': 0.12450414049504077, 'FD_Position': 'SS'}, 'Jose Abreu_batter': {'Salary': 3600.0, 'projected_FD_points': 3.0931916740533723, 'confidence': 0.16793851471043786, 'FD_Position': '1B'}, 'Matt Carpenter_batter': {'Salary': 4200.0, 'projected_FD_points': 2.8092139069349078, 'confidence': -0.79015878594276101, 'FD_Position': '3B'}, 'Melky Cabrera_batter': {'Salary': 2500.0, 'projected_FD_points': 2.4769819842256657, 'confidence': 0.006723039824119037, 'FD_Position': 'OF'}}</t>
  </si>
  <si>
    <t xml:space="preserve">Pipeline Model 1.2 - BH factors for batters. </t>
  </si>
  <si>
    <t>weather_forecast[team]=weather.weather_hourly(team,start_time)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</si>
</sst>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14" fontId="1" fillId="0" borderId="0" xfId="1" applyNumberFormat="1"/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966272"/>
        <c:axId val="214967808"/>
      </c:barChart>
      <c:catAx>
        <c:axId val="214966272"/>
        <c:scaling>
          <c:orientation val="minMax"/>
        </c:scaling>
        <c:delete val="0"/>
        <c:axPos val="b"/>
        <c:majorTickMark val="out"/>
        <c:minorTickMark val="none"/>
        <c:tickLblPos val="nextTo"/>
        <c:crossAx val="214967808"/>
        <c:crosses val="autoZero"/>
        <c:auto val="1"/>
        <c:lblAlgn val="ctr"/>
        <c:lblOffset val="100"/>
        <c:noMultiLvlLbl val="0"/>
      </c:catAx>
      <c:valAx>
        <c:axId val="21496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66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7904"/>
        <c:axId val="214989440"/>
      </c:areaChart>
      <c:catAx>
        <c:axId val="214987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4989440"/>
        <c:crosses val="autoZero"/>
        <c:auto val="1"/>
        <c:lblAlgn val="ctr"/>
        <c:lblOffset val="100"/>
        <c:noMultiLvlLbl val="0"/>
      </c:catAx>
      <c:valAx>
        <c:axId val="2149894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4987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62240"/>
        <c:axId val="214763776"/>
      </c:scatterChart>
      <c:valAx>
        <c:axId val="214762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4763776"/>
        <c:crosses val="autoZero"/>
        <c:crossBetween val="midCat"/>
      </c:valAx>
      <c:valAx>
        <c:axId val="21476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62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92640"/>
        <c:axId val="215394176"/>
      </c:scatterChart>
      <c:valAx>
        <c:axId val="215392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5394176"/>
        <c:crosses val="autoZero"/>
        <c:crossBetween val="midCat"/>
      </c:valAx>
      <c:valAx>
        <c:axId val="21539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92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1762</v>
      </c>
    </row>
    <row r="5" spans="1:2" x14ac:dyDescent="0.25">
      <c r="A5" t="s">
        <v>2</v>
      </c>
      <c r="B5" t="s">
        <v>1763</v>
      </c>
    </row>
    <row r="6" spans="1:2" x14ac:dyDescent="0.25">
      <c r="A6" t="s">
        <v>5</v>
      </c>
      <c r="B6" t="s">
        <v>2995</v>
      </c>
    </row>
    <row r="7" spans="1:2" x14ac:dyDescent="0.25">
      <c r="A7" t="s">
        <v>6</v>
      </c>
      <c r="B7" t="s">
        <v>2996</v>
      </c>
    </row>
    <row r="8" spans="1:2" x14ac:dyDescent="0.25">
      <c r="A8" t="s">
        <v>7</v>
      </c>
      <c r="B8" t="s">
        <v>2989</v>
      </c>
    </row>
    <row r="9" spans="1:2" x14ac:dyDescent="0.25">
      <c r="A9" t="s">
        <v>8</v>
      </c>
      <c r="B9" t="s">
        <v>2990</v>
      </c>
    </row>
    <row r="10" spans="1:2" x14ac:dyDescent="0.25">
      <c r="A10" t="s">
        <v>9</v>
      </c>
      <c r="B10" t="s">
        <v>2542</v>
      </c>
    </row>
    <row r="11" spans="1:2" x14ac:dyDescent="0.25">
      <c r="A11" t="s">
        <v>10</v>
      </c>
      <c r="B11" t="s">
        <v>2543</v>
      </c>
    </row>
    <row r="12" spans="1:2" x14ac:dyDescent="0.25">
      <c r="A12" t="s">
        <v>11</v>
      </c>
      <c r="B12" t="s">
        <v>749</v>
      </c>
    </row>
    <row r="13" spans="1:2" x14ac:dyDescent="0.25">
      <c r="A13" t="s">
        <v>12</v>
      </c>
      <c r="B13" t="s">
        <v>750</v>
      </c>
    </row>
    <row r="14" spans="1:2" x14ac:dyDescent="0.25">
      <c r="A14" t="s">
        <v>699</v>
      </c>
      <c r="B14" t="s">
        <v>707</v>
      </c>
    </row>
    <row r="15" spans="1:2" x14ac:dyDescent="0.25">
      <c r="A15" t="s">
        <v>700</v>
      </c>
      <c r="B15" t="s">
        <v>708</v>
      </c>
    </row>
    <row r="16" spans="1:2" x14ac:dyDescent="0.25">
      <c r="A16" t="s">
        <v>705</v>
      </c>
      <c r="B16" t="s">
        <v>1459</v>
      </c>
    </row>
    <row r="17" spans="1:2" x14ac:dyDescent="0.25">
      <c r="A17" t="s">
        <v>706</v>
      </c>
      <c r="B17" t="s">
        <v>1506</v>
      </c>
    </row>
    <row r="18" spans="1:2" x14ac:dyDescent="0.25">
      <c r="A18" t="s">
        <v>709</v>
      </c>
      <c r="B18" t="s">
        <v>221</v>
      </c>
    </row>
    <row r="19" spans="1:2" x14ac:dyDescent="0.25">
      <c r="A19" t="s">
        <v>710</v>
      </c>
      <c r="B19" t="s">
        <v>1505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7" t="s">
        <v>730</v>
      </c>
      <c r="I1" s="77"/>
      <c r="J1" s="77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7" t="s">
        <v>701</v>
      </c>
      <c r="B3" s="77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3806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676"/>
  <sheetViews>
    <sheetView tabSelected="1" topLeftCell="A2589" zoomScale="70" zoomScaleNormal="70" workbookViewId="0">
      <selection activeCell="C2616" sqref="C2616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</cols>
  <sheetData>
    <row r="1" spans="1:12" ht="18.75" customHeight="1" x14ac:dyDescent="0.25">
      <c r="A1" s="35" t="s">
        <v>1983</v>
      </c>
      <c r="B1" s="36" t="s">
        <v>311</v>
      </c>
      <c r="C1" s="36" t="s">
        <v>1545</v>
      </c>
      <c r="D1" s="36" t="s">
        <v>1527</v>
      </c>
      <c r="E1" s="36" t="s">
        <v>1546</v>
      </c>
      <c r="F1" s="36" t="s">
        <v>1547</v>
      </c>
      <c r="G1" s="38" t="s">
        <v>1861</v>
      </c>
      <c r="H1" s="36" t="s">
        <v>1862</v>
      </c>
      <c r="I1" s="62" t="s">
        <v>1989</v>
      </c>
      <c r="J1" s="63" t="s">
        <v>1990</v>
      </c>
      <c r="K1" s="64" t="s">
        <v>1991</v>
      </c>
      <c r="L1" s="36"/>
    </row>
    <row r="2" spans="1:12" x14ac:dyDescent="0.25">
      <c r="A2" s="30" t="s">
        <v>1750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1751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1752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1749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1758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1759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1753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1760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1761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1747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1748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1743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1744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1745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1746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1741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1742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1738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1739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1740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1736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1737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1734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1735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1731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1732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1733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1729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1730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1727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1728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1756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1757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1723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1724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1725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1726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1722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1719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1720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1721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1718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1717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1716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1715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1713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1714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1710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1711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1712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1707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1708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1709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1702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1703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1704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1705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1706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1686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1687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1688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1689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1690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1691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1692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1693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1694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1695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1696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1697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1698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1699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1700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1701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1984</v>
      </c>
      <c r="B82" s="36" t="s">
        <v>311</v>
      </c>
      <c r="C82" s="36" t="s">
        <v>1545</v>
      </c>
      <c r="D82" s="36" t="s">
        <v>1527</v>
      </c>
      <c r="E82" s="36" t="s">
        <v>1546</v>
      </c>
      <c r="F82" s="36" t="s">
        <v>1547</v>
      </c>
      <c r="G82" s="38" t="s">
        <v>1861</v>
      </c>
      <c r="H82" s="36" t="s">
        <v>1862</v>
      </c>
      <c r="I82" s="62" t="s">
        <v>1989</v>
      </c>
      <c r="J82" s="63" t="s">
        <v>1990</v>
      </c>
      <c r="K82" s="64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5" t="s">
        <v>1985</v>
      </c>
      <c r="B223" s="36" t="s">
        <v>311</v>
      </c>
      <c r="C223" s="36" t="s">
        <v>1545</v>
      </c>
      <c r="D223" s="36" t="s">
        <v>1527</v>
      </c>
      <c r="E223" s="36" t="s">
        <v>1546</v>
      </c>
      <c r="F223" s="36" t="s">
        <v>1547</v>
      </c>
      <c r="G223" s="38" t="s">
        <v>1861</v>
      </c>
      <c r="H223" s="36" t="s">
        <v>1862</v>
      </c>
      <c r="I223" s="62" t="s">
        <v>1989</v>
      </c>
      <c r="J223" s="63" t="s">
        <v>1990</v>
      </c>
      <c r="K223" s="64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5" t="s">
        <v>1986</v>
      </c>
      <c r="B301" s="36" t="s">
        <v>311</v>
      </c>
      <c r="C301" s="36" t="s">
        <v>1545</v>
      </c>
      <c r="D301" s="36" t="s">
        <v>1527</v>
      </c>
      <c r="E301" s="36" t="s">
        <v>1546</v>
      </c>
      <c r="F301" s="36" t="s">
        <v>1547</v>
      </c>
      <c r="G301" s="38" t="s">
        <v>1861</v>
      </c>
      <c r="H301" s="36" t="s">
        <v>1862</v>
      </c>
      <c r="I301" s="62" t="s">
        <v>1989</v>
      </c>
      <c r="J301" s="63" t="s">
        <v>1990</v>
      </c>
      <c r="K301" s="64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5" t="s">
        <v>1987</v>
      </c>
      <c r="B442" s="36" t="s">
        <v>311</v>
      </c>
      <c r="C442" s="36" t="s">
        <v>1545</v>
      </c>
      <c r="D442" s="36" t="s">
        <v>1527</v>
      </c>
      <c r="E442" s="36" t="s">
        <v>1546</v>
      </c>
      <c r="F442" s="36" t="s">
        <v>1547</v>
      </c>
      <c r="G442" s="38" t="s">
        <v>1861</v>
      </c>
      <c r="H442" s="36" t="s">
        <v>1862</v>
      </c>
      <c r="I442" s="62" t="s">
        <v>1989</v>
      </c>
      <c r="J442" s="63" t="s">
        <v>1990</v>
      </c>
      <c r="K442" s="64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5" t="s">
        <v>1988</v>
      </c>
      <c r="B519" s="36" t="s">
        <v>311</v>
      </c>
      <c r="C519" s="36" t="s">
        <v>1545</v>
      </c>
      <c r="D519" s="36" t="s">
        <v>1527</v>
      </c>
      <c r="E519" s="36" t="s">
        <v>1546</v>
      </c>
      <c r="F519" s="36" t="s">
        <v>1547</v>
      </c>
      <c r="G519" s="38" t="s">
        <v>1861</v>
      </c>
      <c r="H519" s="36" t="s">
        <v>1862</v>
      </c>
      <c r="I519" s="62" t="s">
        <v>1989</v>
      </c>
      <c r="J519" s="63" t="s">
        <v>1990</v>
      </c>
      <c r="K519" s="64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5" t="s">
        <v>2182</v>
      </c>
      <c r="B597" s="36" t="s">
        <v>311</v>
      </c>
      <c r="C597" s="36" t="s">
        <v>1545</v>
      </c>
      <c r="D597" s="36" t="s">
        <v>1527</v>
      </c>
      <c r="E597" s="36" t="s">
        <v>1546</v>
      </c>
      <c r="F597" s="36" t="s">
        <v>1547</v>
      </c>
      <c r="G597" s="38" t="s">
        <v>1861</v>
      </c>
      <c r="H597" s="36" t="s">
        <v>1862</v>
      </c>
      <c r="I597" s="62" t="s">
        <v>1989</v>
      </c>
      <c r="J597" s="63" t="s">
        <v>1990</v>
      </c>
      <c r="K597" s="64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5" t="s">
        <v>2181</v>
      </c>
      <c r="B674" s="36" t="s">
        <v>311</v>
      </c>
      <c r="C674" s="36" t="s">
        <v>1545</v>
      </c>
      <c r="D674" s="36" t="s">
        <v>1527</v>
      </c>
      <c r="E674" s="36" t="s">
        <v>1546</v>
      </c>
      <c r="F674" s="36" t="s">
        <v>1547</v>
      </c>
      <c r="G674" s="38" t="s">
        <v>1861</v>
      </c>
      <c r="H674" s="36" t="s">
        <v>1862</v>
      </c>
      <c r="I674" s="62" t="s">
        <v>1989</v>
      </c>
      <c r="J674" s="63" t="s">
        <v>1990</v>
      </c>
      <c r="K674" s="64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2180</v>
      </c>
      <c r="B751" s="36" t="s">
        <v>311</v>
      </c>
      <c r="C751" s="36" t="s">
        <v>1545</v>
      </c>
      <c r="D751" s="36" t="s">
        <v>1527</v>
      </c>
      <c r="E751" s="36" t="s">
        <v>1546</v>
      </c>
      <c r="F751" s="36" t="s">
        <v>1547</v>
      </c>
      <c r="G751" s="38" t="s">
        <v>1861</v>
      </c>
      <c r="H751" s="36" t="s">
        <v>1862</v>
      </c>
      <c r="I751" s="36"/>
      <c r="J751" s="62" t="s">
        <v>1989</v>
      </c>
      <c r="K751" s="63" t="s">
        <v>1990</v>
      </c>
      <c r="L751" s="64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5" t="s">
        <v>2207</v>
      </c>
      <c r="B862" s="36" t="s">
        <v>311</v>
      </c>
      <c r="C862" s="36" t="s">
        <v>1545</v>
      </c>
      <c r="D862" s="36" t="s">
        <v>1527</v>
      </c>
      <c r="E862" s="36" t="s">
        <v>1546</v>
      </c>
      <c r="F862" s="36" t="s">
        <v>1547</v>
      </c>
      <c r="G862" s="38" t="s">
        <v>1861</v>
      </c>
      <c r="H862" s="36" t="s">
        <v>1862</v>
      </c>
      <c r="I862" s="36"/>
      <c r="J862" s="62" t="s">
        <v>1989</v>
      </c>
      <c r="K862" s="63" t="s">
        <v>1990</v>
      </c>
      <c r="L862" s="64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5" t="s">
        <v>2221</v>
      </c>
      <c r="B988" s="36" t="s">
        <v>311</v>
      </c>
      <c r="C988" s="36" t="s">
        <v>1545</v>
      </c>
      <c r="D988" s="36" t="s">
        <v>1527</v>
      </c>
      <c r="E988" s="36" t="s">
        <v>1546</v>
      </c>
      <c r="F988" s="36" t="s">
        <v>1547</v>
      </c>
      <c r="G988" s="38" t="s">
        <v>1861</v>
      </c>
      <c r="H988" s="36" t="s">
        <v>1862</v>
      </c>
      <c r="I988" s="36"/>
      <c r="J988" s="62" t="s">
        <v>1989</v>
      </c>
      <c r="K988" s="63" t="s">
        <v>1990</v>
      </c>
      <c r="L988" s="64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5" t="s">
        <v>2431</v>
      </c>
      <c r="B1083" s="36" t="s">
        <v>311</v>
      </c>
      <c r="C1083" s="36" t="s">
        <v>1545</v>
      </c>
      <c r="D1083" s="36" t="s">
        <v>1527</v>
      </c>
      <c r="E1083" s="36" t="s">
        <v>1546</v>
      </c>
      <c r="F1083" s="36" t="s">
        <v>1547</v>
      </c>
      <c r="G1083" s="38" t="s">
        <v>1861</v>
      </c>
      <c r="H1083" s="36" t="s">
        <v>1862</v>
      </c>
      <c r="I1083" s="36"/>
      <c r="J1083" s="62" t="s">
        <v>1989</v>
      </c>
      <c r="K1083" s="63" t="s">
        <v>1990</v>
      </c>
      <c r="L1083" s="64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5" t="s">
        <v>2590</v>
      </c>
      <c r="B1225" s="36" t="s">
        <v>311</v>
      </c>
      <c r="C1225" s="36" t="s">
        <v>1545</v>
      </c>
      <c r="D1225" s="36" t="s">
        <v>1527</v>
      </c>
      <c r="E1225" s="36" t="s">
        <v>1546</v>
      </c>
      <c r="F1225" s="36" t="s">
        <v>1547</v>
      </c>
      <c r="G1225" s="38" t="s">
        <v>1861</v>
      </c>
      <c r="H1225" s="36" t="s">
        <v>1862</v>
      </c>
      <c r="I1225" s="36"/>
      <c r="J1225" s="62" t="s">
        <v>1989</v>
      </c>
      <c r="K1225" s="63" t="s">
        <v>1990</v>
      </c>
      <c r="L1225" s="64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5" t="s">
        <v>2723</v>
      </c>
      <c r="B1367" s="36" t="s">
        <v>311</v>
      </c>
      <c r="C1367" s="36" t="s">
        <v>1545</v>
      </c>
      <c r="D1367" s="36" t="s">
        <v>1527</v>
      </c>
      <c r="E1367" s="36" t="s">
        <v>1546</v>
      </c>
      <c r="F1367" s="36" t="s">
        <v>1547</v>
      </c>
      <c r="G1367" s="38" t="s">
        <v>1861</v>
      </c>
      <c r="H1367" s="36" t="s">
        <v>1862</v>
      </c>
      <c r="I1367" s="36"/>
      <c r="J1367" s="62" t="s">
        <v>1989</v>
      </c>
      <c r="K1367" s="63" t="s">
        <v>1990</v>
      </c>
      <c r="L1367" s="64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2859</v>
      </c>
      <c r="B1509" s="36" t="s">
        <v>311</v>
      </c>
      <c r="C1509" s="36" t="s">
        <v>1545</v>
      </c>
      <c r="D1509" s="36" t="s">
        <v>1527</v>
      </c>
      <c r="E1509" s="36" t="s">
        <v>1546</v>
      </c>
      <c r="F1509" s="36" t="s">
        <v>1547</v>
      </c>
      <c r="G1509" s="38" t="s">
        <v>1861</v>
      </c>
      <c r="H1509" s="36" t="s">
        <v>1862</v>
      </c>
      <c r="I1509" s="36"/>
      <c r="J1509" s="62" t="s">
        <v>1989</v>
      </c>
      <c r="K1509" s="63" t="s">
        <v>1990</v>
      </c>
      <c r="L1509" s="64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5" t="s">
        <v>3001</v>
      </c>
      <c r="B1652" s="36" t="s">
        <v>311</v>
      </c>
      <c r="C1652" s="36" t="s">
        <v>1545</v>
      </c>
      <c r="D1652" s="36" t="s">
        <v>1527</v>
      </c>
      <c r="E1652" s="36" t="s">
        <v>1546</v>
      </c>
      <c r="F1652" s="36" t="s">
        <v>1547</v>
      </c>
      <c r="G1652" s="38" t="s">
        <v>1861</v>
      </c>
      <c r="H1652" s="36" t="s">
        <v>1862</v>
      </c>
      <c r="I1652" s="36"/>
      <c r="J1652" s="62" t="s">
        <v>1989</v>
      </c>
      <c r="K1652" s="63" t="s">
        <v>1990</v>
      </c>
      <c r="L1652" s="64" t="s">
        <v>1991</v>
      </c>
    </row>
    <row r="1653" spans="1:12" x14ac:dyDescent="0.25">
      <c r="A1653" s="30" t="s">
        <v>3069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</row>
    <row r="1654" spans="1:12" x14ac:dyDescent="0.25">
      <c r="A1654" t="s">
        <v>3070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3071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3068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3065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3066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3067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3063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3064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3061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3062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3058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3058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3059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3060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3056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3057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3053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3054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3055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3051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3052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3049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3050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3046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3047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3048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3044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3045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3042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3043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3040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3041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3036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3037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3038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3039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3035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3032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3033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3034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3031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3030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3029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3028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3026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3027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3023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3024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3025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3020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3021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3022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3016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3016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3017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3018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3019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3015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3000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3002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3003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3004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3005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3005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3006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3007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3008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3009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3010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3011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3012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3013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3014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3072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3073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3073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3074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3075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3076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3077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3078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3079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3080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3081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3082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3083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3084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3085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3086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3087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3088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3089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3090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3091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3092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3093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3094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3094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3095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3096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3097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3097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3098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3099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3100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3101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3102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3103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3104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3105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3106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3107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3107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3108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3109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3110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3111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3112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3113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3114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3115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3116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3117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3118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3119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3120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3121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3122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3123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3124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3125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3126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3127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3128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3129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3130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3130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t="15.75" hidden="1" thickBot="1" x14ac:dyDescent="0.3"/>
    <row r="1796" spans="1:12" ht="30" hidden="1" x14ac:dyDescent="0.25">
      <c r="A1796" s="35" t="s">
        <v>3131</v>
      </c>
      <c r="B1796" s="36" t="s">
        <v>311</v>
      </c>
      <c r="C1796" s="36" t="s">
        <v>1545</v>
      </c>
      <c r="D1796" s="36" t="s">
        <v>1527</v>
      </c>
      <c r="E1796" s="36" t="s">
        <v>1546</v>
      </c>
      <c r="F1796" s="36" t="s">
        <v>1547</v>
      </c>
      <c r="G1796" s="38" t="s">
        <v>1861</v>
      </c>
      <c r="H1796" s="36" t="s">
        <v>1862</v>
      </c>
      <c r="I1796" s="36"/>
      <c r="J1796" s="62" t="s">
        <v>1989</v>
      </c>
      <c r="K1796" s="63" t="s">
        <v>1990</v>
      </c>
      <c r="L1796" s="64" t="s">
        <v>1991</v>
      </c>
    </row>
    <row r="1797" spans="1:12" hidden="1" x14ac:dyDescent="0.25">
      <c r="A1797" s="30" t="s">
        <v>3151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3152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3153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3147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3147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3148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3149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3150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3146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3132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3133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3134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3135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3136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3136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3137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3138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3139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3140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3141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3142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3143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3144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3145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3154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3155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3156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3157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3158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3159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3160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3161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3162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3163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3164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3165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3166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3167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3168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3169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3170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3171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3172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3173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3174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3175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3176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3177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3178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3179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3180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3181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3182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3183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3184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3185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3186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3187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3188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3189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3189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3190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3191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3192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3193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3194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3195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3196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3197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3198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3199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3200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3201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3202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3203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3204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3205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3206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3207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3208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3209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3210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3211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3212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3213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3214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3215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3216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3217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3218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3219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3220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3221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3222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3223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3224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3225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3226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3227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3228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3229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3230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3230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3231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3232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3233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3234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3235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3236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3237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3238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3239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3240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3240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3241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3242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3243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3244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3245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3246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3247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3248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3249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3250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3251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3252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3253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3254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3255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3256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3257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3258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3259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3260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3261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3262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3263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3263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hidden="1" thickBot="1" x14ac:dyDescent="0.3"/>
    <row r="1936" spans="1:12" ht="30" hidden="1" x14ac:dyDescent="0.25">
      <c r="A1936" s="35" t="s">
        <v>3264</v>
      </c>
      <c r="B1936" s="36" t="s">
        <v>311</v>
      </c>
      <c r="C1936" s="36" t="s">
        <v>1545</v>
      </c>
      <c r="D1936" s="36" t="s">
        <v>1527</v>
      </c>
      <c r="E1936" s="36" t="s">
        <v>1546</v>
      </c>
      <c r="F1936" s="36" t="s">
        <v>1547</v>
      </c>
      <c r="G1936" s="38" t="s">
        <v>1861</v>
      </c>
      <c r="H1936" s="36" t="s">
        <v>1862</v>
      </c>
      <c r="I1936" s="36"/>
      <c r="J1936" s="62" t="s">
        <v>1989</v>
      </c>
      <c r="K1936" s="63" t="s">
        <v>1990</v>
      </c>
      <c r="L1936" s="64" t="s">
        <v>1991</v>
      </c>
    </row>
    <row r="1937" spans="1:12" hidden="1" x14ac:dyDescent="0.25">
      <c r="A1937" s="30" t="s">
        <v>3322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3201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3323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3321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3318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3319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3320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3316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3317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3314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3315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3312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3312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3190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3313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3187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3188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3309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3310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3311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3307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3308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3305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3306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3302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3303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3304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3300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3301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3299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3174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3297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3298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3293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3294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3295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3296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3292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3290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3291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3165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3289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3161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3288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3287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3285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3286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3283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3284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3156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3281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3152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3282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3277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3277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3278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3279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3280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3276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3265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3266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3267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3268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3269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3269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3270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3271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3139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3272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3141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3273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3274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3275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3275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3324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3325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3326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3327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3328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3329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3330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3331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3332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3333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3334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3214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3335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3336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3337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3218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3338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3220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3221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3339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3340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3341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3342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3343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3344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3228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3229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3345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3345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3346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3347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3348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3349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3350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3236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3351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3352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3353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3354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3354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3355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3242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3243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3244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3356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3357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3358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3248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3359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3360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3361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3252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3253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3362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3363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3364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3365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3366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3367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3368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3369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3370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3371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3371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t="15.75" hidden="1" thickBot="1" x14ac:dyDescent="0.3"/>
    <row r="2078" spans="1:12" ht="32.25" hidden="1" customHeight="1" x14ac:dyDescent="0.25">
      <c r="A2078" s="35" t="s">
        <v>3372</v>
      </c>
      <c r="B2078" s="36" t="s">
        <v>311</v>
      </c>
      <c r="C2078" s="36" t="s">
        <v>1545</v>
      </c>
      <c r="D2078" s="36" t="s">
        <v>1527</v>
      </c>
      <c r="E2078" s="36" t="s">
        <v>1546</v>
      </c>
      <c r="F2078" s="36" t="s">
        <v>1547</v>
      </c>
      <c r="G2078" s="38" t="s">
        <v>1861</v>
      </c>
      <c r="H2078" s="36" t="s">
        <v>1862</v>
      </c>
      <c r="I2078" s="36"/>
      <c r="J2078" s="62" t="s">
        <v>1989</v>
      </c>
      <c r="K2078" s="63" t="s">
        <v>1990</v>
      </c>
      <c r="L2078" s="64" t="s">
        <v>1991</v>
      </c>
    </row>
    <row r="2079" spans="1:12" hidden="1" x14ac:dyDescent="0.25">
      <c r="A2079" s="30" t="s">
        <v>3373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3374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3374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3375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3376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3377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3378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3379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3380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3381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3382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3383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3384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3385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3386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3387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3388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3389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3390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3391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3392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3393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3394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3395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3395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3396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3397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3398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3398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3399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3400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3401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3402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3403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3404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3405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3406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3407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3408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3408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3409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3410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3411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3412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3413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3414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3415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3416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3417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3418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3419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3420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3421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3422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3423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3424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3425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3426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3427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3428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3429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3430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3431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3431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t="15.75" hidden="1" thickBot="1" x14ac:dyDescent="0.3">
      <c r="B2144" s="8"/>
    </row>
    <row r="2145" spans="1:12" ht="29.25" hidden="1" customHeight="1" x14ac:dyDescent="0.25">
      <c r="A2145" s="35" t="s">
        <v>3432</v>
      </c>
      <c r="B2145" s="36" t="s">
        <v>311</v>
      </c>
      <c r="C2145" s="36" t="s">
        <v>1545</v>
      </c>
      <c r="D2145" s="36" t="s">
        <v>1527</v>
      </c>
      <c r="E2145" s="36" t="s">
        <v>1546</v>
      </c>
      <c r="F2145" s="36" t="s">
        <v>1547</v>
      </c>
      <c r="G2145" s="38" t="s">
        <v>1861</v>
      </c>
      <c r="H2145" s="36" t="s">
        <v>1862</v>
      </c>
      <c r="I2145" s="36"/>
      <c r="J2145" s="62" t="s">
        <v>1989</v>
      </c>
      <c r="K2145" s="63" t="s">
        <v>1990</v>
      </c>
      <c r="L2145" s="64" t="s">
        <v>1991</v>
      </c>
    </row>
    <row r="2146" spans="1:12" hidden="1" x14ac:dyDescent="0.25">
      <c r="A2146" s="30" t="s">
        <v>3433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3434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3435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3436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3437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3437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3438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3439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3440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3441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3442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3443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3444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3445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3446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3447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3448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3448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3017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3449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3450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3451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3452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3453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3454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3455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3456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3457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3458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3459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3460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3461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3462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3463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3464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3465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3466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3467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3468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3469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3470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3471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3472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3473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3474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3475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3476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3477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3478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3479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3480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3481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3482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3483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3484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3485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3486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3487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3488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3489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3489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3490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3491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3492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3493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3494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3495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3496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3497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3498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3499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3500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3501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3502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3503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3504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3504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3505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3506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3507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3508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3509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3510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3511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3512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3383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3513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3514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3515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3516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3517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3518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3519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3520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3521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3522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3523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3395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3395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3524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3525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3526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3526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3527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3528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3529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3530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3403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3404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3531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3532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3533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3534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3534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3535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3536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3537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3538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3539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3540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3541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3416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3542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3543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3544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3420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3545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3546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3547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3548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3549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3550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3551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3552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3553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3554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3555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3555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t="15.75" hidden="1" thickBot="1" x14ac:dyDescent="0.3"/>
    <row r="2287" spans="1:12" ht="30" hidden="1" x14ac:dyDescent="0.25">
      <c r="A2287" s="35" t="s">
        <v>3556</v>
      </c>
      <c r="B2287" s="36" t="s">
        <v>311</v>
      </c>
      <c r="C2287" s="36" t="s">
        <v>1545</v>
      </c>
      <c r="D2287" s="36" t="s">
        <v>1527</v>
      </c>
      <c r="E2287" s="36" t="s">
        <v>1546</v>
      </c>
      <c r="F2287" s="36" t="s">
        <v>1547</v>
      </c>
      <c r="G2287" s="38" t="s">
        <v>1861</v>
      </c>
      <c r="H2287" s="36" t="s">
        <v>1862</v>
      </c>
      <c r="I2287" s="36"/>
      <c r="J2287" s="62" t="s">
        <v>1989</v>
      </c>
      <c r="K2287" s="63" t="s">
        <v>1990</v>
      </c>
      <c r="L2287" s="64" t="s">
        <v>1991</v>
      </c>
    </row>
    <row r="2288" spans="1:12" hidden="1" x14ac:dyDescent="0.25">
      <c r="A2288" s="30" t="s">
        <v>3557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3558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3559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3560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3561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3562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3563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3564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3565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3566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3567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3568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3569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3570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3571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3572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3557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3558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3559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3560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3561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3562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3563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3564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3565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3566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3567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3568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3569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3570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3571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3572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3573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3573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3574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3575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3576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3577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3578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3579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3580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3581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3582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3583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3584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3585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3586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3587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3588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3589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3590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3591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3592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3593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3594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3595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3596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3597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3598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3599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3600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3601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3602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3603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3604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3605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3606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3607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3608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3609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3610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3611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3612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3613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3614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3615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3616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3617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3618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3619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3620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3621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3622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3623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3624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3625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3626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3627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3628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3629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3630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3631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3631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3632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3633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3634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3635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3636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3637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3638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3639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3640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3641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3642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3643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3644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3645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3646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3647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3648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3649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3650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3651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3652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3653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3654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3654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3655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3655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3656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3657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3658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3659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3660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3661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3662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3663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3664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3665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3666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3667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3668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3669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3670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3671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3672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3673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3674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3675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3676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3677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3678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3679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3680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3681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3682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3683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3684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3685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3686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3687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3688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3689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3690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t="15.75" hidden="1" thickBot="1" x14ac:dyDescent="0.3"/>
    <row r="2444" spans="1:12" ht="30" hidden="1" x14ac:dyDescent="0.25">
      <c r="A2444" s="35" t="s">
        <v>3691</v>
      </c>
      <c r="B2444" s="36" t="s">
        <v>311</v>
      </c>
      <c r="C2444" s="36" t="s">
        <v>1545</v>
      </c>
      <c r="D2444" s="36" t="s">
        <v>1527</v>
      </c>
      <c r="E2444" s="36" t="s">
        <v>1546</v>
      </c>
      <c r="F2444" s="36" t="s">
        <v>1547</v>
      </c>
      <c r="G2444" s="38" t="s">
        <v>1861</v>
      </c>
      <c r="H2444" s="36" t="s">
        <v>1862</v>
      </c>
      <c r="I2444" s="36"/>
      <c r="J2444" s="62" t="s">
        <v>1989</v>
      </c>
      <c r="K2444" s="63" t="s">
        <v>1990</v>
      </c>
      <c r="L2444" s="64" t="s">
        <v>1991</v>
      </c>
    </row>
    <row r="2445" spans="1:12" hidden="1" x14ac:dyDescent="0.25">
      <c r="A2445" t="s">
        <v>3692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3693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3694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3695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3696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3697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3698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3699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3700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3701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3702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3703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3704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3705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3706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3707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3708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3708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3709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3710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3711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3712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3713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3714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3715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3716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3717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3718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3719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3720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3721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3722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3723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3724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3725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3726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3727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3728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3729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3730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3731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3732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3733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3734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3735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3736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3737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3738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3739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3740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3741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3742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3743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3744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3745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3746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3747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3748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3749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3750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3751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3752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3753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3754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3755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3756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3757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3758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3759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3760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3761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3762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3763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3764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2" hidden="1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2" hidden="1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2" hidden="1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2" hidden="1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2" hidden="1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2" hidden="1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2" hidden="1" x14ac:dyDescent="0.25"/>
    <row r="2584" spans="1:12" hidden="1" x14ac:dyDescent="0.25"/>
    <row r="2585" spans="1:12" ht="15.75" thickBot="1" x14ac:dyDescent="0.3"/>
    <row r="2586" spans="1:12" ht="30" x14ac:dyDescent="0.25">
      <c r="A2586" s="35" t="s">
        <v>4383</v>
      </c>
      <c r="B2586" s="36" t="s">
        <v>311</v>
      </c>
      <c r="C2586" s="36" t="s">
        <v>1545</v>
      </c>
      <c r="D2586" s="36" t="s">
        <v>1527</v>
      </c>
      <c r="E2586" s="36" t="s">
        <v>1546</v>
      </c>
      <c r="F2586" s="36" t="s">
        <v>1547</v>
      </c>
      <c r="G2586" s="38" t="s">
        <v>1861</v>
      </c>
      <c r="H2586" s="36" t="s">
        <v>1862</v>
      </c>
      <c r="I2586" s="36"/>
      <c r="J2586" s="62" t="s">
        <v>1989</v>
      </c>
      <c r="K2586" s="63" t="s">
        <v>1990</v>
      </c>
      <c r="L2586" s="64" t="s">
        <v>1991</v>
      </c>
    </row>
    <row r="2587" spans="1:12" x14ac:dyDescent="0.25">
      <c r="A2587" s="30" t="s">
        <v>4361</v>
      </c>
      <c r="B2587" s="8">
        <v>42130</v>
      </c>
      <c r="C2587" s="30">
        <v>227</v>
      </c>
      <c r="D2587" s="30">
        <v>49.75</v>
      </c>
      <c r="E2587" s="30">
        <v>40.607898667299999</v>
      </c>
      <c r="F2587" s="30">
        <v>-3.6726074838399998</v>
      </c>
      <c r="G2587" s="30">
        <v>16</v>
      </c>
      <c r="H2587" s="30"/>
      <c r="I2587" s="30"/>
      <c r="J2587" s="65">
        <f>AVERAGE(D2587:D2616)</f>
        <v>34.25833333333334</v>
      </c>
      <c r="K2587" s="65">
        <f>_xlfn.STDEV.P(D2587:D2714)</f>
        <v>10.083398943500164</v>
      </c>
      <c r="L2587" s="65">
        <f>MEDIAN(D2587:D2714)</f>
        <v>32</v>
      </c>
    </row>
    <row r="2588" spans="1:12" x14ac:dyDescent="0.25">
      <c r="A2588" t="s">
        <v>4362</v>
      </c>
      <c r="B2588" s="8">
        <v>42131</v>
      </c>
      <c r="C2588">
        <v>112</v>
      </c>
      <c r="D2588">
        <v>26.1</v>
      </c>
      <c r="E2588">
        <v>33.736674893699998</v>
      </c>
      <c r="F2588">
        <v>-2.22992041996</v>
      </c>
      <c r="G2588">
        <v>12.1</v>
      </c>
    </row>
    <row r="2589" spans="1:12" x14ac:dyDescent="0.25">
      <c r="A2589" t="s">
        <v>4363</v>
      </c>
      <c r="B2589" s="8">
        <v>42132</v>
      </c>
      <c r="C2589">
        <v>263</v>
      </c>
      <c r="D2589">
        <v>29.5</v>
      </c>
      <c r="E2589">
        <v>36.400053580799998</v>
      </c>
      <c r="F2589">
        <v>-3.4639574563200002</v>
      </c>
      <c r="G2589">
        <v>-0.25</v>
      </c>
    </row>
    <row r="2590" spans="1:12" x14ac:dyDescent="0.25">
      <c r="A2590" t="s">
        <v>4364</v>
      </c>
      <c r="B2590" s="8">
        <v>42133</v>
      </c>
      <c r="C2590">
        <v>159</v>
      </c>
      <c r="D2590">
        <v>30.75</v>
      </c>
      <c r="E2590">
        <v>38.367048410499997</v>
      </c>
      <c r="F2590">
        <v>-5.2653569395700002</v>
      </c>
      <c r="G2590">
        <v>-0.25</v>
      </c>
    </row>
    <row r="2591" spans="1:12" x14ac:dyDescent="0.25">
      <c r="A2591" t="s">
        <v>4365</v>
      </c>
      <c r="B2591" s="8">
        <v>42133</v>
      </c>
      <c r="C2591">
        <v>57</v>
      </c>
      <c r="D2591">
        <v>35.25</v>
      </c>
      <c r="E2591">
        <v>35.045592762299997</v>
      </c>
      <c r="F2591">
        <v>-1.4907722666900001</v>
      </c>
      <c r="G2591">
        <v>5</v>
      </c>
    </row>
    <row r="2592" spans="1:12" x14ac:dyDescent="0.25">
      <c r="A2592" t="s">
        <v>4366</v>
      </c>
      <c r="B2592" s="8">
        <v>42134</v>
      </c>
      <c r="C2592">
        <v>283</v>
      </c>
      <c r="D2592">
        <v>27.7</v>
      </c>
      <c r="E2592">
        <v>38.5614141848</v>
      </c>
      <c r="F2592">
        <v>-4.0947187750599996</v>
      </c>
      <c r="G2592">
        <v>-0.75</v>
      </c>
    </row>
    <row r="2593" spans="1:7" x14ac:dyDescent="0.25">
      <c r="A2593" t="s">
        <v>4367</v>
      </c>
      <c r="B2593" s="8">
        <v>42134</v>
      </c>
      <c r="C2593">
        <v>171</v>
      </c>
      <c r="D2593">
        <v>42.25</v>
      </c>
      <c r="E2593">
        <v>36.7401302078</v>
      </c>
      <c r="F2593">
        <v>-1.18150662082</v>
      </c>
      <c r="G2593">
        <v>21</v>
      </c>
    </row>
    <row r="2594" spans="1:7" x14ac:dyDescent="0.25">
      <c r="A2594" t="s">
        <v>4368</v>
      </c>
      <c r="B2594" s="8">
        <v>42134</v>
      </c>
      <c r="C2594">
        <v>92</v>
      </c>
      <c r="D2594">
        <v>12.45</v>
      </c>
      <c r="E2594">
        <v>33.731975257400002</v>
      </c>
      <c r="F2594">
        <v>-2.95841432344</v>
      </c>
      <c r="G2594">
        <v>-0.75</v>
      </c>
    </row>
    <row r="2595" spans="1:7" x14ac:dyDescent="0.25">
      <c r="A2595" t="s">
        <v>4369</v>
      </c>
      <c r="B2595" s="8">
        <v>42135</v>
      </c>
      <c r="C2595">
        <v>186</v>
      </c>
      <c r="D2595">
        <v>33.5</v>
      </c>
      <c r="E2595">
        <v>38.575144373199997</v>
      </c>
      <c r="F2595">
        <v>-2.9456158169700002</v>
      </c>
      <c r="G2595">
        <v>18</v>
      </c>
    </row>
    <row r="2596" spans="1:7" x14ac:dyDescent="0.25">
      <c r="A2596" t="s">
        <v>4370</v>
      </c>
      <c r="B2596" s="8">
        <v>42135</v>
      </c>
      <c r="C2596">
        <v>55</v>
      </c>
      <c r="D2596">
        <v>48.25</v>
      </c>
      <c r="E2596">
        <v>33.1403586327</v>
      </c>
      <c r="F2596">
        <v>-4.3604239942799996</v>
      </c>
      <c r="G2596">
        <v>2.5</v>
      </c>
    </row>
    <row r="2597" spans="1:7" x14ac:dyDescent="0.25">
      <c r="A2597" t="s">
        <v>4371</v>
      </c>
      <c r="B2597" s="8">
        <v>42135</v>
      </c>
      <c r="C2597">
        <v>37</v>
      </c>
      <c r="D2597">
        <v>40</v>
      </c>
      <c r="E2597">
        <v>31.469774582900001</v>
      </c>
      <c r="F2597">
        <v>-7.8574795863300002</v>
      </c>
      <c r="G2597">
        <v>13</v>
      </c>
    </row>
    <row r="2598" spans="1:7" x14ac:dyDescent="0.25">
      <c r="A2598" t="s">
        <v>4372</v>
      </c>
      <c r="B2598" s="8">
        <v>42136</v>
      </c>
      <c r="C2598">
        <v>280</v>
      </c>
      <c r="D2598">
        <v>42.5</v>
      </c>
      <c r="E2598">
        <v>36.508846402700001</v>
      </c>
      <c r="F2598">
        <v>-7.3599936003500002</v>
      </c>
      <c r="G2598">
        <v>21</v>
      </c>
    </row>
    <row r="2599" spans="1:7" x14ac:dyDescent="0.25">
      <c r="A2599" t="s">
        <v>4372</v>
      </c>
      <c r="B2599" s="8">
        <v>42136</v>
      </c>
      <c r="C2599">
        <v>260</v>
      </c>
      <c r="D2599">
        <v>42.5</v>
      </c>
      <c r="E2599">
        <v>36.508846402700001</v>
      </c>
      <c r="F2599">
        <v>-7.3599936003500002</v>
      </c>
      <c r="G2599">
        <v>21</v>
      </c>
    </row>
    <row r="2600" spans="1:7" x14ac:dyDescent="0.25">
      <c r="A2600" t="s">
        <v>4373</v>
      </c>
      <c r="B2600" s="8">
        <v>42136</v>
      </c>
      <c r="C2600">
        <v>114</v>
      </c>
      <c r="D2600">
        <v>34.200000000000003</v>
      </c>
      <c r="E2600">
        <v>33.887462606200003</v>
      </c>
      <c r="F2600">
        <v>-2.3237050893400002</v>
      </c>
      <c r="G2600">
        <v>9.1999999999999993</v>
      </c>
    </row>
    <row r="2601" spans="1:7" x14ac:dyDescent="0.25">
      <c r="A2601" t="s">
        <v>4374</v>
      </c>
      <c r="B2601" s="8">
        <v>42136</v>
      </c>
      <c r="C2601">
        <v>93</v>
      </c>
      <c r="D2601">
        <v>30.95</v>
      </c>
      <c r="E2601">
        <v>33.593638846799998</v>
      </c>
      <c r="F2601">
        <v>-2.9637649869899998</v>
      </c>
      <c r="G2601">
        <v>4.2</v>
      </c>
    </row>
    <row r="2602" spans="1:7" x14ac:dyDescent="0.25">
      <c r="A2602" t="s">
        <v>4375</v>
      </c>
      <c r="B2602" s="8">
        <v>42136</v>
      </c>
      <c r="C2602">
        <v>73</v>
      </c>
      <c r="D2602">
        <v>47.75</v>
      </c>
      <c r="E2602">
        <v>34.647874651999999</v>
      </c>
      <c r="F2602">
        <v>-7.4654920454599996</v>
      </c>
      <c r="G2602">
        <v>21</v>
      </c>
    </row>
    <row r="2603" spans="1:7" x14ac:dyDescent="0.25">
      <c r="A2603" t="s">
        <v>4376</v>
      </c>
      <c r="B2603" s="8">
        <v>42137</v>
      </c>
      <c r="C2603">
        <v>39</v>
      </c>
      <c r="D2603">
        <v>20.5</v>
      </c>
      <c r="E2603">
        <v>34.909676400099997</v>
      </c>
      <c r="F2603">
        <v>-0.74365656292299998</v>
      </c>
      <c r="G2603">
        <v>10</v>
      </c>
    </row>
    <row r="2604" spans="1:7" x14ac:dyDescent="0.25">
      <c r="A2604" t="s">
        <v>4377</v>
      </c>
      <c r="B2604" s="8">
        <v>42138</v>
      </c>
      <c r="C2604">
        <v>209</v>
      </c>
      <c r="D2604">
        <v>32</v>
      </c>
      <c r="E2604">
        <v>39.634617495500002</v>
      </c>
      <c r="F2604">
        <v>-7.2527968504600002</v>
      </c>
      <c r="G2604">
        <v>14</v>
      </c>
    </row>
    <row r="2605" spans="1:7" x14ac:dyDescent="0.25">
      <c r="A2605" t="s">
        <v>4378</v>
      </c>
      <c r="B2605" s="8">
        <v>42138</v>
      </c>
      <c r="C2605">
        <v>96</v>
      </c>
      <c r="D2605">
        <v>18.600000000000001</v>
      </c>
      <c r="E2605">
        <v>33.553533779399999</v>
      </c>
      <c r="F2605">
        <v>-7.7955676230000002</v>
      </c>
      <c r="G2605">
        <v>-0.75</v>
      </c>
    </row>
    <row r="2606" spans="1:7" x14ac:dyDescent="0.25">
      <c r="A2606" t="s">
        <v>4379</v>
      </c>
      <c r="B2606" s="8">
        <v>42138</v>
      </c>
      <c r="C2606">
        <v>113</v>
      </c>
      <c r="D2606">
        <v>28</v>
      </c>
      <c r="E2606">
        <v>36.430757745800001</v>
      </c>
      <c r="F2606">
        <v>-8.3796452655499998</v>
      </c>
      <c r="G2606">
        <v>14</v>
      </c>
    </row>
    <row r="2607" spans="1:7" x14ac:dyDescent="0.25">
      <c r="A2607" t="s">
        <v>4380</v>
      </c>
      <c r="B2607" s="8">
        <v>42138</v>
      </c>
      <c r="C2607">
        <v>38</v>
      </c>
      <c r="D2607">
        <v>27.6</v>
      </c>
      <c r="E2607">
        <v>31.9678896281</v>
      </c>
      <c r="F2607">
        <v>-7.1998824150100003</v>
      </c>
      <c r="G2607">
        <v>-0.75</v>
      </c>
    </row>
    <row r="2608" spans="1:7" x14ac:dyDescent="0.25">
      <c r="A2608" t="s">
        <v>4381</v>
      </c>
      <c r="B2608" s="8">
        <v>42139</v>
      </c>
      <c r="C2608">
        <v>281</v>
      </c>
      <c r="D2608">
        <v>58.95</v>
      </c>
      <c r="E2608">
        <v>41.406303108499998</v>
      </c>
      <c r="F2608">
        <v>-2.4564370284799999</v>
      </c>
      <c r="G2608">
        <v>-0.25</v>
      </c>
    </row>
    <row r="2609" spans="1:7" x14ac:dyDescent="0.25">
      <c r="A2609" t="s">
        <v>4382</v>
      </c>
      <c r="B2609" s="8">
        <v>42139</v>
      </c>
      <c r="C2609">
        <v>263</v>
      </c>
      <c r="D2609">
        <v>51.2</v>
      </c>
      <c r="E2609">
        <v>38.5694507113</v>
      </c>
      <c r="F2609">
        <v>0.18693719996499999</v>
      </c>
      <c r="G2609">
        <v>-0.25</v>
      </c>
    </row>
    <row r="2610" spans="1:7" x14ac:dyDescent="0.25">
      <c r="A2610" t="s">
        <v>4385</v>
      </c>
      <c r="B2610" s="8">
        <v>42140</v>
      </c>
      <c r="C2610">
        <v>280</v>
      </c>
      <c r="D2610">
        <v>34.700000000000003</v>
      </c>
      <c r="E2610">
        <v>42.3493434206</v>
      </c>
      <c r="F2610">
        <v>-1.5662428985200001</v>
      </c>
      <c r="G2610">
        <v>3.2</v>
      </c>
    </row>
    <row r="2611" spans="1:7" x14ac:dyDescent="0.25">
      <c r="A2611" t="s">
        <v>4386</v>
      </c>
      <c r="B2611" s="8">
        <v>42140</v>
      </c>
      <c r="C2611">
        <v>73</v>
      </c>
      <c r="D2611">
        <v>33.75</v>
      </c>
      <c r="E2611">
        <v>35.341309005799999</v>
      </c>
      <c r="F2611">
        <v>-1.8398845045100001</v>
      </c>
      <c r="G2611">
        <v>1</v>
      </c>
    </row>
    <row r="2612" spans="1:7" x14ac:dyDescent="0.25">
      <c r="A2612" t="s">
        <v>4387</v>
      </c>
      <c r="B2612" s="8">
        <v>42140</v>
      </c>
      <c r="C2612">
        <v>207</v>
      </c>
      <c r="D2612">
        <v>34.950000000000003</v>
      </c>
      <c r="E2612">
        <v>41.987788630499999</v>
      </c>
      <c r="F2612">
        <v>-8.6852342407799998</v>
      </c>
      <c r="G2612">
        <v>3.2</v>
      </c>
    </row>
    <row r="2613" spans="1:7" x14ac:dyDescent="0.25">
      <c r="A2613" t="s">
        <v>4388</v>
      </c>
      <c r="B2613" s="8">
        <v>42141</v>
      </c>
      <c r="C2613">
        <v>281</v>
      </c>
      <c r="D2613">
        <v>27.75</v>
      </c>
      <c r="E2613">
        <v>37.811560163000003</v>
      </c>
      <c r="F2613">
        <v>-0.671103565106</v>
      </c>
      <c r="G2613">
        <v>13</v>
      </c>
    </row>
    <row r="2614" spans="1:7" x14ac:dyDescent="0.25">
      <c r="A2614" t="s">
        <v>4389</v>
      </c>
      <c r="B2614" s="8">
        <v>42141</v>
      </c>
      <c r="C2614">
        <v>98</v>
      </c>
      <c r="D2614">
        <v>25.75</v>
      </c>
      <c r="E2614">
        <v>36.196604031699998</v>
      </c>
      <c r="F2614">
        <v>-6.2876624959200003</v>
      </c>
      <c r="G2614">
        <v>13</v>
      </c>
    </row>
    <row r="2615" spans="1:7" x14ac:dyDescent="0.25">
      <c r="A2615" t="s">
        <v>4390</v>
      </c>
      <c r="B2615" s="8">
        <v>42141</v>
      </c>
      <c r="C2615">
        <v>188</v>
      </c>
      <c r="D2615">
        <v>29.5</v>
      </c>
      <c r="E2615">
        <v>36.988842025899999</v>
      </c>
      <c r="F2615">
        <v>-5.3372310394799998</v>
      </c>
      <c r="G2615">
        <v>13</v>
      </c>
    </row>
    <row r="2616" spans="1:7" x14ac:dyDescent="0.25">
      <c r="A2616" t="s">
        <v>4391</v>
      </c>
      <c r="B2616" s="8">
        <v>42141</v>
      </c>
      <c r="C2616">
        <v>93</v>
      </c>
      <c r="D2616">
        <v>31.1</v>
      </c>
      <c r="E2616">
        <v>32.334126666300001</v>
      </c>
      <c r="F2616">
        <v>-1.54417823503</v>
      </c>
      <c r="G2616">
        <v>7.1</v>
      </c>
    </row>
    <row r="2617" spans="1:7" x14ac:dyDescent="0.25">
      <c r="B2617" s="8"/>
    </row>
    <row r="2618" spans="1:7" x14ac:dyDescent="0.25">
      <c r="B2618" s="8"/>
    </row>
    <row r="2619" spans="1:7" x14ac:dyDescent="0.25">
      <c r="B2619" s="8"/>
    </row>
    <row r="2620" spans="1:7" x14ac:dyDescent="0.25">
      <c r="B2620" s="8"/>
    </row>
    <row r="2621" spans="1:7" x14ac:dyDescent="0.25">
      <c r="B2621" s="8"/>
    </row>
    <row r="2622" spans="1:7" x14ac:dyDescent="0.25">
      <c r="B2622" s="8"/>
    </row>
    <row r="2623" spans="1:7" x14ac:dyDescent="0.25">
      <c r="B2623" s="8"/>
    </row>
    <row r="2624" spans="1:7" x14ac:dyDescent="0.25">
      <c r="B2624" s="8"/>
    </row>
    <row r="2625" spans="2:9" x14ac:dyDescent="0.25">
      <c r="B2625" s="8"/>
    </row>
    <row r="2626" spans="2:9" x14ac:dyDescent="0.25">
      <c r="B2626" s="8"/>
    </row>
    <row r="2627" spans="2:9" x14ac:dyDescent="0.25">
      <c r="B2627" s="8"/>
      <c r="I2627" t="s">
        <v>4393</v>
      </c>
    </row>
    <row r="2628" spans="2:9" x14ac:dyDescent="0.25">
      <c r="B2628" s="8"/>
    </row>
    <row r="2629" spans="2:9" x14ac:dyDescent="0.25">
      <c r="B2629" s="8"/>
    </row>
    <row r="2630" spans="2:9" x14ac:dyDescent="0.25">
      <c r="B2630" s="8"/>
    </row>
    <row r="2631" spans="2:9" x14ac:dyDescent="0.25">
      <c r="B2631" s="8"/>
    </row>
    <row r="2632" spans="2:9" x14ac:dyDescent="0.25">
      <c r="B2632" s="8"/>
    </row>
    <row r="2633" spans="2:9" x14ac:dyDescent="0.25">
      <c r="B2633" s="8"/>
    </row>
    <row r="2634" spans="2:9" x14ac:dyDescent="0.25">
      <c r="B2634" s="8"/>
    </row>
    <row r="2635" spans="2:9" x14ac:dyDescent="0.25">
      <c r="B2635" s="8"/>
    </row>
    <row r="2636" spans="2:9" x14ac:dyDescent="0.25">
      <c r="B2636" s="8"/>
    </row>
    <row r="2637" spans="2:9" x14ac:dyDescent="0.25">
      <c r="B2637" s="8"/>
    </row>
    <row r="2647" spans="1:12" ht="15.75" thickBot="1" x14ac:dyDescent="0.3"/>
    <row r="2648" spans="1:12" x14ac:dyDescent="0.25">
      <c r="A2648" s="35" t="s">
        <v>4384</v>
      </c>
      <c r="B2648" s="36" t="s">
        <v>311</v>
      </c>
      <c r="C2648" s="36" t="s">
        <v>1545</v>
      </c>
      <c r="D2648" s="36" t="s">
        <v>1527</v>
      </c>
      <c r="E2648" s="36" t="s">
        <v>1546</v>
      </c>
      <c r="F2648" s="36" t="s">
        <v>1547</v>
      </c>
      <c r="G2648" s="38" t="s">
        <v>1861</v>
      </c>
      <c r="H2648" s="36" t="s">
        <v>1862</v>
      </c>
      <c r="I2648" s="36"/>
      <c r="J2648" s="62" t="s">
        <v>1989</v>
      </c>
      <c r="K2648" s="63" t="s">
        <v>1990</v>
      </c>
      <c r="L2648" s="64" t="s">
        <v>1991</v>
      </c>
    </row>
    <row r="2649" spans="1:12" x14ac:dyDescent="0.25">
      <c r="A2649" s="30" t="s">
        <v>4361</v>
      </c>
      <c r="B2649" s="8">
        <v>42130</v>
      </c>
      <c r="C2649" s="30">
        <v>227</v>
      </c>
      <c r="D2649" s="30">
        <v>49.75</v>
      </c>
      <c r="E2649" s="30">
        <v>40.607898667299999</v>
      </c>
      <c r="F2649" s="30">
        <v>-3.6726074838399998</v>
      </c>
      <c r="G2649" s="30">
        <v>16</v>
      </c>
      <c r="H2649" s="30"/>
      <c r="I2649" s="30"/>
      <c r="J2649" s="65">
        <f>AVERAGE(D2649:D2683)</f>
        <v>31.916666666666668</v>
      </c>
      <c r="K2649" s="65">
        <f>_xlfn.STDEV.P(D2649:D2776)</f>
        <v>9.866835584139654</v>
      </c>
      <c r="L2649" s="65">
        <f>MEDIAN(D2649:D2776)</f>
        <v>30.75</v>
      </c>
    </row>
    <row r="2650" spans="1:12" x14ac:dyDescent="0.25">
      <c r="A2650" t="s">
        <v>4362</v>
      </c>
      <c r="B2650" s="8">
        <v>42131</v>
      </c>
      <c r="C2650">
        <v>112</v>
      </c>
      <c r="D2650">
        <v>26.1</v>
      </c>
      <c r="E2650">
        <v>33.736674893699998</v>
      </c>
      <c r="F2650">
        <v>-2.22992041996</v>
      </c>
      <c r="G2650">
        <v>12.1</v>
      </c>
    </row>
    <row r="2651" spans="1:12" x14ac:dyDescent="0.25">
      <c r="A2651" t="s">
        <v>4363</v>
      </c>
      <c r="B2651" s="8">
        <v>42132</v>
      </c>
      <c r="C2651">
        <v>263</v>
      </c>
      <c r="D2651">
        <v>29.5</v>
      </c>
      <c r="E2651">
        <v>36.400053580799998</v>
      </c>
      <c r="F2651">
        <v>-3.4639574563200002</v>
      </c>
      <c r="G2651">
        <v>-0.25</v>
      </c>
    </row>
    <row r="2652" spans="1:12" x14ac:dyDescent="0.25">
      <c r="A2652" t="s">
        <v>4364</v>
      </c>
      <c r="B2652" s="8">
        <v>42133</v>
      </c>
      <c r="C2652">
        <v>159</v>
      </c>
      <c r="D2652">
        <v>30.75</v>
      </c>
      <c r="E2652">
        <v>38.367048410499997</v>
      </c>
      <c r="F2652">
        <v>-5.2653569395700002</v>
      </c>
      <c r="G2652">
        <v>-0.25</v>
      </c>
    </row>
    <row r="2653" spans="1:12" x14ac:dyDescent="0.25">
      <c r="A2653" t="s">
        <v>4365</v>
      </c>
      <c r="B2653" s="8">
        <v>42133</v>
      </c>
      <c r="C2653">
        <v>57</v>
      </c>
      <c r="D2653">
        <v>35.25</v>
      </c>
      <c r="E2653">
        <v>35.045592762299997</v>
      </c>
      <c r="F2653">
        <v>-1.4907722666900001</v>
      </c>
      <c r="G2653">
        <v>5</v>
      </c>
    </row>
    <row r="2654" spans="1:12" x14ac:dyDescent="0.25">
      <c r="A2654" t="s">
        <v>4366</v>
      </c>
      <c r="B2654" s="8">
        <v>42134</v>
      </c>
      <c r="C2654">
        <v>283</v>
      </c>
      <c r="D2654">
        <v>27.7</v>
      </c>
      <c r="E2654">
        <v>38.5614141848</v>
      </c>
      <c r="F2654">
        <v>-4.0947187750599996</v>
      </c>
      <c r="G2654">
        <v>-0.75</v>
      </c>
    </row>
    <row r="2655" spans="1:12" x14ac:dyDescent="0.25">
      <c r="A2655" t="s">
        <v>4367</v>
      </c>
      <c r="B2655" s="8">
        <v>42134</v>
      </c>
      <c r="C2655">
        <v>171</v>
      </c>
      <c r="D2655">
        <v>42.25</v>
      </c>
      <c r="E2655">
        <v>36.7401302078</v>
      </c>
      <c r="F2655">
        <v>-1.18150662082</v>
      </c>
      <c r="G2655">
        <v>21</v>
      </c>
    </row>
    <row r="2656" spans="1:12" x14ac:dyDescent="0.25">
      <c r="A2656" t="s">
        <v>4368</v>
      </c>
      <c r="B2656" s="8">
        <v>42134</v>
      </c>
      <c r="C2656">
        <v>92</v>
      </c>
      <c r="D2656">
        <v>12.45</v>
      </c>
      <c r="E2656">
        <v>33.731975257400002</v>
      </c>
      <c r="F2656">
        <v>-2.95841432344</v>
      </c>
      <c r="G2656">
        <v>-0.75</v>
      </c>
    </row>
    <row r="2657" spans="1:7" x14ac:dyDescent="0.25">
      <c r="A2657" t="s">
        <v>4369</v>
      </c>
      <c r="B2657" s="8">
        <v>42135</v>
      </c>
      <c r="C2657">
        <v>186</v>
      </c>
      <c r="D2657">
        <v>33.5</v>
      </c>
      <c r="E2657">
        <v>38.575144373199997</v>
      </c>
      <c r="F2657">
        <v>-2.9456158169700002</v>
      </c>
      <c r="G2657">
        <v>18</v>
      </c>
    </row>
    <row r="2674" spans="1:12" ht="15.75" thickBot="1" x14ac:dyDescent="0.3"/>
    <row r="2675" spans="1:12" x14ac:dyDescent="0.25">
      <c r="A2675" s="35" t="s">
        <v>4392</v>
      </c>
      <c r="B2675" s="36" t="s">
        <v>311</v>
      </c>
      <c r="C2675" s="36" t="s">
        <v>1545</v>
      </c>
      <c r="D2675" s="36" t="s">
        <v>1527</v>
      </c>
      <c r="E2675" s="36" t="s">
        <v>1546</v>
      </c>
      <c r="F2675" s="36" t="s">
        <v>1547</v>
      </c>
      <c r="G2675" s="38" t="s">
        <v>1861</v>
      </c>
      <c r="H2675" s="36" t="s">
        <v>1862</v>
      </c>
      <c r="I2675" s="36"/>
      <c r="J2675" s="62" t="s">
        <v>1989</v>
      </c>
      <c r="K2675" s="63" t="s">
        <v>1990</v>
      </c>
      <c r="L2675" s="64" t="s">
        <v>1991</v>
      </c>
    </row>
    <row r="2676" spans="1:12" x14ac:dyDescent="0.25">
      <c r="A2676" s="30"/>
      <c r="B2676" s="8"/>
      <c r="C2676" s="30"/>
      <c r="D2676" s="30"/>
      <c r="E2676" s="30"/>
      <c r="F2676" s="30"/>
      <c r="G2676" s="30"/>
      <c r="H2676" s="30"/>
      <c r="I2676" s="30"/>
      <c r="J2676" s="65" t="e">
        <f>AVERAGE(D2676:D2710)</f>
        <v>#DIV/0!</v>
      </c>
      <c r="K2676" s="65" t="e">
        <f>_xlfn.STDEV.P(D2676:D2803)</f>
        <v>#DIV/0!</v>
      </c>
      <c r="L2676" s="65" t="e">
        <f>MEDIAN(D2676:D2803)</f>
        <v>#NUM!</v>
      </c>
    </row>
  </sheetData>
  <autoFilter ref="A2586:H2633">
    <sortState ref="A2587:H2633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8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</row>
    <row r="3" spans="1:8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</row>
    <row r="4" spans="1:8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</row>
    <row r="5" spans="1:8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</row>
    <row r="6" spans="1:8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</row>
    <row r="7" spans="1:8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</row>
    <row r="8" spans="1:8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</row>
    <row r="9" spans="1:8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</row>
    <row r="10" spans="1:8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</row>
    <row r="11" spans="1:8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</row>
    <row r="13" spans="1:8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</row>
    <row r="14" spans="1:8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</row>
    <row r="15" spans="1:8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</row>
    <row r="16" spans="1:8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</row>
    <row r="65" spans="1:4" x14ac:dyDescent="0.25">
      <c r="A65" s="32"/>
      <c r="B65" s="32" t="s">
        <v>3869</v>
      </c>
      <c r="C65" s="32" t="s">
        <v>4329</v>
      </c>
      <c r="D65" s="32" t="s">
        <v>3989</v>
      </c>
    </row>
    <row r="66" spans="1:4" x14ac:dyDescent="0.25">
      <c r="A66" s="32"/>
      <c r="B66" s="32" t="s">
        <v>3870</v>
      </c>
      <c r="C66" s="32" t="s">
        <v>4338</v>
      </c>
      <c r="D66" s="32" t="s">
        <v>3990</v>
      </c>
    </row>
    <row r="67" spans="1:4" x14ac:dyDescent="0.25">
      <c r="A67" s="32"/>
      <c r="B67" s="32" t="s">
        <v>3871</v>
      </c>
      <c r="C67" s="32" t="s">
        <v>4283</v>
      </c>
      <c r="D67" s="32" t="s">
        <v>3993</v>
      </c>
    </row>
    <row r="68" spans="1:4" x14ac:dyDescent="0.25">
      <c r="A68" s="32"/>
      <c r="B68" s="32" t="s">
        <v>3872</v>
      </c>
      <c r="C68" s="32" t="s">
        <v>4288</v>
      </c>
      <c r="D68" s="32" t="s">
        <v>3997</v>
      </c>
    </row>
    <row r="69" spans="1:4" x14ac:dyDescent="0.25">
      <c r="A69" s="32"/>
      <c r="B69" s="32" t="s">
        <v>3873</v>
      </c>
      <c r="C69" s="32" t="s">
        <v>4316</v>
      </c>
      <c r="D69" s="32" t="s">
        <v>3998</v>
      </c>
    </row>
    <row r="70" spans="1:4" x14ac:dyDescent="0.25">
      <c r="A70" s="32"/>
      <c r="B70" s="32" t="s">
        <v>3874</v>
      </c>
      <c r="C70" s="32" t="s">
        <v>4309</v>
      </c>
      <c r="D70" s="32" t="s">
        <v>4001</v>
      </c>
    </row>
    <row r="71" spans="1:4" x14ac:dyDescent="0.25">
      <c r="A71" s="21"/>
      <c r="B71" s="32" t="s">
        <v>3875</v>
      </c>
      <c r="C71" s="32" t="s">
        <v>4287</v>
      </c>
      <c r="D71" s="32" t="s">
        <v>4011</v>
      </c>
    </row>
    <row r="72" spans="1:4" x14ac:dyDescent="0.25">
      <c r="A72" s="32"/>
      <c r="B72" s="32" t="s">
        <v>3876</v>
      </c>
      <c r="C72" s="32" t="s">
        <v>4328</v>
      </c>
      <c r="D72" s="32" t="s">
        <v>4012</v>
      </c>
    </row>
    <row r="73" spans="1:4" x14ac:dyDescent="0.25">
      <c r="A73" s="32"/>
      <c r="B73" s="32" t="s">
        <v>3877</v>
      </c>
      <c r="C73" s="32" t="s">
        <v>4282</v>
      </c>
      <c r="D73" s="32" t="s">
        <v>4015</v>
      </c>
    </row>
    <row r="74" spans="1:4" x14ac:dyDescent="0.25">
      <c r="A74" s="32"/>
      <c r="B74" s="32" t="s">
        <v>3878</v>
      </c>
      <c r="C74" s="32" t="s">
        <v>4330</v>
      </c>
      <c r="D74" s="32" t="s">
        <v>4017</v>
      </c>
    </row>
    <row r="75" spans="1:4" x14ac:dyDescent="0.25">
      <c r="A75" s="32"/>
      <c r="B75" s="32" t="s">
        <v>3879</v>
      </c>
      <c r="C75" s="32" t="s">
        <v>4303</v>
      </c>
      <c r="D75" s="32" t="s">
        <v>1518</v>
      </c>
    </row>
    <row r="76" spans="1:4" x14ac:dyDescent="0.25">
      <c r="A76" s="32"/>
      <c r="B76" s="32" t="s">
        <v>3880</v>
      </c>
      <c r="C76" s="32" t="s">
        <v>4308</v>
      </c>
      <c r="D76" s="32" t="s">
        <v>4021</v>
      </c>
    </row>
    <row r="77" spans="1:4" x14ac:dyDescent="0.25">
      <c r="A77" s="32"/>
      <c r="B77" s="32" t="s">
        <v>3881</v>
      </c>
      <c r="C77" s="32" t="s">
        <v>4359</v>
      </c>
      <c r="D77" s="32" t="s">
        <v>4022</v>
      </c>
    </row>
    <row r="78" spans="1:4" x14ac:dyDescent="0.25">
      <c r="A78" s="32"/>
      <c r="B78" s="32" t="s">
        <v>3882</v>
      </c>
      <c r="C78" s="32" t="s">
        <v>4360</v>
      </c>
      <c r="D78" s="32" t="s">
        <v>4023</v>
      </c>
    </row>
    <row r="79" spans="1:4" x14ac:dyDescent="0.25">
      <c r="A79" s="32"/>
      <c r="B79" s="32" t="s">
        <v>3883</v>
      </c>
      <c r="C79" s="32" t="s">
        <v>4333</v>
      </c>
      <c r="D79" s="32" t="s">
        <v>4027</v>
      </c>
    </row>
    <row r="80" spans="1:4" x14ac:dyDescent="0.25">
      <c r="A80" s="32"/>
      <c r="B80" s="32" t="s">
        <v>3884</v>
      </c>
      <c r="C80" s="32" t="s">
        <v>4305</v>
      </c>
      <c r="D80" s="32" t="s">
        <v>4032</v>
      </c>
    </row>
    <row r="81" spans="1:4" x14ac:dyDescent="0.25">
      <c r="A81" s="32"/>
      <c r="B81" s="32" t="s">
        <v>3885</v>
      </c>
      <c r="C81" s="32" t="s">
        <v>4277</v>
      </c>
      <c r="D81" s="32" t="s">
        <v>4034</v>
      </c>
    </row>
    <row r="82" spans="1:4" x14ac:dyDescent="0.25">
      <c r="A82" s="32"/>
      <c r="B82" s="32" t="s">
        <v>3886</v>
      </c>
      <c r="C82" s="32" t="s">
        <v>4324</v>
      </c>
      <c r="D82" s="32" t="s">
        <v>4036</v>
      </c>
    </row>
    <row r="83" spans="1:4" x14ac:dyDescent="0.25">
      <c r="A83" s="21"/>
      <c r="B83" s="32" t="s">
        <v>3887</v>
      </c>
      <c r="C83" s="32" t="s">
        <v>4336</v>
      </c>
      <c r="D83" s="32" t="s">
        <v>4038</v>
      </c>
    </row>
    <row r="84" spans="1:4" x14ac:dyDescent="0.25">
      <c r="A84" s="32"/>
      <c r="B84" s="32" t="s">
        <v>3888</v>
      </c>
      <c r="C84" s="32" t="s">
        <v>4295</v>
      </c>
      <c r="D84" s="32" t="s">
        <v>4041</v>
      </c>
    </row>
    <row r="85" spans="1:4" x14ac:dyDescent="0.25">
      <c r="A85" s="32"/>
      <c r="B85" s="32" t="s">
        <v>3889</v>
      </c>
      <c r="C85" s="32" t="s">
        <v>4306</v>
      </c>
      <c r="D85" s="32" t="s">
        <v>4044</v>
      </c>
    </row>
    <row r="86" spans="1:4" x14ac:dyDescent="0.25">
      <c r="A86" s="32"/>
      <c r="B86" s="32" t="s">
        <v>3890</v>
      </c>
      <c r="C86" s="32" t="s">
        <v>4292</v>
      </c>
      <c r="D86" s="32" t="s">
        <v>4047</v>
      </c>
    </row>
    <row r="87" spans="1:4" x14ac:dyDescent="0.25">
      <c r="A87" s="32"/>
      <c r="B87" s="32" t="s">
        <v>3891</v>
      </c>
      <c r="C87" s="32" t="s">
        <v>4290</v>
      </c>
      <c r="D87" s="32" t="s">
        <v>4054</v>
      </c>
    </row>
    <row r="88" spans="1:4" x14ac:dyDescent="0.25">
      <c r="A88" s="32"/>
      <c r="B88" s="32" t="s">
        <v>3892</v>
      </c>
      <c r="C88" s="32" t="s">
        <v>4345</v>
      </c>
      <c r="D88" s="32" t="s">
        <v>4055</v>
      </c>
    </row>
    <row r="89" spans="1:4" x14ac:dyDescent="0.25">
      <c r="A89" s="32"/>
      <c r="B89" s="32" t="s">
        <v>3893</v>
      </c>
      <c r="C89" s="32" t="s">
        <v>4304</v>
      </c>
      <c r="D89" s="32" t="s">
        <v>4056</v>
      </c>
    </row>
    <row r="90" spans="1:4" x14ac:dyDescent="0.25">
      <c r="A90" s="32"/>
      <c r="B90" s="32" t="s">
        <v>3894</v>
      </c>
      <c r="C90" s="32" t="s">
        <v>4348</v>
      </c>
      <c r="D90" s="32" t="s">
        <v>4057</v>
      </c>
    </row>
    <row r="91" spans="1:4" x14ac:dyDescent="0.25">
      <c r="A91" s="32"/>
      <c r="B91" s="32" t="s">
        <v>3895</v>
      </c>
      <c r="C91" s="32" t="s">
        <v>4344</v>
      </c>
      <c r="D91" s="32" t="s">
        <v>4061</v>
      </c>
    </row>
    <row r="92" spans="1:4" x14ac:dyDescent="0.25">
      <c r="A92" s="32"/>
      <c r="B92" s="32" t="s">
        <v>3896</v>
      </c>
      <c r="C92" s="32" t="s">
        <v>4347</v>
      </c>
      <c r="D92" s="32" t="s">
        <v>4063</v>
      </c>
    </row>
    <row r="93" spans="1:4" x14ac:dyDescent="0.25">
      <c r="A93" s="32"/>
      <c r="B93" s="32" t="s">
        <v>3897</v>
      </c>
      <c r="C93" s="32" t="s">
        <v>4349</v>
      </c>
      <c r="D93" s="32" t="s">
        <v>4067</v>
      </c>
    </row>
    <row r="94" spans="1:4" x14ac:dyDescent="0.25">
      <c r="A94" s="32"/>
      <c r="B94" s="32" t="s">
        <v>3898</v>
      </c>
      <c r="C94" s="32"/>
      <c r="D94" s="32" t="s">
        <v>4069</v>
      </c>
    </row>
    <row r="95" spans="1:4" x14ac:dyDescent="0.25">
      <c r="A95" s="32"/>
      <c r="B95" s="32" t="s">
        <v>3899</v>
      </c>
      <c r="C95" s="32"/>
      <c r="D95" s="32" t="s">
        <v>4071</v>
      </c>
    </row>
    <row r="96" spans="1:4" x14ac:dyDescent="0.25">
      <c r="A96" s="32"/>
      <c r="B96" s="32" t="s">
        <v>3900</v>
      </c>
      <c r="C96" s="32"/>
      <c r="D96" s="32" t="s">
        <v>4073</v>
      </c>
    </row>
    <row r="97" spans="1:4" x14ac:dyDescent="0.25">
      <c r="A97" s="32"/>
      <c r="B97" s="32" t="s">
        <v>3901</v>
      </c>
      <c r="C97" s="32"/>
      <c r="D97" s="32" t="s">
        <v>4075</v>
      </c>
    </row>
    <row r="98" spans="1:4" x14ac:dyDescent="0.25">
      <c r="A98" s="32"/>
      <c r="B98" s="32" t="s">
        <v>3902</v>
      </c>
      <c r="C98" s="32"/>
      <c r="D98" s="32" t="s">
        <v>4076</v>
      </c>
    </row>
    <row r="99" spans="1:4" x14ac:dyDescent="0.25">
      <c r="A99" s="32"/>
      <c r="B99" s="32" t="s">
        <v>3903</v>
      </c>
      <c r="C99" s="32"/>
      <c r="D99" s="32" t="s">
        <v>4083</v>
      </c>
    </row>
    <row r="100" spans="1:4" x14ac:dyDescent="0.25">
      <c r="A100" s="32"/>
      <c r="B100" s="32" t="s">
        <v>3904</v>
      </c>
      <c r="C100" s="32"/>
      <c r="D100" s="32" t="s">
        <v>4084</v>
      </c>
    </row>
    <row r="101" spans="1:4" x14ac:dyDescent="0.25">
      <c r="A101" s="32"/>
      <c r="B101" s="32" t="s">
        <v>3905</v>
      </c>
      <c r="C101" s="32"/>
      <c r="D101" s="32" t="s">
        <v>4085</v>
      </c>
    </row>
    <row r="102" spans="1:4" x14ac:dyDescent="0.25">
      <c r="A102" s="32"/>
      <c r="B102" s="32" t="s">
        <v>3906</v>
      </c>
      <c r="C102" s="32"/>
      <c r="D102" s="32" t="s">
        <v>4087</v>
      </c>
    </row>
    <row r="103" spans="1:4" x14ac:dyDescent="0.25">
      <c r="A103" s="32"/>
      <c r="B103" s="32" t="s">
        <v>3907</v>
      </c>
      <c r="C103" s="32"/>
      <c r="D103" s="32" t="s">
        <v>4089</v>
      </c>
    </row>
    <row r="104" spans="1:4" x14ac:dyDescent="0.25">
      <c r="A104" s="32"/>
      <c r="B104" s="32" t="s">
        <v>3908</v>
      </c>
      <c r="C104" s="32"/>
      <c r="D104" s="32" t="s">
        <v>4100</v>
      </c>
    </row>
    <row r="105" spans="1:4" x14ac:dyDescent="0.25">
      <c r="A105" s="32"/>
      <c r="B105" s="32" t="s">
        <v>3909</v>
      </c>
      <c r="C105" s="32"/>
      <c r="D105" s="32" t="s">
        <v>4102</v>
      </c>
    </row>
    <row r="106" spans="1:4" x14ac:dyDescent="0.25">
      <c r="A106" s="32"/>
      <c r="B106" s="32" t="s">
        <v>3910</v>
      </c>
      <c r="C106" s="32"/>
      <c r="D106" s="32" t="s">
        <v>4105</v>
      </c>
    </row>
    <row r="107" spans="1:4" x14ac:dyDescent="0.25">
      <c r="A107" s="32"/>
      <c r="B107" s="32" t="s">
        <v>3911</v>
      </c>
      <c r="C107" s="32"/>
      <c r="D107" s="32" t="s">
        <v>4109</v>
      </c>
    </row>
    <row r="108" spans="1:4" x14ac:dyDescent="0.25">
      <c r="A108" s="32"/>
      <c r="B108" s="32" t="s">
        <v>3912</v>
      </c>
      <c r="C108" s="32"/>
      <c r="D108" s="32" t="s">
        <v>1519</v>
      </c>
    </row>
    <row r="109" spans="1:4" x14ac:dyDescent="0.25">
      <c r="A109" s="32"/>
      <c r="B109" s="32" t="s">
        <v>3913</v>
      </c>
      <c r="C109" s="32"/>
      <c r="D109" s="32" t="s">
        <v>4120</v>
      </c>
    </row>
    <row r="110" spans="1:4" x14ac:dyDescent="0.25">
      <c r="A110" s="32"/>
      <c r="B110" s="32" t="s">
        <v>3914</v>
      </c>
      <c r="C110" s="32"/>
      <c r="D110" s="32" t="s">
        <v>1520</v>
      </c>
    </row>
    <row r="111" spans="1:4" x14ac:dyDescent="0.25">
      <c r="A111" s="32"/>
      <c r="B111" s="32" t="s">
        <v>3915</v>
      </c>
      <c r="C111" s="32"/>
      <c r="D111" s="32" t="s">
        <v>4126</v>
      </c>
    </row>
    <row r="112" spans="1:4" x14ac:dyDescent="0.25">
      <c r="A112" s="32"/>
      <c r="B112" s="32" t="s">
        <v>3916</v>
      </c>
      <c r="C112" s="32"/>
      <c r="D112" s="32" t="s">
        <v>4129</v>
      </c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B25" sqref="B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1682</v>
      </c>
      <c r="K9" s="52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1683</v>
      </c>
      <c r="K23" s="51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2"/>
  <sheetViews>
    <sheetView workbookViewId="0">
      <pane ySplit="1" topLeftCell="A23" activePane="bottomLeft" state="frozen"/>
      <selection pane="bottomLeft" activeCell="A40" sqref="A40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4319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3820</v>
      </c>
      <c r="F121" s="32" t="s">
        <v>4346</v>
      </c>
    </row>
    <row r="122" spans="5:9" x14ac:dyDescent="0.25">
      <c r="E122" s="32" t="s">
        <v>4250</v>
      </c>
      <c r="F122" s="32" t="s">
        <v>4277</v>
      </c>
    </row>
    <row r="123" spans="5:9" x14ac:dyDescent="0.25">
      <c r="E123" s="32" t="s">
        <v>4138</v>
      </c>
      <c r="F123" s="32" t="s">
        <v>4337</v>
      </c>
    </row>
    <row r="124" spans="5:9" x14ac:dyDescent="0.25">
      <c r="E124" s="32" t="s">
        <v>4179</v>
      </c>
      <c r="F124" s="32" t="s">
        <v>4281</v>
      </c>
      <c r="G124" s="37" t="s">
        <v>4281</v>
      </c>
    </row>
    <row r="125" spans="5:9" x14ac:dyDescent="0.25">
      <c r="E125" s="32" t="s">
        <v>4229</v>
      </c>
      <c r="F125" s="32" t="s">
        <v>4283</v>
      </c>
      <c r="G125" s="73" t="s">
        <v>4283</v>
      </c>
    </row>
    <row r="126" spans="5:9" x14ac:dyDescent="0.25">
      <c r="E126" s="32" t="s">
        <v>4202</v>
      </c>
      <c r="F126" s="32" t="s">
        <v>4284</v>
      </c>
      <c r="G126" s="73" t="s">
        <v>4284</v>
      </c>
    </row>
    <row r="127" spans="5:9" x14ac:dyDescent="0.25">
      <c r="E127" s="32" t="s">
        <v>4211</v>
      </c>
      <c r="F127" s="32" t="s">
        <v>4285</v>
      </c>
    </row>
    <row r="128" spans="5:9" x14ac:dyDescent="0.25">
      <c r="E128" s="32" t="s">
        <v>4234</v>
      </c>
      <c r="F128" s="32" t="s">
        <v>4287</v>
      </c>
    </row>
    <row r="129" spans="5:7" x14ac:dyDescent="0.25">
      <c r="E129" s="32" t="s">
        <v>4177</v>
      </c>
      <c r="F129" s="32" t="s">
        <v>4357</v>
      </c>
    </row>
    <row r="130" spans="5:7" x14ac:dyDescent="0.25">
      <c r="E130" s="32" t="s">
        <v>4120</v>
      </c>
      <c r="F130" s="73" t="s">
        <v>1500</v>
      </c>
    </row>
    <row r="131" spans="5:7" x14ac:dyDescent="0.25">
      <c r="E131" s="32" t="s">
        <v>4198</v>
      </c>
      <c r="F131" s="32" t="s">
        <v>4322</v>
      </c>
    </row>
    <row r="132" spans="5:7" x14ac:dyDescent="0.25">
      <c r="E132" s="32" t="s">
        <v>4209</v>
      </c>
      <c r="F132" s="32" t="s">
        <v>4327</v>
      </c>
    </row>
    <row r="133" spans="5:7" x14ac:dyDescent="0.25">
      <c r="E133" s="32" t="s">
        <v>4232</v>
      </c>
      <c r="F133" s="32" t="s">
        <v>4338</v>
      </c>
    </row>
    <row r="134" spans="5:7" x14ac:dyDescent="0.25">
      <c r="E134" s="32" t="s">
        <v>4144</v>
      </c>
      <c r="F134" s="32" t="s">
        <v>4351</v>
      </c>
    </row>
    <row r="135" spans="5:7" x14ac:dyDescent="0.25">
      <c r="E135" s="32" t="s">
        <v>4218</v>
      </c>
      <c r="F135" s="32" t="s">
        <v>4331</v>
      </c>
    </row>
    <row r="136" spans="5:7" x14ac:dyDescent="0.25">
      <c r="E136" s="32" t="s">
        <v>4225</v>
      </c>
      <c r="F136" s="32" t="s">
        <v>4358</v>
      </c>
    </row>
    <row r="137" spans="5:7" x14ac:dyDescent="0.25">
      <c r="E137" s="32" t="s">
        <v>4341</v>
      </c>
      <c r="F137" s="32" t="s">
        <v>4290</v>
      </c>
      <c r="G137" s="37" t="s">
        <v>4290</v>
      </c>
    </row>
    <row r="138" spans="5:7" x14ac:dyDescent="0.25">
      <c r="E138" s="32" t="s">
        <v>4190</v>
      </c>
      <c r="F138" s="32" t="s">
        <v>4323</v>
      </c>
    </row>
    <row r="139" spans="5:7" x14ac:dyDescent="0.25">
      <c r="E139" s="32" t="s">
        <v>4153</v>
      </c>
      <c r="F139" s="32" t="s">
        <v>4353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3924</v>
      </c>
      <c r="F141" s="32" t="s">
        <v>4332</v>
      </c>
    </row>
    <row r="142" spans="5:7" x14ac:dyDescent="0.25">
      <c r="E142" s="32" t="s">
        <v>4226</v>
      </c>
      <c r="F142" s="32" t="s">
        <v>4291</v>
      </c>
    </row>
    <row r="143" spans="5:7" x14ac:dyDescent="0.25">
      <c r="E143" s="32" t="s">
        <v>3934</v>
      </c>
      <c r="F143" s="32" t="s">
        <v>4359</v>
      </c>
    </row>
    <row r="144" spans="5:7" x14ac:dyDescent="0.25">
      <c r="E144" s="32" t="s">
        <v>4244</v>
      </c>
      <c r="F144" s="32" t="s">
        <v>4330</v>
      </c>
    </row>
    <row r="145" spans="5:7" x14ac:dyDescent="0.25">
      <c r="E145" s="32" t="s">
        <v>4265</v>
      </c>
      <c r="F145" s="32" t="s">
        <v>4292</v>
      </c>
      <c r="G145" s="37" t="s">
        <v>4292</v>
      </c>
    </row>
    <row r="146" spans="5:7" x14ac:dyDescent="0.25">
      <c r="E146" s="32" t="s">
        <v>4222</v>
      </c>
      <c r="F146" s="32" t="s">
        <v>4293</v>
      </c>
      <c r="G146" s="73" t="s">
        <v>4293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3949</v>
      </c>
      <c r="F148" s="32" t="s">
        <v>4325</v>
      </c>
    </row>
    <row r="149" spans="5:7" x14ac:dyDescent="0.25">
      <c r="E149" s="32" t="s">
        <v>4166</v>
      </c>
      <c r="F149" s="37" t="s">
        <v>4355</v>
      </c>
    </row>
    <row r="150" spans="5:7" x14ac:dyDescent="0.25">
      <c r="E150" s="32" t="s">
        <v>3950</v>
      </c>
      <c r="F150" s="32" t="s">
        <v>4356</v>
      </c>
    </row>
    <row r="151" spans="5:7" x14ac:dyDescent="0.25">
      <c r="E151" s="32" t="s">
        <v>4276</v>
      </c>
      <c r="F151" s="32" t="s">
        <v>4345</v>
      </c>
    </row>
    <row r="152" spans="5:7" x14ac:dyDescent="0.25">
      <c r="E152" s="32" t="s">
        <v>4252</v>
      </c>
      <c r="F152" s="32" t="s">
        <v>4336</v>
      </c>
    </row>
    <row r="153" spans="5:7" x14ac:dyDescent="0.25">
      <c r="E153" s="32" t="s">
        <v>4339</v>
      </c>
      <c r="F153" s="32" t="s">
        <v>4333</v>
      </c>
    </row>
    <row r="154" spans="5:7" x14ac:dyDescent="0.25">
      <c r="E154" s="32" t="s">
        <v>3984</v>
      </c>
      <c r="F154" s="32" t="s">
        <v>4299</v>
      </c>
    </row>
    <row r="155" spans="5:7" x14ac:dyDescent="0.25">
      <c r="E155" s="32" t="s">
        <v>4075</v>
      </c>
      <c r="F155" s="32" t="s">
        <v>4300</v>
      </c>
      <c r="G155" s="37" t="s">
        <v>4300</v>
      </c>
    </row>
    <row r="156" spans="5:7" x14ac:dyDescent="0.25">
      <c r="E156" s="32" t="s">
        <v>4230</v>
      </c>
      <c r="F156" s="32" t="s">
        <v>4329</v>
      </c>
    </row>
    <row r="157" spans="5:7" x14ac:dyDescent="0.25">
      <c r="E157" s="32" t="s">
        <v>3987</v>
      </c>
      <c r="F157" s="74" t="s">
        <v>4334</v>
      </c>
    </row>
    <row r="158" spans="5:7" x14ac:dyDescent="0.25">
      <c r="E158" s="32" t="s">
        <v>4194</v>
      </c>
      <c r="F158" s="32" t="s">
        <v>4302</v>
      </c>
    </row>
    <row r="159" spans="5:7" x14ac:dyDescent="0.25">
      <c r="E159" s="32" t="s">
        <v>4246</v>
      </c>
      <c r="F159" s="32" t="s">
        <v>4303</v>
      </c>
    </row>
    <row r="160" spans="5:7" x14ac:dyDescent="0.25">
      <c r="E160" s="32" t="s">
        <v>3993</v>
      </c>
      <c r="F160" s="32" t="s">
        <v>4360</v>
      </c>
    </row>
    <row r="161" spans="5:7" x14ac:dyDescent="0.25">
      <c r="E161" s="32" t="s">
        <v>4253</v>
      </c>
      <c r="F161" s="32" t="s">
        <v>4324</v>
      </c>
    </row>
    <row r="162" spans="5:7" x14ac:dyDescent="0.25">
      <c r="E162" s="32" t="s">
        <v>4266</v>
      </c>
      <c r="F162" s="32" t="s">
        <v>4306</v>
      </c>
      <c r="G162" s="73" t="s">
        <v>4306</v>
      </c>
    </row>
    <row r="163" spans="5:7" x14ac:dyDescent="0.25">
      <c r="E163" s="32" t="s">
        <v>4216</v>
      </c>
      <c r="F163" s="32" t="s">
        <v>4307</v>
      </c>
      <c r="G163" s="37"/>
    </row>
    <row r="164" spans="5:7" x14ac:dyDescent="0.25">
      <c r="E164" s="32" t="s">
        <v>4248</v>
      </c>
      <c r="F164" s="32" t="s">
        <v>4308</v>
      </c>
      <c r="G164" s="37" t="s">
        <v>4308</v>
      </c>
    </row>
    <row r="165" spans="5:7" x14ac:dyDescent="0.25">
      <c r="E165" s="32" t="s">
        <v>4136</v>
      </c>
      <c r="F165" s="73" t="s">
        <v>4312</v>
      </c>
    </row>
    <row r="166" spans="5:7" x14ac:dyDescent="0.25">
      <c r="E166" s="32" t="s">
        <v>4109</v>
      </c>
      <c r="F166" s="32" t="s">
        <v>4350</v>
      </c>
    </row>
    <row r="167" spans="5:7" x14ac:dyDescent="0.25">
      <c r="E167" s="32" t="s">
        <v>4155</v>
      </c>
      <c r="F167" s="32" t="s">
        <v>4315</v>
      </c>
    </row>
    <row r="168" spans="5:7" x14ac:dyDescent="0.25">
      <c r="E168" s="32" t="s">
        <v>4240</v>
      </c>
      <c r="F168" s="32" t="s">
        <v>4316</v>
      </c>
      <c r="G168" s="73" t="s">
        <v>4316</v>
      </c>
    </row>
    <row r="169" spans="5:7" x14ac:dyDescent="0.25">
      <c r="E169" s="32" t="s">
        <v>4159</v>
      </c>
      <c r="F169" s="32" t="s">
        <v>4354</v>
      </c>
      <c r="G169" s="37"/>
    </row>
    <row r="170" spans="5:7" x14ac:dyDescent="0.25">
      <c r="E170" s="32" t="s">
        <v>4180</v>
      </c>
      <c r="F170" s="32" t="s">
        <v>4318</v>
      </c>
      <c r="G170" s="37" t="s">
        <v>4318</v>
      </c>
    </row>
    <row r="171" spans="5:7" x14ac:dyDescent="0.25">
      <c r="E171" s="32" t="s">
        <v>4340</v>
      </c>
      <c r="F171" s="32" t="s">
        <v>4352</v>
      </c>
    </row>
    <row r="172" spans="5:7" x14ac:dyDescent="0.25">
      <c r="E172" s="32" t="s">
        <v>4167</v>
      </c>
      <c r="F172" s="73" t="s">
        <v>4314</v>
      </c>
      <c r="G172" s="32" t="s">
        <v>4314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C12" sqref="C12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9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  <c r="I2" s="5"/>
    </row>
    <row r="3" spans="1:9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  <c r="I3" s="5"/>
    </row>
    <row r="4" spans="1:9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  <c r="H4" s="5"/>
      <c r="I4" s="5"/>
    </row>
    <row r="5" spans="1:9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  <c r="H5" s="5"/>
      <c r="I5" s="5"/>
    </row>
    <row r="6" spans="1:9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  <c r="H6" s="5"/>
      <c r="I6" s="5"/>
    </row>
    <row r="7" spans="1:9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  <c r="H7" s="5"/>
      <c r="I7" s="5"/>
    </row>
    <row r="8" spans="1:9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  <c r="F8" s="5"/>
      <c r="H8" s="5"/>
      <c r="I8" s="5"/>
    </row>
    <row r="9" spans="1:9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  <c r="F9" s="5"/>
      <c r="H9" s="5"/>
      <c r="I9" s="5"/>
    </row>
    <row r="10" spans="1:9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  <c r="F10" s="5"/>
      <c r="H10" s="5"/>
      <c r="I10" s="5"/>
    </row>
    <row r="11" spans="1:9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  <c r="F11" s="5"/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  <c r="F12" s="5"/>
      <c r="H12" s="5"/>
      <c r="I12" s="5"/>
    </row>
    <row r="13" spans="1:9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  <c r="F13" s="5"/>
    </row>
    <row r="14" spans="1:9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  <c r="F14" s="5"/>
    </row>
    <row r="15" spans="1:9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  <c r="F15" s="5"/>
    </row>
    <row r="16" spans="1:9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  <c r="F16" s="5"/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  <c r="E17" s="5"/>
      <c r="F17" s="5"/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  <c r="F18" s="5"/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  <c r="F19" s="5"/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  <c r="F20" s="5"/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  <c r="F21" s="5"/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  <c r="F22" s="5"/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  <c r="F23" s="5"/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F24" s="5"/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E25" s="5"/>
      <c r="F25" s="5"/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F26" s="5"/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F27" s="5"/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E28" s="5"/>
      <c r="F28" s="5"/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E29" s="5"/>
      <c r="F29" s="5"/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E30" s="5"/>
      <c r="F30" s="5"/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F31" s="5"/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F32" s="5"/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E33" s="5"/>
      <c r="F33" s="5"/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F34" s="5"/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F35" s="5"/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E36" s="5"/>
      <c r="F36" s="5"/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F37" s="5"/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F38" s="5"/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F39" s="5"/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F40" s="5"/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F41" s="5"/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F42" s="5"/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F43" s="5"/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E44" s="5"/>
      <c r="F44" s="5"/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F45" s="5"/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F46" s="5"/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F47" s="5"/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F48" s="5"/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F49" s="5"/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  <c r="E50" s="5"/>
      <c r="F50" s="5"/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  <c r="E51" s="5"/>
      <c r="F51" s="5"/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  <c r="F52" s="5"/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  <c r="F53" s="5"/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  <c r="E54" s="5"/>
      <c r="F54" s="5"/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  <c r="E55" s="5"/>
      <c r="F55" s="5"/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  <c r="F56" s="5"/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  <c r="F57" s="5"/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  <c r="F58" s="5"/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  <c r="F59" s="5"/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  <c r="F60" s="5"/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  <c r="F61" s="5"/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  <c r="E62" s="5"/>
      <c r="F62" s="5"/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  <c r="E63" s="5"/>
      <c r="F63" s="5"/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  <c r="F64" s="5"/>
    </row>
    <row r="65" spans="1:6" x14ac:dyDescent="0.25">
      <c r="A65" s="32"/>
      <c r="B65" s="32" t="s">
        <v>3869</v>
      </c>
      <c r="C65" s="32" t="s">
        <v>4329</v>
      </c>
      <c r="D65" s="32" t="s">
        <v>3989</v>
      </c>
      <c r="E65" s="5"/>
      <c r="F65" s="5"/>
    </row>
    <row r="66" spans="1:6" x14ac:dyDescent="0.25">
      <c r="A66" s="32"/>
      <c r="B66" s="32" t="s">
        <v>3870</v>
      </c>
      <c r="C66" s="32" t="s">
        <v>4338</v>
      </c>
      <c r="D66" s="32" t="s">
        <v>3990</v>
      </c>
      <c r="E66" s="5"/>
      <c r="F66" s="5"/>
    </row>
    <row r="67" spans="1:6" x14ac:dyDescent="0.25">
      <c r="A67" s="32"/>
      <c r="B67" s="32" t="s">
        <v>3871</v>
      </c>
      <c r="C67" s="32" t="s">
        <v>4283</v>
      </c>
      <c r="D67" s="32" t="s">
        <v>3993</v>
      </c>
      <c r="E67" s="5"/>
      <c r="F67" s="5"/>
    </row>
    <row r="68" spans="1:6" x14ac:dyDescent="0.25">
      <c r="A68" s="32"/>
      <c r="B68" s="32" t="s">
        <v>3872</v>
      </c>
      <c r="C68" s="32" t="s">
        <v>4288</v>
      </c>
      <c r="D68" s="32" t="s">
        <v>3997</v>
      </c>
      <c r="F68" s="5"/>
    </row>
    <row r="69" spans="1:6" x14ac:dyDescent="0.25">
      <c r="A69" s="32"/>
      <c r="B69" s="32" t="s">
        <v>3873</v>
      </c>
      <c r="C69" s="32" t="s">
        <v>4316</v>
      </c>
      <c r="D69" s="32" t="s">
        <v>3998</v>
      </c>
      <c r="F69" s="5"/>
    </row>
    <row r="70" spans="1:6" x14ac:dyDescent="0.25">
      <c r="A70" s="32"/>
      <c r="B70" s="32" t="s">
        <v>3874</v>
      </c>
      <c r="C70" s="32" t="s">
        <v>4309</v>
      </c>
      <c r="D70" s="32" t="s">
        <v>4001</v>
      </c>
      <c r="E70" s="5"/>
      <c r="F70" s="5"/>
    </row>
    <row r="71" spans="1:6" x14ac:dyDescent="0.25">
      <c r="A71" s="21"/>
      <c r="B71" s="32" t="s">
        <v>3875</v>
      </c>
      <c r="C71" s="32" t="s">
        <v>4287</v>
      </c>
      <c r="D71" s="32" t="s">
        <v>4011</v>
      </c>
      <c r="E71" s="5"/>
      <c r="F71" s="5"/>
    </row>
    <row r="72" spans="1:6" x14ac:dyDescent="0.25">
      <c r="A72" s="32"/>
      <c r="B72" s="32" t="s">
        <v>3876</v>
      </c>
      <c r="C72" s="32" t="s">
        <v>4328</v>
      </c>
      <c r="D72" s="32" t="s">
        <v>4012</v>
      </c>
      <c r="E72" s="5"/>
      <c r="F72" s="5"/>
    </row>
    <row r="73" spans="1:6" x14ac:dyDescent="0.25">
      <c r="A73" s="32"/>
      <c r="B73" s="32" t="s">
        <v>3877</v>
      </c>
      <c r="C73" s="32" t="s">
        <v>4282</v>
      </c>
      <c r="D73" s="32" t="s">
        <v>4015</v>
      </c>
      <c r="F73" s="5"/>
    </row>
    <row r="74" spans="1:6" x14ac:dyDescent="0.25">
      <c r="A74" s="32"/>
      <c r="B74" s="32" t="s">
        <v>3878</v>
      </c>
      <c r="C74" s="32" t="s">
        <v>4330</v>
      </c>
      <c r="D74" s="32" t="s">
        <v>4017</v>
      </c>
      <c r="F74" s="5"/>
    </row>
    <row r="75" spans="1:6" x14ac:dyDescent="0.25">
      <c r="A75" s="32"/>
      <c r="B75" s="32" t="s">
        <v>3879</v>
      </c>
      <c r="C75" s="32" t="s">
        <v>4303</v>
      </c>
      <c r="D75" s="32" t="s">
        <v>1518</v>
      </c>
      <c r="E75" s="5"/>
      <c r="F75" s="5"/>
    </row>
    <row r="76" spans="1:6" x14ac:dyDescent="0.25">
      <c r="A76" s="32"/>
      <c r="B76" s="32" t="s">
        <v>3880</v>
      </c>
      <c r="C76" s="32" t="s">
        <v>4308</v>
      </c>
      <c r="D76" s="32" t="s">
        <v>4021</v>
      </c>
      <c r="E76" s="5"/>
      <c r="F76" s="5"/>
    </row>
    <row r="77" spans="1:6" x14ac:dyDescent="0.25">
      <c r="A77" s="32"/>
      <c r="B77" s="32" t="s">
        <v>3881</v>
      </c>
      <c r="C77" s="32" t="s">
        <v>4359</v>
      </c>
      <c r="D77" s="32" t="s">
        <v>4022</v>
      </c>
      <c r="F77" s="5"/>
    </row>
    <row r="78" spans="1:6" x14ac:dyDescent="0.25">
      <c r="A78" s="32"/>
      <c r="B78" s="32" t="s">
        <v>3882</v>
      </c>
      <c r="C78" s="32" t="s">
        <v>4360</v>
      </c>
      <c r="D78" s="32" t="s">
        <v>4023</v>
      </c>
      <c r="F78" s="5"/>
    </row>
    <row r="79" spans="1:6" x14ac:dyDescent="0.25">
      <c r="A79" s="32"/>
      <c r="B79" s="32" t="s">
        <v>3883</v>
      </c>
      <c r="C79" s="32" t="s">
        <v>4333</v>
      </c>
      <c r="D79" s="32" t="s">
        <v>4027</v>
      </c>
      <c r="E79" s="5"/>
      <c r="F79" s="5"/>
    </row>
    <row r="80" spans="1:6" x14ac:dyDescent="0.25">
      <c r="A80" s="32"/>
      <c r="B80" s="32" t="s">
        <v>3884</v>
      </c>
      <c r="C80" s="32" t="s">
        <v>4305</v>
      </c>
      <c r="D80" s="32" t="s">
        <v>4032</v>
      </c>
      <c r="F80" s="5"/>
    </row>
    <row r="81" spans="1:6" x14ac:dyDescent="0.25">
      <c r="A81" s="32"/>
      <c r="B81" s="32" t="s">
        <v>3885</v>
      </c>
      <c r="C81" s="32" t="s">
        <v>4277</v>
      </c>
      <c r="D81" s="32" t="s">
        <v>4034</v>
      </c>
      <c r="E81" s="5"/>
      <c r="F81" s="5"/>
    </row>
    <row r="82" spans="1:6" x14ac:dyDescent="0.25">
      <c r="A82" s="32"/>
      <c r="B82" s="32" t="s">
        <v>3886</v>
      </c>
      <c r="C82" s="32" t="s">
        <v>4324</v>
      </c>
      <c r="D82" s="32" t="s">
        <v>4036</v>
      </c>
      <c r="E82" s="5"/>
      <c r="F82" s="5"/>
    </row>
    <row r="83" spans="1:6" x14ac:dyDescent="0.25">
      <c r="A83" s="21"/>
      <c r="B83" s="32" t="s">
        <v>3887</v>
      </c>
      <c r="C83" s="32" t="s">
        <v>4336</v>
      </c>
      <c r="D83" s="32" t="s">
        <v>4038</v>
      </c>
      <c r="E83" s="5"/>
      <c r="F83" s="5"/>
    </row>
    <row r="84" spans="1:6" x14ac:dyDescent="0.25">
      <c r="A84" s="32"/>
      <c r="B84" s="32" t="s">
        <v>3888</v>
      </c>
      <c r="C84" s="32" t="s">
        <v>4295</v>
      </c>
      <c r="D84" s="32" t="s">
        <v>4041</v>
      </c>
      <c r="F84" s="5"/>
    </row>
    <row r="85" spans="1:6" x14ac:dyDescent="0.25">
      <c r="A85" s="32"/>
      <c r="B85" s="32" t="s">
        <v>3889</v>
      </c>
      <c r="C85" s="32" t="s">
        <v>4306</v>
      </c>
      <c r="D85" s="32" t="s">
        <v>4044</v>
      </c>
      <c r="E85" s="5"/>
      <c r="F85" s="5"/>
    </row>
    <row r="86" spans="1:6" x14ac:dyDescent="0.25">
      <c r="A86" s="32"/>
      <c r="B86" s="32" t="s">
        <v>3890</v>
      </c>
      <c r="C86" s="32" t="s">
        <v>4292</v>
      </c>
      <c r="D86" s="32" t="s">
        <v>4047</v>
      </c>
      <c r="F86" s="5"/>
    </row>
    <row r="87" spans="1:6" x14ac:dyDescent="0.25">
      <c r="A87" s="32"/>
      <c r="B87" s="32" t="s">
        <v>3891</v>
      </c>
      <c r="C87" s="32" t="s">
        <v>4290</v>
      </c>
      <c r="D87" s="32" t="s">
        <v>4054</v>
      </c>
      <c r="F87" s="5"/>
    </row>
    <row r="88" spans="1:6" x14ac:dyDescent="0.25">
      <c r="A88" s="32"/>
      <c r="B88" s="32" t="s">
        <v>3892</v>
      </c>
      <c r="C88" s="32" t="s">
        <v>4345</v>
      </c>
      <c r="D88" s="32" t="s">
        <v>4055</v>
      </c>
      <c r="F88" s="5"/>
    </row>
    <row r="89" spans="1:6" x14ac:dyDescent="0.25">
      <c r="A89" s="32"/>
      <c r="B89" s="32" t="s">
        <v>3893</v>
      </c>
      <c r="C89" s="32" t="s">
        <v>4304</v>
      </c>
      <c r="D89" s="32" t="s">
        <v>4056</v>
      </c>
      <c r="F89" s="5"/>
    </row>
    <row r="90" spans="1:6" x14ac:dyDescent="0.25">
      <c r="A90" s="32"/>
      <c r="B90" s="32" t="s">
        <v>3894</v>
      </c>
      <c r="C90" s="32" t="s">
        <v>4348</v>
      </c>
      <c r="D90" s="32" t="s">
        <v>4057</v>
      </c>
      <c r="F90" s="5"/>
    </row>
    <row r="91" spans="1:6" x14ac:dyDescent="0.25">
      <c r="A91" s="32"/>
      <c r="B91" s="32" t="s">
        <v>3895</v>
      </c>
      <c r="C91" s="32" t="s">
        <v>4344</v>
      </c>
      <c r="D91" s="32" t="s">
        <v>4061</v>
      </c>
      <c r="E91" s="5"/>
      <c r="F91" s="5"/>
    </row>
    <row r="92" spans="1:6" x14ac:dyDescent="0.25">
      <c r="A92" s="32"/>
      <c r="B92" s="32" t="s">
        <v>3896</v>
      </c>
      <c r="C92" s="32" t="s">
        <v>4347</v>
      </c>
      <c r="D92" s="32" t="s">
        <v>4063</v>
      </c>
      <c r="E92" s="5"/>
      <c r="F92" s="5"/>
    </row>
    <row r="93" spans="1:6" x14ac:dyDescent="0.25">
      <c r="A93" s="32"/>
      <c r="B93" s="32" t="s">
        <v>3897</v>
      </c>
      <c r="C93" s="32" t="s">
        <v>4349</v>
      </c>
      <c r="D93" s="32" t="s">
        <v>4067</v>
      </c>
      <c r="E93" s="5"/>
      <c r="F93" s="5"/>
    </row>
    <row r="94" spans="1:6" x14ac:dyDescent="0.25">
      <c r="A94" s="32"/>
      <c r="B94" s="32" t="s">
        <v>3898</v>
      </c>
      <c r="C94" s="32"/>
      <c r="D94" s="32" t="s">
        <v>4069</v>
      </c>
      <c r="F94" s="5"/>
    </row>
    <row r="95" spans="1:6" x14ac:dyDescent="0.25">
      <c r="A95" s="32"/>
      <c r="B95" s="32" t="s">
        <v>3899</v>
      </c>
      <c r="C95" s="32"/>
      <c r="D95" s="32" t="s">
        <v>4071</v>
      </c>
      <c r="F95" s="5"/>
    </row>
    <row r="96" spans="1:6" x14ac:dyDescent="0.25">
      <c r="A96" s="32"/>
      <c r="B96" s="32" t="s">
        <v>3900</v>
      </c>
      <c r="C96" s="32"/>
      <c r="D96" s="32" t="s">
        <v>4073</v>
      </c>
      <c r="F96" s="5"/>
    </row>
    <row r="97" spans="1:6" x14ac:dyDescent="0.25">
      <c r="A97" s="32"/>
      <c r="B97" s="32" t="s">
        <v>3901</v>
      </c>
      <c r="C97" s="32"/>
      <c r="D97" s="32" t="s">
        <v>4075</v>
      </c>
      <c r="F97" s="5"/>
    </row>
    <row r="98" spans="1:6" x14ac:dyDescent="0.25">
      <c r="A98" s="32"/>
      <c r="B98" s="32" t="s">
        <v>3902</v>
      </c>
      <c r="C98" s="32"/>
      <c r="D98" s="32" t="s">
        <v>4076</v>
      </c>
      <c r="F98" s="5"/>
    </row>
    <row r="99" spans="1:6" x14ac:dyDescent="0.25">
      <c r="A99" s="32"/>
      <c r="B99" s="32" t="s">
        <v>3903</v>
      </c>
      <c r="C99" s="32"/>
      <c r="D99" s="32" t="s">
        <v>4083</v>
      </c>
      <c r="F99" s="5"/>
    </row>
    <row r="100" spans="1:6" x14ac:dyDescent="0.25">
      <c r="A100" s="32"/>
      <c r="B100" s="32" t="s">
        <v>3904</v>
      </c>
      <c r="C100" s="32"/>
      <c r="D100" s="32" t="s">
        <v>4084</v>
      </c>
      <c r="F100" s="5"/>
    </row>
    <row r="101" spans="1:6" x14ac:dyDescent="0.25">
      <c r="A101" s="32"/>
      <c r="B101" s="32" t="s">
        <v>3905</v>
      </c>
      <c r="C101" s="32"/>
      <c r="D101" s="32" t="s">
        <v>4085</v>
      </c>
      <c r="E101" s="5"/>
      <c r="F101" s="5"/>
    </row>
    <row r="102" spans="1:6" x14ac:dyDescent="0.25">
      <c r="A102" s="32"/>
      <c r="B102" s="32" t="s">
        <v>3906</v>
      </c>
      <c r="C102" s="32"/>
      <c r="D102" s="32" t="s">
        <v>4087</v>
      </c>
      <c r="F102" s="5"/>
    </row>
    <row r="103" spans="1:6" x14ac:dyDescent="0.25">
      <c r="A103" s="32"/>
      <c r="B103" s="32" t="s">
        <v>3907</v>
      </c>
      <c r="C103" s="32"/>
      <c r="D103" s="32" t="s">
        <v>4089</v>
      </c>
      <c r="F103" s="5"/>
    </row>
    <row r="104" spans="1:6" x14ac:dyDescent="0.25">
      <c r="A104" s="32"/>
      <c r="B104" s="32" t="s">
        <v>3908</v>
      </c>
      <c r="C104" s="32"/>
      <c r="D104" s="32" t="s">
        <v>4100</v>
      </c>
      <c r="E104" s="5"/>
      <c r="F104" s="5"/>
    </row>
    <row r="105" spans="1:6" x14ac:dyDescent="0.25">
      <c r="A105" s="32"/>
      <c r="B105" s="32" t="s">
        <v>3909</v>
      </c>
      <c r="C105" s="32"/>
      <c r="D105" s="32" t="s">
        <v>4102</v>
      </c>
      <c r="E105" s="5"/>
      <c r="F105" s="5"/>
    </row>
    <row r="106" spans="1:6" x14ac:dyDescent="0.25">
      <c r="A106" s="32"/>
      <c r="B106" s="32" t="s">
        <v>3910</v>
      </c>
      <c r="C106" s="32"/>
      <c r="D106" s="32" t="s">
        <v>4105</v>
      </c>
      <c r="E106" s="5"/>
      <c r="F106" s="5"/>
    </row>
    <row r="107" spans="1:6" x14ac:dyDescent="0.25">
      <c r="A107" s="32"/>
      <c r="B107" s="32" t="s">
        <v>3911</v>
      </c>
      <c r="C107" s="32"/>
      <c r="D107" s="32" t="s">
        <v>4109</v>
      </c>
      <c r="E107" s="5"/>
      <c r="F107" s="5"/>
    </row>
    <row r="108" spans="1:6" x14ac:dyDescent="0.25">
      <c r="A108" s="32"/>
      <c r="B108" s="32" t="s">
        <v>3912</v>
      </c>
      <c r="C108" s="32"/>
      <c r="D108" s="32" t="s">
        <v>1519</v>
      </c>
      <c r="E108" s="5"/>
      <c r="F108" s="5"/>
    </row>
    <row r="109" spans="1:6" x14ac:dyDescent="0.25">
      <c r="A109" s="32"/>
      <c r="B109" s="32" t="s">
        <v>3913</v>
      </c>
      <c r="C109" s="32"/>
      <c r="D109" s="32" t="s">
        <v>4120</v>
      </c>
      <c r="E109" s="5"/>
      <c r="F109" s="5"/>
    </row>
    <row r="110" spans="1:6" x14ac:dyDescent="0.25">
      <c r="A110" s="32"/>
      <c r="B110" s="32" t="s">
        <v>3914</v>
      </c>
      <c r="C110" s="32"/>
      <c r="D110" s="32" t="s">
        <v>1520</v>
      </c>
      <c r="E110" s="5"/>
      <c r="F110" s="5"/>
    </row>
    <row r="111" spans="1:6" x14ac:dyDescent="0.25">
      <c r="A111" s="32"/>
      <c r="B111" s="32" t="s">
        <v>3915</v>
      </c>
      <c r="C111" s="32"/>
      <c r="D111" s="32" t="s">
        <v>4126</v>
      </c>
      <c r="F111" s="5"/>
    </row>
    <row r="112" spans="1:6" x14ac:dyDescent="0.25">
      <c r="A112" s="32"/>
      <c r="B112" s="32" t="s">
        <v>3916</v>
      </c>
      <c r="C112" s="32"/>
      <c r="D112" s="32" t="s">
        <v>4129</v>
      </c>
      <c r="E112" s="5"/>
      <c r="F112" s="5"/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2" t="s">
        <v>1554</v>
      </c>
      <c r="B2" s="43" t="s">
        <v>1555</v>
      </c>
      <c r="C2" s="43" t="s">
        <v>1556</v>
      </c>
    </row>
    <row r="3" spans="1:3" ht="12.75" customHeight="1" thickBot="1" x14ac:dyDescent="0.3">
      <c r="A3" s="44" t="s">
        <v>1557</v>
      </c>
      <c r="B3" s="45" t="s">
        <v>1558</v>
      </c>
      <c r="C3" s="45" t="s">
        <v>1556</v>
      </c>
    </row>
    <row r="4" spans="1:3" ht="12.75" customHeight="1" thickBot="1" x14ac:dyDescent="0.3">
      <c r="A4" s="42" t="s">
        <v>1559</v>
      </c>
      <c r="B4" s="43" t="s">
        <v>1560</v>
      </c>
      <c r="C4" s="43" t="s">
        <v>1561</v>
      </c>
    </row>
    <row r="5" spans="1:3" ht="12.75" customHeight="1" thickBot="1" x14ac:dyDescent="0.3">
      <c r="A5" s="44" t="s">
        <v>1562</v>
      </c>
      <c r="B5" s="45" t="s">
        <v>1563</v>
      </c>
      <c r="C5" s="45" t="s">
        <v>1564</v>
      </c>
    </row>
    <row r="6" spans="1:3" ht="12.75" customHeight="1" thickBot="1" x14ac:dyDescent="0.3">
      <c r="A6" s="42" t="s">
        <v>1565</v>
      </c>
      <c r="B6" s="43" t="s">
        <v>1566</v>
      </c>
      <c r="C6" s="43" t="s">
        <v>1567</v>
      </c>
    </row>
    <row r="7" spans="1:3" ht="12.75" customHeight="1" thickBot="1" x14ac:dyDescent="0.3">
      <c r="A7" s="44" t="s">
        <v>1568</v>
      </c>
      <c r="B7" s="45" t="s">
        <v>1569</v>
      </c>
      <c r="C7" s="45" t="s">
        <v>1570</v>
      </c>
    </row>
    <row r="8" spans="1:3" ht="12.75" customHeight="1" thickBot="1" x14ac:dyDescent="0.3">
      <c r="A8" s="42" t="s">
        <v>1571</v>
      </c>
      <c r="B8" s="43" t="s">
        <v>1572</v>
      </c>
      <c r="C8" s="43" t="s">
        <v>1552</v>
      </c>
    </row>
    <row r="9" spans="1:3" ht="12.75" customHeight="1" thickBot="1" x14ac:dyDescent="0.3">
      <c r="A9" s="44" t="s">
        <v>1573</v>
      </c>
      <c r="B9" s="45" t="s">
        <v>1574</v>
      </c>
      <c r="C9" s="45" t="s">
        <v>1575</v>
      </c>
    </row>
    <row r="10" spans="1:3" ht="12.75" customHeight="1" thickBot="1" x14ac:dyDescent="0.3">
      <c r="A10" s="42" t="s">
        <v>1576</v>
      </c>
      <c r="B10" s="43" t="s">
        <v>1577</v>
      </c>
      <c r="C10" s="43" t="s">
        <v>1564</v>
      </c>
    </row>
    <row r="11" spans="1:3" ht="12.75" customHeight="1" thickBot="1" x14ac:dyDescent="0.3">
      <c r="A11" s="44" t="s">
        <v>1578</v>
      </c>
      <c r="B11" s="45" t="s">
        <v>1579</v>
      </c>
      <c r="C11" s="45" t="s">
        <v>1564</v>
      </c>
    </row>
    <row r="12" spans="1:3" ht="12.75" customHeight="1" thickBot="1" x14ac:dyDescent="0.3">
      <c r="A12" s="42" t="s">
        <v>1580</v>
      </c>
      <c r="B12" s="43" t="s">
        <v>1581</v>
      </c>
      <c r="C12" s="43" t="s">
        <v>1582</v>
      </c>
    </row>
    <row r="13" spans="1:3" ht="12.75" customHeight="1" thickBot="1" x14ac:dyDescent="0.3">
      <c r="A13" s="44" t="s">
        <v>1583</v>
      </c>
      <c r="B13" s="45" t="s">
        <v>1584</v>
      </c>
      <c r="C13" s="45" t="s">
        <v>1552</v>
      </c>
    </row>
    <row r="14" spans="1:3" ht="12.75" customHeight="1" thickBot="1" x14ac:dyDescent="0.3">
      <c r="A14" s="42" t="s">
        <v>1585</v>
      </c>
      <c r="B14" s="43" t="s">
        <v>1586</v>
      </c>
      <c r="C14" s="43" t="s">
        <v>1587</v>
      </c>
    </row>
    <row r="15" spans="1:3" ht="12.75" customHeight="1" thickBot="1" x14ac:dyDescent="0.3">
      <c r="A15" s="44" t="s">
        <v>1588</v>
      </c>
      <c r="B15" s="45" t="s">
        <v>1560</v>
      </c>
      <c r="C15" s="45" t="s">
        <v>1587</v>
      </c>
    </row>
    <row r="16" spans="1:3" ht="12.75" customHeight="1" thickBot="1" x14ac:dyDescent="0.3">
      <c r="A16" s="42" t="s">
        <v>1589</v>
      </c>
      <c r="B16" s="43" t="s">
        <v>1590</v>
      </c>
      <c r="C16" s="43" t="s">
        <v>1591</v>
      </c>
    </row>
    <row r="17" spans="1:3" ht="12.75" customHeight="1" thickBot="1" x14ac:dyDescent="0.3">
      <c r="A17" s="44" t="s">
        <v>1592</v>
      </c>
      <c r="B17" s="45" t="s">
        <v>1593</v>
      </c>
      <c r="C17" s="45" t="s">
        <v>1594</v>
      </c>
    </row>
    <row r="18" spans="1:3" ht="12.75" customHeight="1" thickBot="1" x14ac:dyDescent="0.3">
      <c r="A18" s="42" t="s">
        <v>1595</v>
      </c>
      <c r="B18" s="43" t="s">
        <v>1596</v>
      </c>
      <c r="C18" s="43" t="s">
        <v>1564</v>
      </c>
    </row>
    <row r="19" spans="1:3" ht="12.75" customHeight="1" thickBot="1" x14ac:dyDescent="0.3">
      <c r="A19" s="44" t="s">
        <v>1597</v>
      </c>
      <c r="B19" s="45" t="s">
        <v>1598</v>
      </c>
      <c r="C19" s="45" t="s">
        <v>1556</v>
      </c>
    </row>
    <row r="20" spans="1:3" ht="12.75" customHeight="1" thickBot="1" x14ac:dyDescent="0.3">
      <c r="A20" s="42" t="s">
        <v>1599</v>
      </c>
      <c r="B20" s="43" t="s">
        <v>1600</v>
      </c>
      <c r="C20" s="43" t="s">
        <v>1601</v>
      </c>
    </row>
    <row r="21" spans="1:3" ht="12.75" customHeight="1" thickBot="1" x14ac:dyDescent="0.3">
      <c r="A21" s="44" t="s">
        <v>1602</v>
      </c>
      <c r="B21" s="45" t="s">
        <v>1600</v>
      </c>
      <c r="C21" s="45" t="s">
        <v>1594</v>
      </c>
    </row>
    <row r="22" spans="1:3" ht="12.75" customHeight="1" thickBot="1" x14ac:dyDescent="0.3">
      <c r="A22" s="42" t="s">
        <v>1603</v>
      </c>
      <c r="B22" s="43" t="s">
        <v>1604</v>
      </c>
      <c r="C22" s="43" t="s">
        <v>1575</v>
      </c>
    </row>
    <row r="23" spans="1:3" ht="12.75" customHeight="1" thickBot="1" x14ac:dyDescent="0.3">
      <c r="A23" s="44" t="s">
        <v>1605</v>
      </c>
      <c r="B23" s="45" t="s">
        <v>1606</v>
      </c>
      <c r="C23" s="45" t="s">
        <v>1591</v>
      </c>
    </row>
    <row r="24" spans="1:3" ht="12.75" customHeight="1" thickBot="1" x14ac:dyDescent="0.3">
      <c r="A24" s="42" t="s">
        <v>1607</v>
      </c>
      <c r="B24" s="43" t="s">
        <v>1608</v>
      </c>
      <c r="C24" s="43" t="s">
        <v>1575</v>
      </c>
    </row>
    <row r="25" spans="1:3" ht="12.75" customHeight="1" thickBot="1" x14ac:dyDescent="0.3">
      <c r="A25" s="44" t="s">
        <v>1609</v>
      </c>
      <c r="B25" s="45" t="s">
        <v>1610</v>
      </c>
      <c r="C25" s="45" t="s">
        <v>1564</v>
      </c>
    </row>
    <row r="26" spans="1:3" ht="12.75" customHeight="1" thickBot="1" x14ac:dyDescent="0.3">
      <c r="A26" s="42" t="s">
        <v>1611</v>
      </c>
      <c r="B26" s="43" t="s">
        <v>1612</v>
      </c>
      <c r="C26" s="43" t="s">
        <v>1587</v>
      </c>
    </row>
    <row r="27" spans="1:3" ht="12.75" customHeight="1" thickBot="1" x14ac:dyDescent="0.3">
      <c r="A27" s="44" t="s">
        <v>1613</v>
      </c>
      <c r="B27" s="45" t="s">
        <v>1614</v>
      </c>
      <c r="C27" s="45" t="s">
        <v>1556</v>
      </c>
    </row>
    <row r="28" spans="1:3" ht="12.75" customHeight="1" thickBot="1" x14ac:dyDescent="0.3">
      <c r="A28" s="48" t="s">
        <v>1615</v>
      </c>
      <c r="B28" s="43" t="s">
        <v>1616</v>
      </c>
      <c r="C28" s="43" t="s">
        <v>1587</v>
      </c>
    </row>
    <row r="29" spans="1:3" ht="12.75" customHeight="1" thickBot="1" x14ac:dyDescent="0.3">
      <c r="A29" s="44" t="s">
        <v>1617</v>
      </c>
      <c r="B29" s="45" t="s">
        <v>1618</v>
      </c>
      <c r="C29" s="45" t="s">
        <v>1564</v>
      </c>
    </row>
    <row r="30" spans="1:3" ht="12.75" customHeight="1" thickBot="1" x14ac:dyDescent="0.3">
      <c r="A30" s="42" t="s">
        <v>1619</v>
      </c>
      <c r="B30" s="43" t="s">
        <v>1620</v>
      </c>
      <c r="C30" s="43" t="s">
        <v>1556</v>
      </c>
    </row>
    <row r="31" spans="1:3" ht="12.75" customHeight="1" thickBot="1" x14ac:dyDescent="0.3">
      <c r="A31" s="44" t="s">
        <v>1621</v>
      </c>
      <c r="B31" s="45" t="s">
        <v>1622</v>
      </c>
      <c r="C31" s="45" t="s">
        <v>1601</v>
      </c>
    </row>
    <row r="32" spans="1:3" ht="12.75" customHeight="1" thickBot="1" x14ac:dyDescent="0.3">
      <c r="A32" s="42" t="s">
        <v>1623</v>
      </c>
      <c r="B32" s="43" t="s">
        <v>1624</v>
      </c>
      <c r="C32" s="43" t="s">
        <v>1564</v>
      </c>
    </row>
    <row r="33" spans="1:3" ht="12.75" customHeight="1" thickBot="1" x14ac:dyDescent="0.3">
      <c r="A33" s="44" t="s">
        <v>1625</v>
      </c>
      <c r="B33" s="45" t="s">
        <v>1626</v>
      </c>
      <c r="C33" s="45" t="s">
        <v>1627</v>
      </c>
    </row>
    <row r="34" spans="1:3" ht="12.75" customHeight="1" thickBot="1" x14ac:dyDescent="0.3">
      <c r="A34" s="42" t="s">
        <v>1628</v>
      </c>
      <c r="B34" s="43" t="s">
        <v>1629</v>
      </c>
      <c r="C34" s="43" t="s">
        <v>1591</v>
      </c>
    </row>
    <row r="35" spans="1:3" ht="12.75" customHeight="1" thickBot="1" x14ac:dyDescent="0.3">
      <c r="A35" s="44" t="s">
        <v>1630</v>
      </c>
      <c r="B35" s="45" t="s">
        <v>1631</v>
      </c>
      <c r="C35" s="45" t="s">
        <v>1594</v>
      </c>
    </row>
    <row r="36" spans="1:3" ht="12.75" customHeight="1" thickBot="1" x14ac:dyDescent="0.3">
      <c r="A36" s="42" t="s">
        <v>1632</v>
      </c>
      <c r="B36" s="43" t="s">
        <v>1572</v>
      </c>
      <c r="C36" s="43" t="s">
        <v>1587</v>
      </c>
    </row>
    <row r="37" spans="1:3" ht="12.75" customHeight="1" thickBot="1" x14ac:dyDescent="0.3">
      <c r="A37" s="44" t="s">
        <v>1633</v>
      </c>
      <c r="B37" s="45" t="s">
        <v>1634</v>
      </c>
      <c r="C37" s="45" t="s">
        <v>1591</v>
      </c>
    </row>
    <row r="38" spans="1:3" ht="12.75" customHeight="1" thickBot="1" x14ac:dyDescent="0.3">
      <c r="A38" s="42" t="s">
        <v>1635</v>
      </c>
      <c r="B38" s="43" t="s">
        <v>1636</v>
      </c>
      <c r="C38" s="43" t="s">
        <v>1564</v>
      </c>
    </row>
    <row r="39" spans="1:3" ht="12.75" customHeight="1" thickBot="1" x14ac:dyDescent="0.3">
      <c r="A39" s="49" t="s">
        <v>1637</v>
      </c>
      <c r="B39" s="45" t="s">
        <v>1626</v>
      </c>
      <c r="C39" s="45" t="s">
        <v>1627</v>
      </c>
    </row>
    <row r="40" spans="1:3" ht="12.75" customHeight="1" thickBot="1" x14ac:dyDescent="0.3">
      <c r="A40" s="48" t="s">
        <v>1638</v>
      </c>
      <c r="B40" s="43" t="s">
        <v>1639</v>
      </c>
      <c r="C40" s="43" t="s">
        <v>1564</v>
      </c>
    </row>
    <row r="41" spans="1:3" ht="12.75" customHeight="1" thickBot="1" x14ac:dyDescent="0.3">
      <c r="A41" s="46" t="s">
        <v>1640</v>
      </c>
      <c r="B41" s="47" t="s">
        <v>1641</v>
      </c>
      <c r="C41" s="47" t="s">
        <v>1627</v>
      </c>
    </row>
    <row r="42" spans="1:3" ht="12.75" customHeight="1" thickBot="1" x14ac:dyDescent="0.3">
      <c r="A42" s="48" t="s">
        <v>1642</v>
      </c>
      <c r="B42" s="43" t="s">
        <v>1606</v>
      </c>
      <c r="C42" s="43" t="s">
        <v>1556</v>
      </c>
    </row>
    <row r="43" spans="1:3" ht="12.75" customHeight="1" thickBot="1" x14ac:dyDescent="0.3">
      <c r="A43" s="49" t="s">
        <v>1643</v>
      </c>
      <c r="B43" s="45" t="s">
        <v>1641</v>
      </c>
      <c r="C43" s="45" t="s">
        <v>1627</v>
      </c>
    </row>
    <row r="44" spans="1:3" ht="12.75" customHeight="1" thickBot="1" x14ac:dyDescent="0.3">
      <c r="A44" s="42" t="s">
        <v>1644</v>
      </c>
      <c r="B44" s="43" t="s">
        <v>1645</v>
      </c>
      <c r="C44" s="43" t="s">
        <v>1567</v>
      </c>
    </row>
    <row r="45" spans="1:3" ht="12.75" customHeight="1" thickBot="1" x14ac:dyDescent="0.3">
      <c r="A45" s="44" t="s">
        <v>1646</v>
      </c>
      <c r="B45" s="45" t="s">
        <v>1647</v>
      </c>
      <c r="C45" s="45" t="s">
        <v>1648</v>
      </c>
    </row>
    <row r="46" spans="1:3" ht="12.75" customHeight="1" thickBot="1" x14ac:dyDescent="0.3">
      <c r="A46" s="42" t="s">
        <v>1649</v>
      </c>
      <c r="B46" s="43" t="s">
        <v>1650</v>
      </c>
      <c r="C46" s="43" t="s">
        <v>1591</v>
      </c>
    </row>
    <row r="47" spans="1:3" ht="12.75" customHeight="1" thickBot="1" x14ac:dyDescent="0.3">
      <c r="A47" s="44" t="s">
        <v>1651</v>
      </c>
      <c r="B47" s="45" t="s">
        <v>1652</v>
      </c>
      <c r="C47" s="45" t="s">
        <v>1591</v>
      </c>
    </row>
    <row r="48" spans="1:3" ht="12.75" customHeight="1" thickBot="1" x14ac:dyDescent="0.3">
      <c r="A48" s="42" t="s">
        <v>1653</v>
      </c>
      <c r="B48" s="43" t="s">
        <v>1560</v>
      </c>
      <c r="C48" s="43" t="s">
        <v>1594</v>
      </c>
    </row>
    <row r="49" spans="1:3" ht="12.75" customHeight="1" thickBot="1" x14ac:dyDescent="0.3">
      <c r="A49" s="44" t="s">
        <v>1654</v>
      </c>
      <c r="B49" s="45" t="s">
        <v>1634</v>
      </c>
      <c r="C49" s="45" t="s">
        <v>1591</v>
      </c>
    </row>
    <row r="50" spans="1:3" ht="12.75" customHeight="1" thickBot="1" x14ac:dyDescent="0.3">
      <c r="A50" s="42" t="s">
        <v>1655</v>
      </c>
      <c r="B50" s="43" t="s">
        <v>1652</v>
      </c>
      <c r="C50" s="43" t="s">
        <v>1594</v>
      </c>
    </row>
    <row r="51" spans="1:3" ht="12.75" customHeight="1" thickBot="1" x14ac:dyDescent="0.3">
      <c r="A51" s="44" t="s">
        <v>1656</v>
      </c>
      <c r="B51" s="45" t="s">
        <v>1620</v>
      </c>
      <c r="C51" s="45" t="s">
        <v>1575</v>
      </c>
    </row>
    <row r="52" spans="1:3" ht="12.75" customHeight="1" thickBot="1" x14ac:dyDescent="0.3">
      <c r="A52" s="48" t="s">
        <v>1657</v>
      </c>
      <c r="B52" s="43" t="s">
        <v>1658</v>
      </c>
      <c r="C52" s="43" t="s">
        <v>1564</v>
      </c>
    </row>
    <row r="53" spans="1:3" ht="12.75" customHeight="1" thickBot="1" x14ac:dyDescent="0.3">
      <c r="A53" s="49" t="s">
        <v>1659</v>
      </c>
      <c r="B53" s="45" t="s">
        <v>1660</v>
      </c>
      <c r="C53" s="45" t="s">
        <v>1594</v>
      </c>
    </row>
    <row r="54" spans="1:3" ht="12.75" customHeight="1" thickBot="1" x14ac:dyDescent="0.3">
      <c r="A54" s="48" t="s">
        <v>1661</v>
      </c>
      <c r="B54" s="43" t="s">
        <v>1639</v>
      </c>
      <c r="C54" s="43" t="s">
        <v>1564</v>
      </c>
    </row>
    <row r="55" spans="1:3" ht="12.75" customHeight="1" thickBot="1" x14ac:dyDescent="0.3">
      <c r="A55" s="44" t="s">
        <v>1662</v>
      </c>
      <c r="B55" s="45" t="s">
        <v>1600</v>
      </c>
      <c r="C55" s="45" t="s">
        <v>1567</v>
      </c>
    </row>
    <row r="56" spans="1:3" ht="12.75" customHeight="1" thickBot="1" x14ac:dyDescent="0.3">
      <c r="A56" s="48" t="s">
        <v>1663</v>
      </c>
      <c r="B56" s="43" t="s">
        <v>1616</v>
      </c>
      <c r="C56" s="43" t="s">
        <v>1556</v>
      </c>
    </row>
    <row r="57" spans="1:3" ht="12.75" customHeight="1" thickBot="1" x14ac:dyDescent="0.3">
      <c r="A57" s="44" t="s">
        <v>1664</v>
      </c>
      <c r="B57" s="45" t="s">
        <v>1574</v>
      </c>
      <c r="C57" s="45" t="s">
        <v>1601</v>
      </c>
    </row>
    <row r="58" spans="1:3" ht="12.75" customHeight="1" thickBot="1" x14ac:dyDescent="0.3">
      <c r="A58" s="48" t="s">
        <v>1665</v>
      </c>
      <c r="B58" s="43" t="s">
        <v>1666</v>
      </c>
      <c r="C58" s="43" t="s">
        <v>1591</v>
      </c>
    </row>
    <row r="59" spans="1:3" ht="12.75" customHeight="1" thickBot="1" x14ac:dyDescent="0.3">
      <c r="A59" s="44" t="s">
        <v>1667</v>
      </c>
      <c r="B59" s="45" t="s">
        <v>1553</v>
      </c>
      <c r="C59" s="45" t="s">
        <v>1567</v>
      </c>
    </row>
    <row r="60" spans="1:3" ht="12.75" customHeight="1" thickBot="1" x14ac:dyDescent="0.3">
      <c r="A60" s="42" t="s">
        <v>1668</v>
      </c>
      <c r="B60" s="43" t="s">
        <v>1572</v>
      </c>
      <c r="C60" s="43" t="s">
        <v>1567</v>
      </c>
    </row>
    <row r="61" spans="1:3" ht="12.75" customHeight="1" thickBot="1" x14ac:dyDescent="0.3">
      <c r="A61" s="44" t="s">
        <v>1669</v>
      </c>
      <c r="B61" s="45" t="s">
        <v>1551</v>
      </c>
      <c r="C61" s="45" t="s">
        <v>1575</v>
      </c>
    </row>
    <row r="62" spans="1:3" ht="12.75" customHeight="1" thickBot="1" x14ac:dyDescent="0.3">
      <c r="A62" s="42" t="s">
        <v>1670</v>
      </c>
      <c r="B62" s="43" t="s">
        <v>1631</v>
      </c>
      <c r="C62" s="43" t="s">
        <v>1594</v>
      </c>
    </row>
    <row r="63" spans="1:3" ht="12.75" customHeight="1" thickBot="1" x14ac:dyDescent="0.3">
      <c r="A63" s="44" t="s">
        <v>1671</v>
      </c>
      <c r="B63" s="45" t="s">
        <v>1622</v>
      </c>
      <c r="C63" s="45" t="s">
        <v>1564</v>
      </c>
    </row>
    <row r="64" spans="1:3" ht="12.75" customHeight="1" thickBot="1" x14ac:dyDescent="0.3">
      <c r="A64" s="46" t="s">
        <v>1672</v>
      </c>
      <c r="B64" s="47" t="s">
        <v>1673</v>
      </c>
      <c r="C64" s="47" t="s">
        <v>1575</v>
      </c>
    </row>
    <row r="65" spans="1:3" ht="12.75" customHeight="1" thickBot="1" x14ac:dyDescent="0.3">
      <c r="A65" s="44" t="s">
        <v>1674</v>
      </c>
      <c r="B65" s="45" t="s">
        <v>1675</v>
      </c>
      <c r="C65" s="45" t="s">
        <v>1556</v>
      </c>
    </row>
    <row r="66" spans="1:3" ht="12.75" customHeight="1" thickBot="1" x14ac:dyDescent="0.3">
      <c r="A66" s="42" t="s">
        <v>1676</v>
      </c>
      <c r="B66" s="43" t="s">
        <v>1677</v>
      </c>
      <c r="C66" s="43" t="s">
        <v>1575</v>
      </c>
    </row>
    <row r="67" spans="1:3" ht="12.75" customHeight="1" thickBot="1" x14ac:dyDescent="0.3">
      <c r="A67" s="44" t="s">
        <v>1678</v>
      </c>
      <c r="B67" s="45" t="s">
        <v>1606</v>
      </c>
      <c r="C67" s="45" t="s">
        <v>1587</v>
      </c>
    </row>
    <row r="68" spans="1:3" ht="12.75" customHeight="1" thickBot="1" x14ac:dyDescent="0.3">
      <c r="A68" s="50" t="s">
        <v>1679</v>
      </c>
      <c r="B68" s="47" t="s">
        <v>1680</v>
      </c>
      <c r="C68" s="47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2991</v>
      </c>
      <c r="B1" t="s">
        <v>2992</v>
      </c>
      <c r="C1" t="s">
        <v>2993</v>
      </c>
      <c r="D1" t="s">
        <v>2994</v>
      </c>
      <c r="E1" t="s">
        <v>1991</v>
      </c>
      <c r="F1" t="s">
        <v>160</v>
      </c>
      <c r="G1" t="s">
        <v>2998</v>
      </c>
      <c r="H1" t="s">
        <v>2999</v>
      </c>
      <c r="I1" t="s">
        <v>3765</v>
      </c>
      <c r="J1" t="s">
        <v>3766</v>
      </c>
      <c r="K1" t="s">
        <v>3767</v>
      </c>
      <c r="L1" s="30" t="s">
        <v>2999</v>
      </c>
    </row>
    <row r="2" spans="1:16" x14ac:dyDescent="0.25">
      <c r="A2" t="s">
        <v>3782</v>
      </c>
      <c r="B2" s="69" t="s">
        <v>3803</v>
      </c>
      <c r="C2">
        <v>13766</v>
      </c>
      <c r="D2">
        <v>2058.5777777799999</v>
      </c>
      <c r="E2">
        <v>598</v>
      </c>
      <c r="F2" t="s">
        <v>2997</v>
      </c>
      <c r="G2">
        <v>100</v>
      </c>
      <c r="H2" s="70"/>
      <c r="I2" s="1" t="s">
        <v>3783</v>
      </c>
      <c r="J2" t="s">
        <v>3768</v>
      </c>
      <c r="K2" t="s">
        <v>3769</v>
      </c>
      <c r="L2" s="71">
        <f t="shared" ref="L2:L18" si="0">B2/G2*100</f>
        <v>84</v>
      </c>
    </row>
    <row r="3" spans="1:16" x14ac:dyDescent="0.25">
      <c r="A3" t="s">
        <v>3786</v>
      </c>
      <c r="B3" s="30">
        <v>65</v>
      </c>
      <c r="C3">
        <v>13766</v>
      </c>
      <c r="D3">
        <v>2034.02222222</v>
      </c>
      <c r="E3">
        <v>471</v>
      </c>
      <c r="F3" t="s">
        <v>2997</v>
      </c>
      <c r="G3">
        <v>100</v>
      </c>
      <c r="H3" s="70"/>
      <c r="I3" t="s">
        <v>3787</v>
      </c>
      <c r="J3" t="s">
        <v>3768</v>
      </c>
      <c r="K3" t="s">
        <v>3769</v>
      </c>
      <c r="L3" s="71">
        <f t="shared" si="0"/>
        <v>65</v>
      </c>
    </row>
    <row r="4" spans="1:16" x14ac:dyDescent="0.25">
      <c r="A4" t="s">
        <v>3801</v>
      </c>
      <c r="B4" s="30">
        <v>18</v>
      </c>
      <c r="C4">
        <v>10407</v>
      </c>
      <c r="D4">
        <v>2644</v>
      </c>
      <c r="E4">
        <v>605</v>
      </c>
      <c r="F4" t="s">
        <v>2997</v>
      </c>
      <c r="G4">
        <v>50</v>
      </c>
      <c r="H4" s="70"/>
      <c r="I4" t="s">
        <v>3778</v>
      </c>
      <c r="J4" t="s">
        <v>3768</v>
      </c>
      <c r="K4" t="s">
        <v>3769</v>
      </c>
      <c r="L4" s="71">
        <f t="shared" si="0"/>
        <v>36</v>
      </c>
    </row>
    <row r="5" spans="1:16" x14ac:dyDescent="0.25">
      <c r="A5" t="s">
        <v>3802</v>
      </c>
      <c r="B5" s="30">
        <v>18</v>
      </c>
      <c r="C5">
        <v>23489</v>
      </c>
      <c r="D5">
        <v>3842.5789473700002</v>
      </c>
      <c r="E5">
        <v>598</v>
      </c>
      <c r="F5" t="s">
        <v>2997</v>
      </c>
      <c r="G5">
        <v>50</v>
      </c>
      <c r="H5" s="70"/>
      <c r="I5" t="s">
        <v>3779</v>
      </c>
      <c r="J5" t="s">
        <v>3768</v>
      </c>
      <c r="K5" t="s">
        <v>3769</v>
      </c>
      <c r="L5" s="71">
        <f t="shared" si="0"/>
        <v>36</v>
      </c>
    </row>
    <row r="6" spans="1:16" x14ac:dyDescent="0.25">
      <c r="A6" t="s">
        <v>3798</v>
      </c>
      <c r="B6" s="30">
        <v>35</v>
      </c>
      <c r="C6">
        <v>10407</v>
      </c>
      <c r="D6">
        <v>1364.28571429</v>
      </c>
      <c r="E6">
        <v>160</v>
      </c>
      <c r="F6" t="s">
        <v>2997</v>
      </c>
      <c r="G6">
        <v>100</v>
      </c>
      <c r="H6" s="70"/>
      <c r="I6" s="1" t="s">
        <v>3774</v>
      </c>
      <c r="J6" t="s">
        <v>3768</v>
      </c>
      <c r="K6" t="s">
        <v>3769</v>
      </c>
      <c r="L6" s="71">
        <f t="shared" si="0"/>
        <v>35</v>
      </c>
    </row>
    <row r="7" spans="1:16" x14ac:dyDescent="0.25">
      <c r="A7" t="s">
        <v>3790</v>
      </c>
      <c r="B7" s="69" t="s">
        <v>3777</v>
      </c>
      <c r="C7">
        <v>10407</v>
      </c>
      <c r="D7">
        <v>3153.8823529400001</v>
      </c>
      <c r="E7">
        <v>1755</v>
      </c>
      <c r="F7" t="s">
        <v>2997</v>
      </c>
      <c r="G7">
        <v>50</v>
      </c>
      <c r="H7" s="70"/>
      <c r="I7" t="s">
        <v>3791</v>
      </c>
      <c r="J7" t="s">
        <v>3768</v>
      </c>
      <c r="K7" t="s">
        <v>3769</v>
      </c>
      <c r="L7" s="71">
        <f t="shared" si="0"/>
        <v>34</v>
      </c>
    </row>
    <row r="8" spans="1:16" x14ac:dyDescent="0.25">
      <c r="A8" t="s">
        <v>3780</v>
      </c>
      <c r="B8" s="30">
        <v>16</v>
      </c>
      <c r="C8">
        <v>10407</v>
      </c>
      <c r="D8">
        <v>3123.1875</v>
      </c>
      <c r="E8">
        <v>1334</v>
      </c>
      <c r="F8" t="s">
        <v>2997</v>
      </c>
      <c r="G8">
        <v>50</v>
      </c>
      <c r="H8" s="70"/>
      <c r="I8" t="s">
        <v>3781</v>
      </c>
      <c r="J8" t="s">
        <v>3768</v>
      </c>
      <c r="K8" t="s">
        <v>3769</v>
      </c>
      <c r="L8" s="71">
        <f t="shared" si="0"/>
        <v>32</v>
      </c>
      <c r="O8" s="30"/>
      <c r="P8" s="30"/>
    </row>
    <row r="9" spans="1:16" x14ac:dyDescent="0.25">
      <c r="A9" t="s">
        <v>3795</v>
      </c>
      <c r="B9" s="30">
        <v>29</v>
      </c>
      <c r="C9">
        <v>10407</v>
      </c>
      <c r="D9">
        <v>1669.9333333300001</v>
      </c>
      <c r="E9">
        <v>575.5</v>
      </c>
      <c r="F9" t="s">
        <v>2997</v>
      </c>
      <c r="G9">
        <v>100</v>
      </c>
      <c r="H9" s="70"/>
      <c r="I9" t="s">
        <v>3773</v>
      </c>
      <c r="J9" t="s">
        <v>3768</v>
      </c>
      <c r="K9" t="s">
        <v>3769</v>
      </c>
      <c r="L9" s="71">
        <f t="shared" si="0"/>
        <v>28.999999999999996</v>
      </c>
    </row>
    <row r="10" spans="1:16" x14ac:dyDescent="0.25">
      <c r="A10" t="s">
        <v>3800</v>
      </c>
      <c r="B10" s="30">
        <v>28</v>
      </c>
      <c r="C10">
        <v>10407</v>
      </c>
      <c r="D10">
        <v>1810.44827586</v>
      </c>
      <c r="E10">
        <v>761</v>
      </c>
      <c r="F10" t="s">
        <v>2997</v>
      </c>
      <c r="G10">
        <v>100</v>
      </c>
      <c r="H10" s="70"/>
      <c r="I10" t="s">
        <v>3776</v>
      </c>
      <c r="J10" t="s">
        <v>3768</v>
      </c>
      <c r="K10" t="s">
        <v>3769</v>
      </c>
      <c r="L10" s="71">
        <f t="shared" si="0"/>
        <v>28.000000000000004</v>
      </c>
    </row>
    <row r="11" spans="1:16" x14ac:dyDescent="0.25">
      <c r="A11" t="s">
        <v>3784</v>
      </c>
      <c r="B11" s="30">
        <v>14</v>
      </c>
      <c r="C11">
        <v>10407</v>
      </c>
      <c r="D11">
        <v>3485</v>
      </c>
      <c r="E11">
        <v>2363</v>
      </c>
      <c r="F11" t="s">
        <v>2997</v>
      </c>
      <c r="G11">
        <v>50</v>
      </c>
      <c r="H11" s="70"/>
      <c r="I11" t="s">
        <v>3785</v>
      </c>
      <c r="J11" t="s">
        <v>3768</v>
      </c>
      <c r="K11" t="s">
        <v>3769</v>
      </c>
      <c r="L11" s="71">
        <f t="shared" si="0"/>
        <v>28.000000000000004</v>
      </c>
    </row>
    <row r="12" spans="1:16" x14ac:dyDescent="0.25">
      <c r="A12" t="s">
        <v>3794</v>
      </c>
      <c r="B12" s="30">
        <v>20</v>
      </c>
      <c r="C12">
        <v>10407</v>
      </c>
      <c r="D12">
        <v>1878.6</v>
      </c>
      <c r="E12">
        <v>616</v>
      </c>
      <c r="F12" t="s">
        <v>2997</v>
      </c>
      <c r="G12">
        <v>100</v>
      </c>
      <c r="H12" s="70"/>
      <c r="I12" t="s">
        <v>3772</v>
      </c>
      <c r="J12" t="s">
        <v>3768</v>
      </c>
      <c r="K12" t="s">
        <v>3769</v>
      </c>
      <c r="L12" s="71">
        <f t="shared" si="0"/>
        <v>20</v>
      </c>
    </row>
    <row r="13" spans="1:16" x14ac:dyDescent="0.25">
      <c r="A13" t="s">
        <v>3805</v>
      </c>
      <c r="B13" s="30">
        <v>7</v>
      </c>
      <c r="C13">
        <v>6571</v>
      </c>
      <c r="D13">
        <v>1563.375</v>
      </c>
      <c r="E13">
        <v>924.5</v>
      </c>
      <c r="F13" t="s">
        <v>2997</v>
      </c>
      <c r="G13">
        <v>100</v>
      </c>
      <c r="H13" s="70"/>
      <c r="I13" t="s">
        <v>3789</v>
      </c>
      <c r="J13" t="s">
        <v>3768</v>
      </c>
      <c r="K13" t="s">
        <v>3769</v>
      </c>
      <c r="L13" s="71">
        <f t="shared" si="0"/>
        <v>7.0000000000000009</v>
      </c>
    </row>
    <row r="14" spans="1:16" x14ac:dyDescent="0.25">
      <c r="A14" t="s">
        <v>3770</v>
      </c>
      <c r="B14" s="30">
        <v>3</v>
      </c>
      <c r="C14">
        <v>3541</v>
      </c>
      <c r="D14">
        <v>1858.33333333</v>
      </c>
      <c r="E14">
        <v>1755</v>
      </c>
      <c r="F14" t="s">
        <v>2997</v>
      </c>
      <c r="G14">
        <v>50</v>
      </c>
      <c r="H14" s="70"/>
      <c r="I14" t="s">
        <v>3771</v>
      </c>
      <c r="J14" t="s">
        <v>3768</v>
      </c>
      <c r="K14" t="s">
        <v>3769</v>
      </c>
      <c r="L14" s="71">
        <f t="shared" si="0"/>
        <v>6</v>
      </c>
    </row>
    <row r="15" spans="1:16" x14ac:dyDescent="0.25">
      <c r="A15" t="s">
        <v>3799</v>
      </c>
      <c r="B15" s="30">
        <v>4</v>
      </c>
      <c r="C15">
        <v>3541</v>
      </c>
      <c r="D15">
        <v>1432</v>
      </c>
      <c r="E15">
        <v>785</v>
      </c>
      <c r="F15" t="s">
        <v>2997</v>
      </c>
      <c r="G15">
        <v>100</v>
      </c>
      <c r="H15" s="70"/>
      <c r="I15" t="s">
        <v>3775</v>
      </c>
      <c r="J15" t="s">
        <v>3768</v>
      </c>
      <c r="K15" t="s">
        <v>3769</v>
      </c>
      <c r="L15" s="71">
        <f t="shared" si="0"/>
        <v>4</v>
      </c>
    </row>
    <row r="16" spans="1:16" x14ac:dyDescent="0.25">
      <c r="A16" t="s">
        <v>3793</v>
      </c>
      <c r="B16" s="30">
        <v>3</v>
      </c>
      <c r="C16">
        <v>2083</v>
      </c>
      <c r="D16">
        <v>726</v>
      </c>
      <c r="E16">
        <v>93</v>
      </c>
      <c r="F16" t="s">
        <v>2997</v>
      </c>
      <c r="G16">
        <v>100</v>
      </c>
      <c r="H16" s="70"/>
      <c r="I16" s="1" t="s">
        <v>3792</v>
      </c>
      <c r="J16" t="s">
        <v>3768</v>
      </c>
      <c r="K16" t="s">
        <v>3769</v>
      </c>
      <c r="L16" s="71">
        <f t="shared" si="0"/>
        <v>3</v>
      </c>
    </row>
    <row r="17" spans="1:12" x14ac:dyDescent="0.25">
      <c r="A17" t="s">
        <v>3804</v>
      </c>
      <c r="B17" s="30">
        <v>3</v>
      </c>
      <c r="C17">
        <v>3541</v>
      </c>
      <c r="D17">
        <v>1786.25</v>
      </c>
      <c r="E17">
        <v>1441</v>
      </c>
      <c r="F17" t="s">
        <v>2997</v>
      </c>
      <c r="G17">
        <v>100</v>
      </c>
      <c r="H17" s="70"/>
      <c r="I17" t="s">
        <v>3788</v>
      </c>
      <c r="J17" t="s">
        <v>3768</v>
      </c>
      <c r="K17" t="s">
        <v>3769</v>
      </c>
      <c r="L17" s="71">
        <f t="shared" si="0"/>
        <v>3</v>
      </c>
    </row>
    <row r="18" spans="1:12" x14ac:dyDescent="0.25">
      <c r="A18" t="s">
        <v>3796</v>
      </c>
      <c r="B18" s="30">
        <v>2</v>
      </c>
      <c r="C18">
        <v>6571</v>
      </c>
      <c r="D18">
        <v>3909</v>
      </c>
      <c r="E18">
        <v>3909</v>
      </c>
      <c r="F18" t="s">
        <v>2997</v>
      </c>
      <c r="G18">
        <v>100</v>
      </c>
      <c r="H18" s="70"/>
      <c r="I18" t="s">
        <v>3797</v>
      </c>
      <c r="J18" t="s">
        <v>3768</v>
      </c>
      <c r="K18" t="s">
        <v>3769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2015-08-31T19:31:22Z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