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L2676" i="21" l="1"/>
  <c r="K2676" i="21"/>
  <c r="J2676" i="21"/>
  <c r="J2649" i="21"/>
  <c r="J2587" i="21"/>
  <c r="L2649" i="21"/>
  <c r="K2649" i="21"/>
  <c r="I2" i="21" l="1"/>
  <c r="K2" i="21"/>
  <c r="J2" i="21"/>
  <c r="I74" i="21"/>
  <c r="L2587" i="21"/>
  <c r="K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<sst xmlns="http://schemas.openxmlformats.org/spreadsheetml/2006/main" count="7531" uniqueCount="4393">
  <si>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</si>
  <si>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</si>
  <si>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</si>
  <si>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</si>
  <si>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</si>
  <si>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</si>
  <si>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</si>
  <si>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</si>
  <si>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</si>
  <si>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</si>
  <si>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</si>
  <si>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</si>
  <si>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</si>
  <si>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</si>
  <si>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</si>
  <si>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</si>
  <si>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</si>
  <si>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</si>
  <si>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</si>
  <si>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</si>
  <si>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</si>
  <si>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</si>
  <si>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</si>
  <si>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</si>
  <si>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</si>
  <si>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</si>
  <si>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</si>
  <si>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</si>
  <si>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</si>
  <si>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</si>
  <si>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</si>
  <si>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</si>
  <si>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</si>
  <si>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</si>
  <si>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</si>
  <si>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</si>
  <si>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</si>
  <si>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</si>
  <si>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</si>
  <si>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</si>
  <si>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</si>
  <si>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</si>
  <si>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</si>
  <si>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</si>
  <si>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</si>
  <si>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</si>
  <si>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</si>
  <si>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</si>
  <si>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</si>
  <si>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</si>
  <si>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</si>
  <si>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</si>
  <si>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</si>
  <si>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</si>
  <si>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</si>
  <si>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</si>
  <si>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</si>
  <si>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</si>
  <si>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</si>
  <si>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</si>
  <si>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</si>
  <si>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</si>
  <si>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</si>
  <si>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</si>
  <si>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</si>
  <si>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</si>
  <si>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</si>
  <si>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</si>
  <si>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</si>
  <si>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</si>
  <si>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</si>
  <si>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</si>
  <si>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</si>
  <si>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</si>
  <si>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</si>
  <si>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</si>
  <si>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</si>
  <si>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</si>
  <si>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</si>
  <si>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</si>
  <si>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</si>
  <si>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</si>
  <si>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</si>
  <si>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</si>
  <si>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</si>
  <si>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</si>
  <si>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</si>
  <si>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</si>
  <si>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</si>
  <si>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</si>
  <si>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</si>
  <si>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</si>
  <si>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</si>
  <si>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</si>
  <si>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</si>
  <si>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</si>
  <si>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</si>
  <si>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</si>
  <si>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</si>
  <si>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</si>
  <si>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</si>
  <si>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</si>
  <si>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</si>
  <si>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</si>
  <si>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</si>
  <si>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</si>
  <si>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</si>
  <si>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</si>
  <si>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</si>
  <si>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</si>
  <si>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</si>
  <si>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</si>
  <si>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</si>
  <si>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</si>
  <si>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</si>
  <si>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</si>
  <si>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</si>
  <si>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</si>
  <si>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</si>
  <si>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</si>
  <si>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</si>
  <si>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</si>
  <si>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</si>
  <si>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</si>
  <si>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</si>
  <si>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</si>
  <si>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</si>
  <si>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</si>
  <si>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</si>
  <si>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</si>
  <si>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</si>
  <si>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</si>
  <si>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</si>
  <si>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</si>
  <si>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</si>
  <si>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</si>
  <si>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</si>
  <si>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</si>
  <si>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</si>
  <si>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</si>
  <si>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</si>
  <si>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</si>
  <si>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</si>
  <si>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</si>
  <si>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</si>
  <si>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</si>
  <si>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</si>
  <si>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</si>
  <si>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</si>
  <si>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</si>
  <si>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</si>
  <si>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</si>
  <si>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</si>
  <si>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</si>
  <si>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</si>
  <si>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</si>
  <si>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</si>
  <si>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</si>
  <si>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</si>
  <si>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</si>
  <si>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</si>
  <si>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</si>
  <si>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</si>
  <si>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</si>
  <si>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</si>
  <si>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</si>
  <si>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</si>
  <si>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</si>
  <si>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</si>
  <si>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</si>
  <si>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</si>
  <si>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</si>
  <si>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</si>
  <si>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</si>
  <si>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</si>
  <si>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</si>
  <si>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</si>
  <si>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</si>
  <si>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</si>
  <si>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</si>
  <si>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</si>
  <si>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</si>
  <si>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</si>
  <si>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</si>
  <si>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</si>
  <si>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</si>
  <si>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</si>
  <si>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</si>
  <si>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</si>
  <si>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</si>
  <si>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</si>
  <si>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</si>
  <si>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</si>
  <si>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</si>
  <si>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</si>
  <si>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</si>
  <si>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</si>
  <si>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</si>
  <si>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</si>
  <si>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</si>
  <si>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</si>
  <si>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</si>
  <si>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</si>
  <si>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</si>
  <si>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</si>
  <si>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</si>
  <si>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</si>
  <si>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</si>
  <si>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</si>
  <si>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</si>
  <si>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</si>
  <si>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</si>
  <si>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</si>
  <si>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</si>
  <si>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</si>
  <si>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</si>
  <si>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</si>
  <si>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</si>
  <si>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</si>
  <si>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</si>
  <si>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</si>
  <si>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</si>
  <si>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</si>
  <si>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</si>
  <si>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</si>
  <si>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</si>
  <si>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</si>
  <si>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</si>
  <si>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</si>
  <si>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</si>
  <si>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</si>
  <si>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</si>
  <si>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</si>
  <si>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</si>
  <si>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</si>
  <si>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</si>
  <si>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</si>
  <si>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</si>
  <si>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</si>
  <si>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</si>
  <si>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</si>
  <si>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</si>
  <si>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</si>
  <si>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</si>
  <si>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</si>
  <si>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</si>
  <si>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</si>
  <si>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</si>
  <si>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</si>
  <si>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</si>
  <si>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</si>
  <si>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</si>
  <si>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</si>
  <si>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</si>
  <si>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</si>
  <si>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</si>
  <si>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</si>
  <si>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</si>
  <si>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</si>
  <si>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</si>
  <si>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</si>
  <si>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</si>
  <si>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</si>
  <si>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</si>
  <si>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</si>
  <si>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</si>
  <si>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</si>
  <si>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</si>
  <si>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</si>
  <si>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</si>
  <si>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</si>
  <si>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</si>
  <si>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</si>
  <si>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</si>
  <si>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</si>
  <si>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</si>
  <si>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</si>
  <si>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</si>
  <si>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</si>
  <si>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</si>
  <si>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</si>
  <si>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</si>
  <si>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</si>
  <si>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</si>
  <si>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</si>
  <si>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</si>
  <si>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</si>
  <si>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</si>
  <si>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</si>
  <si>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</si>
  <si>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</si>
  <si>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</si>
  <si>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</si>
  <si>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</si>
  <si>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</si>
  <si>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</si>
  <si>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</si>
  <si>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</si>
  <si>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</si>
  <si>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</si>
  <si>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</si>
  <si>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</si>
  <si>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</si>
  <si>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</si>
  <si>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</si>
  <si>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</si>
  <si>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</si>
  <si>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</si>
  <si>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</si>
  <si>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</si>
  <si>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</si>
  <si>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</si>
  <si>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</si>
  <si>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</si>
  <si>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</si>
  <si>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</si>
  <si>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</si>
  <si>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</si>
  <si>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</si>
  <si>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</si>
  <si>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</si>
  <si>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</si>
  <si>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</si>
  <si>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</si>
  <si>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</si>
  <si>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</si>
  <si>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</si>
  <si>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</si>
  <si>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</si>
  <si>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</si>
  <si>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</si>
  <si>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</si>
  <si>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</si>
  <si>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</si>
  <si>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</si>
  <si>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</si>
  <si>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</si>
  <si>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</si>
  <si>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</si>
  <si>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</si>
  <si>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</si>
  <si>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</si>
  <si>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</si>
  <si>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</si>
  <si>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</si>
  <si>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</si>
  <si>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</si>
  <si>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</si>
  <si>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</si>
  <si>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</si>
  <si>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</si>
  <si>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</si>
  <si>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</si>
  <si>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</si>
  <si>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</si>
  <si>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</si>
  <si>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</si>
  <si>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</si>
  <si>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</si>
  <si>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</si>
  <si>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</si>
  <si>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</si>
  <si>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</si>
  <si>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</si>
  <si>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</si>
  <si>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</si>
  <si>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</si>
  <si>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</si>
  <si>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</si>
  <si>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</si>
  <si>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</si>
  <si>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</si>
  <si>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</si>
  <si>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</si>
  <si>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</si>
  <si>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</si>
  <si>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</si>
  <si>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</si>
  <si>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</si>
  <si>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</si>
  <si>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</si>
  <si>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</si>
  <si>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</si>
  <si>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</si>
  <si>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</si>
  <si>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</si>
  <si>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</si>
  <si>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</si>
  <si>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</si>
  <si>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</si>
  <si>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</si>
  <si>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</si>
  <si>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</si>
  <si>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</si>
  <si>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</si>
  <si>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</si>
  <si>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</si>
  <si>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</si>
  <si>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</si>
  <si>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</si>
  <si>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</si>
  <si>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</si>
  <si>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</si>
  <si>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</si>
  <si>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</si>
  <si>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</si>
  <si>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</si>
  <si>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</si>
  <si>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</si>
  <si>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</si>
  <si>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</si>
  <si>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</si>
  <si>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</si>
  <si>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</si>
  <si>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</si>
  <si>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</si>
  <si>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</si>
  <si>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</si>
  <si>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</si>
  <si>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</si>
  <si>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</si>
  <si>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</si>
  <si>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</si>
  <si>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</si>
  <si>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</si>
  <si>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</si>
  <si>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</si>
  <si>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</si>
  <si>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</si>
  <si>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</si>
  <si>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</si>
  <si>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</si>
  <si>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</si>
  <si>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</si>
  <si>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</si>
  <si>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</si>
  <si>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</si>
  <si>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</si>
  <si>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</si>
  <si>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</si>
  <si>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</si>
  <si>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</si>
  <si>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</si>
  <si>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</si>
  <si>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</si>
  <si>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</si>
  <si>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</si>
  <si>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</si>
  <si>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</si>
  <si>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</si>
  <si>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</si>
  <si>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</si>
  <si>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</si>
  <si>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</si>
  <si>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</si>
  <si>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</si>
  <si>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</si>
  <si>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</si>
  <si>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</si>
  <si>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</si>
  <si>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</si>
  <si>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</si>
  <si>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</si>
  <si>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</si>
  <si>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</si>
  <si>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</si>
  <si>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</si>
  <si>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</si>
  <si>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</si>
  <si>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</si>
  <si>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</si>
  <si>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</si>
  <si>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</si>
  <si>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</si>
  <si>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</si>
  <si>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</si>
  <si>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</si>
  <si>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</si>
  <si>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</si>
  <si>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</si>
  <si>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</si>
  <si>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</si>
  <si>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</si>
  <si>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</si>
  <si>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</si>
  <si>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</si>
  <si>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</si>
  <si>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</si>
  <si>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</si>
  <si>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</si>
  <si>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</si>
  <si>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</si>
  <si>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</si>
  <si>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</si>
  <si>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</si>
  <si>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</si>
  <si>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</si>
  <si>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</si>
  <si>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</si>
  <si>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</si>
  <si>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</si>
  <si>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</si>
  <si>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</si>
  <si>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</si>
  <si>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</si>
  <si>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</si>
  <si>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</si>
  <si>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</si>
  <si>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</si>
  <si>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</si>
  <si>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</si>
  <si>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</si>
  <si>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</si>
  <si>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</si>
  <si>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</si>
  <si>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</si>
  <si>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</si>
  <si>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</si>
  <si>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</si>
  <si>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</si>
  <si>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</si>
  <si>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</si>
  <si>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</si>
  <si>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</si>
  <si>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</si>
  <si>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</si>
  <si>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</si>
  <si>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</si>
  <si>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</si>
  <si>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</si>
  <si>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</si>
  <si>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</si>
  <si>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</si>
  <si>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</si>
  <si>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</si>
  <si>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</si>
  <si>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</si>
  <si>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</si>
  <si>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</si>
  <si>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</si>
  <si>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</si>
  <si>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</si>
  <si>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</si>
  <si>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</si>
  <si>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</si>
  <si>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</si>
  <si>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</si>
  <si>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</si>
  <si>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</si>
  <si>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</si>
  <si>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</si>
  <si>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</si>
  <si>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</si>
  <si>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</si>
  <si>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</si>
  <si>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</si>
  <si>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</si>
  <si>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</si>
  <si>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</si>
  <si>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</si>
  <si>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</si>
  <si>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</si>
  <si>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</si>
  <si>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</si>
  <si>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</si>
  <si>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</si>
  <si>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</si>
  <si>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</si>
  <si>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</si>
  <si>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</si>
  <si>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</si>
  <si>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</si>
  <si>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</si>
  <si>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</si>
  <si>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</si>
  <si>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</si>
  <si>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</si>
  <si>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</si>
  <si>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</si>
  <si>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</si>
  <si>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</si>
  <si>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</si>
  <si>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</si>
  <si>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</si>
  <si>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</si>
  <si>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</si>
  <si>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</si>
  <si>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</si>
  <si>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</si>
  <si>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</si>
  <si>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</si>
  <si>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</si>
  <si>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</si>
  <si>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</si>
  <si>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</si>
  <si>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</si>
  <si>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</si>
  <si>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</si>
  <si>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</si>
  <si>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</si>
  <si>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</si>
  <si>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</si>
  <si>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</si>
  <si>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</si>
  <si>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</si>
  <si>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</si>
  <si>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</si>
  <si>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</si>
  <si>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</si>
  <si>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</si>
  <si>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</si>
  <si>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</si>
  <si>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</si>
  <si>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</si>
  <si>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</si>
  <si>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</si>
  <si>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</si>
  <si>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</si>
  <si>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</si>
  <si>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</si>
  <si>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</si>
  <si>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</si>
  <si>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</si>
  <si>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</si>
  <si>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</si>
  <si>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</si>
  <si>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</si>
  <si>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</si>
  <si>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</si>
  <si>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</si>
  <si>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</si>
  <si>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</si>
  <si>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</si>
  <si>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</si>
  <si>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</si>
  <si>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</si>
  <si>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</si>
  <si>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</si>
  <si>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</si>
  <si>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</si>
  <si>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</si>
  <si>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</si>
  <si>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</si>
  <si>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</si>
  <si>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</si>
  <si>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</si>
  <si>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</si>
  <si>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</si>
  <si>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</si>
  <si>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</si>
  <si>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</si>
  <si>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</si>
  <si>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</si>
  <si>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</si>
  <si>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</si>
  <si>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</si>
  <si>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</si>
  <si>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</si>
  <si>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</si>
  <si>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</si>
  <si>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</si>
  <si>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</si>
  <si>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</si>
  <si>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</si>
  <si>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</si>
  <si>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</si>
  <si>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</si>
  <si>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</si>
  <si>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</si>
  <si>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</si>
  <si>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</si>
  <si>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</si>
  <si>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</si>
  <si>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</si>
  <si>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</si>
  <si>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</si>
  <si>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</si>
  <si>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</si>
  <si>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</si>
  <si>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</si>
  <si>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</si>
  <si>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</si>
  <si>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</si>
  <si>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</si>
  <si>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</si>
  <si>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</si>
  <si>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</si>
  <si>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</si>
  <si>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</si>
  <si>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</si>
  <si>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</si>
  <si>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</si>
  <si>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</si>
  <si>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</si>
  <si>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</si>
  <si>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</si>
  <si>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</si>
  <si>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</si>
  <si>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</si>
  <si>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</si>
  <si>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</si>
  <si>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</si>
  <si>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</si>
  <si>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</si>
  <si>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</si>
  <si>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</si>
  <si>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</si>
  <si>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</si>
  <si>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</si>
  <si>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</si>
  <si>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</si>
  <si>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</si>
  <si>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</si>
  <si>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</si>
  <si>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</si>
  <si>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</si>
  <si>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</si>
  <si>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</si>
  <si>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</si>
  <si>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</si>
  <si>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</si>
  <si>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</si>
  <si>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</si>
  <si>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</si>
  <si>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</si>
  <si>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</si>
  <si>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</si>
  <si>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</si>
  <si>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</si>
  <si>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</si>
  <si>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</si>
  <si>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</si>
  <si>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</si>
  <si>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</si>
  <si>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</si>
  <si>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</si>
  <si>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</si>
  <si>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</si>
  <si>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</si>
  <si>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</si>
  <si>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</si>
  <si>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</si>
  <si>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</si>
  <si>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</si>
  <si>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</si>
  <si>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</si>
  <si>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</si>
  <si>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</si>
  <si>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</si>
  <si>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</si>
  <si>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</si>
  <si>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</si>
  <si>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</si>
  <si>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</si>
  <si>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</si>
  <si>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</si>
  <si>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</si>
  <si>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</si>
  <si>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</si>
  <si>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</si>
  <si>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</si>
  <si>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</si>
  <si>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</si>
  <si>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</si>
  <si>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</si>
  <si>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</si>
  <si>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</si>
  <si>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</si>
  <si>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</si>
  <si>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</si>
  <si>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</si>
  <si>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</si>
  <si>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</si>
  <si>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</si>
  <si>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</si>
  <si>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</si>
  <si>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</si>
  <si>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</si>
  <si>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</si>
  <si>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</si>
  <si>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</si>
  <si>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</si>
  <si>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</si>
  <si>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</si>
  <si>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</si>
  <si>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</si>
  <si>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</si>
  <si>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</si>
  <si>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</si>
  <si>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</si>
  <si>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</si>
  <si>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</si>
  <si>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</si>
  <si>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</si>
  <si>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</si>
  <si>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</si>
  <si>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</si>
  <si>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</si>
  <si>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</si>
  <si>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</si>
  <si>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</si>
  <si>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</si>
  <si>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</si>
  <si>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</si>
  <si>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</si>
  <si>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</si>
  <si>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</si>
  <si>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</si>
  <si>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</si>
  <si>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</si>
  <si>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</si>
  <si>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</si>
  <si>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</si>
  <si>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</si>
  <si>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</si>
  <si>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</si>
  <si>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</si>
  <si>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</si>
  <si>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</si>
  <si>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</si>
  <si>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</si>
  <si>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</si>
  <si>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</si>
  <si>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</si>
  <si>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</si>
  <si>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</si>
  <si>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</si>
  <si>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</si>
  <si>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</si>
  <si>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</si>
  <si>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</si>
  <si>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</si>
  <si>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</si>
  <si>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</si>
  <si>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</si>
  <si>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</si>
  <si>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</si>
  <si>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</si>
  <si>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</si>
  <si>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</si>
  <si>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</si>
  <si>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</si>
  <si>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</si>
  <si>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</si>
  <si>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</si>
  <si>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</si>
  <si>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</si>
  <si>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</si>
  <si>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</si>
  <si>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</si>
  <si>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</si>
  <si>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</si>
  <si>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</si>
  <si>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</si>
  <si>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</si>
  <si>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</si>
  <si>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</si>
  <si>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</si>
  <si>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</si>
  <si>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</si>
  <si>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</si>
  <si>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</si>
  <si>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</si>
  <si>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</si>
  <si>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</si>
  <si>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</si>
  <si>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</si>
  <si>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</si>
  <si>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</si>
  <si>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</si>
  <si>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</si>
  <si>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</si>
  <si>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</si>
  <si>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</si>
  <si>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</si>
  <si>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</si>
  <si>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</si>
  <si>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</si>
  <si>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</si>
  <si>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</si>
  <si>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</si>
  <si>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</si>
  <si>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</si>
  <si>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</si>
  <si>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</si>
  <si>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</si>
  <si>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</si>
  <si>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</si>
  <si>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</si>
  <si>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</si>
  <si>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</si>
  <si>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</si>
  <si>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</si>
  <si>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</si>
  <si>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</si>
  <si>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</si>
  <si>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</si>
  <si>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</si>
  <si>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</si>
  <si>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</si>
  <si>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</si>
  <si>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</si>
  <si>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</si>
  <si>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</si>
  <si>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</si>
  <si>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</si>
  <si>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</si>
  <si>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</si>
  <si>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</si>
  <si>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</si>
  <si>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</si>
  <si>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</si>
  <si>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</si>
  <si>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</si>
  <si>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</si>
  <si>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</si>
  <si>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</si>
  <si>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</si>
  <si>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</si>
  <si>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</si>
  <si>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</si>
  <si>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</si>
  <si>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</si>
  <si>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</si>
  <si>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</si>
  <si>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</si>
  <si>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</si>
  <si>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</si>
  <si>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</si>
  <si>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</si>
  <si>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</si>
  <si>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</si>
  <si>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</si>
  <si>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</si>
  <si>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</si>
  <si>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</si>
  <si>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</si>
  <si>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</si>
  <si>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</si>
  <si>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</si>
  <si>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</si>
  <si>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</si>
  <si>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</si>
  <si>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</si>
  <si>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</si>
  <si>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</si>
  <si>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</si>
  <si>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</si>
  <si>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</si>
  <si>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</si>
  <si>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</si>
  <si>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</si>
  <si>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</si>
  <si>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</si>
  <si>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</si>
  <si>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</si>
  <si>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</si>
  <si>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</si>
  <si>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</si>
  <si>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</si>
  <si>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</si>
  <si>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</si>
  <si>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</si>
  <si>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</si>
  <si>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</si>
  <si>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</si>
  <si>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</si>
  <si>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</si>
  <si>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</si>
  <si>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</si>
  <si>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</si>
  <si>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</si>
  <si>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</si>
  <si>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</si>
  <si>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</si>
  <si>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</si>
  <si>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</si>
  <si>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</si>
  <si>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</si>
  <si>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</si>
  <si>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</si>
  <si>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</si>
  <si>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</si>
  <si>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</si>
  <si>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</si>
  <si>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</si>
  <si>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</si>
  <si>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</si>
  <si>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</si>
  <si>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</si>
  <si>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</si>
  <si>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</si>
  <si>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</si>
  <si>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</si>
  <si>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</si>
  <si>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</si>
  <si>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</si>
  <si>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</si>
  <si>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</si>
  <si>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</si>
  <si>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</si>
  <si>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</si>
  <si>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</si>
  <si>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</si>
  <si>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</si>
  <si>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</si>
  <si>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</si>
  <si>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</si>
  <si>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</si>
  <si>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</si>
  <si>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</si>
  <si>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</si>
  <si>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</si>
  <si>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</si>
  <si>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</si>
  <si>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</si>
  <si>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</si>
  <si>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</si>
  <si>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</si>
  <si>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</si>
  <si>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</si>
  <si>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</si>
  <si>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</si>
  <si>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</si>
  <si>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</si>
  <si>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</si>
  <si>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</si>
  <si>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</si>
  <si>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</si>
  <si>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</si>
  <si>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</si>
  <si>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</si>
  <si>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</si>
  <si>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</si>
  <si>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</si>
  <si>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</si>
  <si>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</si>
  <si>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</si>
  <si>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</si>
  <si>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</si>
  <si>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</si>
  <si>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</si>
  <si>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</si>
  <si>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</si>
  <si>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</si>
  <si>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</si>
  <si>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</si>
  <si>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</si>
  <si>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</si>
  <si>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</si>
  <si>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</si>
  <si>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</si>
  <si>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</si>
  <si>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</si>
  <si>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</si>
  <si>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</si>
  <si>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</si>
  <si>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</si>
  <si>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</si>
  <si>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</si>
  <si>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</si>
  <si>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</si>
  <si>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</si>
  <si>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</si>
  <si>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</si>
  <si>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</si>
  <si>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</si>
  <si>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</si>
  <si>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</si>
  <si>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</si>
  <si>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</si>
  <si>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</si>
  <si>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</si>
  <si>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</si>
  <si>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</si>
  <si>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</si>
  <si>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</si>
  <si>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</si>
  <si>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</si>
  <si>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</si>
  <si>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</si>
  <si>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</si>
  <si>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</si>
  <si>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</si>
  <si>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</si>
  <si>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</si>
  <si>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</si>
  <si>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</si>
  <si>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</si>
  <si>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</si>
  <si>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</si>
  <si>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</si>
  <si>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</si>
  <si>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</si>
  <si>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</si>
  <si>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</si>
  <si>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</si>
  <si>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</si>
  <si>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</si>
  <si>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</si>
  <si>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</si>
  <si>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</si>
  <si>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</si>
  <si>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</si>
  <si>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</si>
  <si>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</si>
  <si>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</si>
  <si>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</si>
  <si>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</si>
  <si>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</si>
  <si>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</si>
  <si>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</si>
  <si>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</si>
  <si>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</si>
  <si>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</si>
  <si>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</si>
  <si>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</si>
  <si>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</si>
  <si>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</si>
  <si>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</si>
  <si>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</si>
  <si>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</si>
  <si>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</si>
  <si>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</si>
  <si>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</si>
  <si>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</si>
  <si>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</si>
  <si>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</si>
  <si>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</si>
  <si>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</si>
  <si>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</si>
  <si>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</si>
  <si>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</si>
  <si>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</si>
  <si>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</si>
  <si>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</si>
  <si>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</si>
  <si>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</si>
  <si>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</si>
  <si>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</si>
  <si>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</si>
  <si>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</si>
  <si>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</si>
  <si>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</si>
  <si>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</si>
  <si>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</si>
  <si>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</si>
  <si>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</si>
  <si>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</si>
  <si>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</si>
  <si>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</si>
  <si>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</si>
  <si>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</si>
  <si>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</si>
  <si>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</si>
  <si>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</si>
  <si>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</si>
  <si>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</si>
  <si>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</si>
  <si>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</si>
  <si>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</si>
  <si>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</si>
  <si>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</si>
  <si>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</si>
  <si>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</si>
  <si>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</si>
  <si>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</si>
  <si>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</si>
  <si>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</si>
  <si>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</si>
  <si>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</si>
  <si>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</si>
  <si>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</si>
  <si>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</si>
  <si>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</si>
  <si>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</si>
  <si>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</si>
  <si>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</si>
  <si>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</si>
  <si>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</si>
  <si>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</si>
  <si>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</si>
  <si>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</si>
  <si>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</si>
  <si>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</si>
  <si>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</si>
  <si>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</si>
  <si>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</si>
  <si>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</si>
  <si>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</si>
  <si>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</si>
  <si>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</si>
  <si>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</si>
  <si>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</si>
  <si>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</si>
  <si>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</si>
  <si>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</si>
  <si>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</si>
  <si>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</si>
  <si>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</si>
  <si>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</si>
  <si>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</si>
  <si>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</si>
  <si>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</si>
  <si>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</si>
  <si>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</si>
  <si>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</si>
  <si>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</si>
  <si>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</si>
  <si>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</si>
  <si>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</si>
  <si>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</si>
  <si>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</si>
  <si>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</si>
  <si>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</si>
  <si>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</si>
  <si>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</si>
  <si>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</si>
  <si>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</si>
  <si>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</si>
  <si>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</si>
  <si>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</si>
  <si>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</si>
  <si>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</si>
  <si>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</si>
  <si>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</si>
  <si>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</si>
  <si>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</si>
  <si>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</si>
  <si>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</si>
  <si>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</si>
  <si>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</si>
  <si>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</si>
  <si>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</si>
  <si>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</si>
  <si>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</si>
  <si>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</si>
  <si>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</si>
  <si>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</si>
  <si>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</si>
  <si>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</si>
  <si>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</si>
  <si>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</si>
  <si>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</si>
  <si>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</si>
  <si>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</si>
  <si>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</si>
  <si>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</si>
  <si>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</si>
  <si>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</si>
  <si>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</si>
  <si>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</si>
  <si>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</si>
  <si>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</si>
  <si>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</si>
  <si>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</si>
  <si>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</si>
  <si>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</si>
  <si>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</si>
  <si>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</si>
  <si>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</si>
  <si>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</si>
  <si>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</si>
  <si>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</si>
  <si>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</si>
  <si>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</si>
  <si>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</si>
  <si>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</si>
  <si>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</si>
  <si>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</si>
  <si>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</si>
  <si>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</si>
  <si>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</si>
  <si>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</si>
  <si>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</si>
  <si>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</si>
  <si>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</si>
  <si>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</si>
  <si>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</si>
  <si>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</si>
  <si>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</si>
  <si>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</si>
  <si>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</si>
  <si>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</si>
  <si>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</si>
  <si>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</si>
  <si>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</si>
  <si>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</si>
  <si>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</si>
  <si>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</si>
  <si>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</si>
  <si>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</si>
  <si>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</si>
  <si>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</si>
  <si>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</si>
  <si>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</si>
  <si>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</si>
  <si>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</si>
  <si>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</si>
  <si>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</si>
  <si>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</si>
  <si>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</si>
  <si>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</si>
  <si>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</si>
  <si>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</si>
  <si>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</si>
  <si>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</si>
  <si>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</si>
  <si>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</si>
  <si>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</si>
  <si>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</si>
  <si>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</si>
  <si>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</si>
  <si>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</si>
  <si>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</si>
  <si>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</si>
  <si>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</si>
  <si>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</si>
  <si>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</si>
  <si>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</si>
  <si>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</si>
  <si>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</si>
  <si>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</si>
  <si>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</si>
  <si>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</si>
  <si>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</si>
  <si>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</si>
  <si>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</si>
  <si>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</si>
  <si>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</si>
  <si>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</si>
  <si>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</si>
  <si>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</si>
  <si>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</si>
  <si>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</si>
  <si>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</si>
  <si>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</si>
  <si>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</si>
  <si>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</si>
  <si>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</si>
  <si>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</si>
  <si>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</si>
  <si>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</si>
  <si>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</si>
  <si>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</si>
  <si>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</si>
  <si>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</si>
  <si>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</si>
  <si>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</si>
  <si>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</si>
  <si>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</si>
  <si>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</si>
  <si>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</si>
  <si>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</si>
  <si>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</si>
  <si>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</si>
  <si>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</si>
  <si>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</si>
  <si>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</si>
  <si>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</si>
  <si>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</si>
  <si>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</si>
  <si>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</si>
  <si>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</si>
  <si>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</si>
  <si>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</si>
  <si>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</si>
  <si>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</si>
  <si>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</si>
  <si>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</si>
  <si>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</si>
  <si>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</si>
  <si>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</si>
  <si>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</si>
  <si>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</si>
  <si>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</si>
  <si>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</si>
  <si>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</si>
  <si>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</si>
  <si>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</si>
  <si>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</si>
  <si>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</si>
  <si>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</si>
  <si>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</si>
  <si>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</si>
  <si>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</si>
  <si>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</si>
  <si>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</si>
  <si>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</si>
  <si>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</si>
  <si>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</si>
  <si>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</si>
  <si>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</si>
  <si>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</si>
  <si>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</si>
  <si>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</si>
  <si>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</si>
  <si>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</si>
  <si>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</si>
  <si>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</si>
  <si>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</si>
  <si>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</si>
  <si>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</si>
  <si>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</si>
  <si>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</si>
  <si>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</si>
  <si>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</si>
  <si>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</si>
  <si>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</si>
  <si>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</si>
  <si>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</si>
  <si>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</si>
  <si>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</si>
  <si>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</si>
  <si>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</si>
  <si>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</si>
  <si>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</si>
  <si>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</si>
  <si>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</si>
  <si>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</si>
  <si>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</si>
  <si>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</si>
  <si>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</si>
  <si>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</si>
  <si>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</si>
  <si>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</si>
  <si>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</si>
  <si>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</si>
  <si>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</si>
  <si>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</si>
  <si>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</si>
  <si>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</si>
  <si>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</si>
  <si>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</si>
  <si>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</si>
  <si>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</si>
  <si>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</si>
  <si>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</si>
  <si>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</si>
  <si>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</si>
  <si>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</si>
  <si>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</si>
  <si>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</si>
  <si>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</si>
  <si>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</si>
  <si>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</si>
  <si>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</si>
  <si>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</si>
  <si>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</si>
  <si>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</si>
  <si>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</si>
  <si>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</si>
  <si>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</si>
  <si>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</si>
  <si>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</si>
  <si>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</si>
  <si>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</si>
  <si>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</si>
  <si>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</si>
  <si>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</si>
  <si>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</si>
  <si>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</si>
  <si>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</si>
  <si>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</si>
  <si>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</si>
  <si>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</si>
  <si>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</si>
  <si>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</si>
  <si>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</si>
  <si>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</si>
  <si>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</si>
  <si>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</si>
  <si>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</si>
  <si>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</si>
  <si>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</si>
  <si>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</si>
  <si>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</si>
  <si>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</si>
  <si>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</si>
  <si>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</si>
  <si>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</si>
  <si>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</si>
  <si>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</si>
  <si>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</si>
  <si>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</si>
  <si>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</si>
  <si>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</si>
  <si>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</si>
  <si>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</si>
  <si>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</si>
  <si>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</si>
  <si>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</si>
  <si>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</si>
  <si>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</si>
  <si>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</si>
  <si>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</si>
  <si>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</si>
  <si>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</si>
  <si>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</si>
  <si>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</si>
  <si>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</si>
  <si>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</si>
  <si>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</si>
  <si>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</si>
  <si>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</si>
  <si>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</si>
  <si>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</si>
  <si>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</si>
  <si>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</si>
  <si>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</si>
  <si>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</si>
  <si>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</si>
  <si>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</si>
  <si>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</si>
  <si>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</si>
  <si>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</si>
  <si>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</si>
  <si>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</si>
  <si>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</si>
  <si>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</si>
  <si>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</si>
  <si>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</si>
  <si>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</si>
  <si>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</si>
  <si>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</si>
  <si>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</si>
  <si>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</si>
  <si>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</si>
  <si>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</si>
  <si>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</si>
  <si>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</si>
  <si>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</si>
  <si>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</si>
  <si>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</si>
  <si>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</si>
  <si>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</si>
  <si>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</si>
  <si>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</si>
  <si>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</si>
  <si>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</si>
  <si>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</si>
  <si>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</si>
  <si>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</si>
  <si>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</si>
  <si>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</si>
  <si>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</si>
  <si>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</si>
  <si>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</si>
  <si>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</si>
  <si>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</si>
  <si>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</si>
  <si>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</si>
  <si>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</si>
  <si>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</si>
  <si>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</si>
  <si>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</si>
  <si>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</si>
  <si>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</si>
  <si>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</si>
  <si>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</si>
  <si>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</si>
  <si>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</si>
  <si>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</si>
  <si>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</si>
  <si>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</si>
  <si>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</si>
  <si>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</si>
  <si>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</si>
  <si>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</si>
  <si>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</si>
  <si>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</si>
  <si>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</si>
  <si>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</si>
  <si>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</si>
  <si>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</si>
  <si>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</si>
  <si>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</si>
  <si>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</si>
  <si>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</si>
  <si>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</si>
  <si>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</si>
  <si>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</si>
  <si>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</si>
  <si>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</si>
  <si>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</si>
  <si>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</si>
  <si>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</si>
  <si>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</si>
  <si>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</si>
  <si>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</si>
  <si>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</si>
  <si>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</si>
  <si>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</si>
  <si>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</si>
  <si>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</si>
  <si>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</si>
  <si>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</si>
  <si>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</si>
  <si>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</si>
  <si>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</si>
  <si>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</si>
  <si>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</si>
  <si>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</si>
  <si>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</si>
  <si>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</si>
  <si>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</si>
  <si>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</si>
  <si>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</si>
  <si>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</si>
  <si>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</si>
  <si>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</si>
  <si>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</si>
  <si>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</si>
  <si>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</si>
  <si>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</si>
  <si>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</si>
  <si>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</si>
  <si>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</si>
  <si>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</si>
  <si>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</si>
  <si>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</si>
  <si>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</si>
  <si>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</si>
  <si>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</si>
  <si>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</si>
  <si>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</si>
  <si>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</si>
  <si>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</si>
  <si>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</si>
  <si>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</si>
  <si>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</si>
  <si>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</si>
  <si>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</si>
  <si>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</si>
  <si>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</si>
  <si>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</si>
  <si>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</si>
  <si>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</si>
  <si>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</si>
  <si>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</si>
  <si>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</si>
  <si>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</si>
  <si>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</si>
  <si>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</si>
  <si>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</si>
  <si>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</si>
  <si>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</si>
  <si>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</si>
  <si>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</si>
  <si>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</si>
  <si>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</si>
  <si>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</si>
  <si>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</si>
  <si>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</si>
  <si>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</si>
  <si>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</si>
  <si>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</si>
  <si>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</si>
  <si>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</si>
  <si>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</si>
  <si>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</si>
  <si>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</si>
  <si>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</si>
  <si>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</si>
  <si>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</si>
  <si>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</si>
  <si>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</si>
  <si>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</si>
  <si>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</si>
  <si>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</si>
  <si>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</si>
  <si>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</si>
  <si>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</si>
  <si>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</si>
  <si>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</si>
  <si>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</si>
  <si>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</si>
  <si>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</si>
  <si>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</si>
  <si>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</si>
  <si>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</si>
  <si>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</si>
  <si>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</si>
  <si>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</si>
  <si>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</si>
  <si>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</si>
  <si>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</si>
  <si>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</si>
  <si>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</si>
  <si>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</si>
  <si>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</si>
  <si>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</si>
  <si>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</si>
  <si>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</si>
  <si>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</si>
  <si>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</si>
  <si>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</si>
  <si>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</si>
  <si>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</si>
  <si>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</si>
  <si>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</si>
  <si>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</si>
  <si>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</si>
  <si>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</si>
  <si>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</si>
  <si>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</si>
  <si>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</si>
  <si>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</si>
  <si>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</si>
  <si>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</si>
  <si>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</si>
  <si>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</si>
  <si>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</si>
  <si>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</si>
  <si>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</si>
  <si>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</si>
  <si>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</si>
  <si>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</si>
  <si>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</si>
  <si>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</si>
  <si>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</si>
  <si>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</si>
  <si>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</si>
  <si>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</si>
  <si>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</si>
  <si>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</si>
  <si>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</si>
  <si>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</si>
  <si>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</si>
  <si>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</si>
  <si>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</si>
  <si>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</si>
  <si>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</si>
  <si>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</si>
  <si>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</si>
  <si>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</si>
  <si>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</si>
  <si>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</si>
  <si>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</si>
  <si>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</si>
  <si>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</si>
  <si>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</si>
  <si>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</si>
  <si>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</si>
  <si>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</si>
  <si>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</si>
  <si>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</si>
  <si>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</si>
  <si>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</si>
  <si>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</si>
  <si>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</si>
  <si>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</si>
  <si>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</si>
  <si>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</si>
  <si>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</si>
  <si>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</si>
  <si>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</si>
  <si>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</si>
  <si>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</si>
  <si>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</si>
  <si>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</si>
  <si>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</si>
  <si>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</si>
  <si>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</si>
  <si>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</si>
  <si>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</si>
  <si>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</si>
  <si>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</si>
  <si>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</si>
  <si>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</si>
  <si>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</si>
  <si>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</si>
  <si>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</si>
  <si>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</si>
  <si>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</si>
  <si>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</si>
  <si>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</si>
  <si>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</si>
  <si>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</si>
  <si>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</si>
  <si>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</si>
  <si>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</si>
  <si>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</si>
  <si>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</si>
  <si>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</si>
  <si>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</si>
  <si>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</si>
  <si>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</si>
  <si>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</si>
  <si>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</si>
  <si>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</si>
  <si>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</si>
  <si>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</si>
  <si>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</si>
  <si>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</si>
  <si>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</si>
  <si>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</si>
  <si>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</si>
  <si>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</si>
  <si>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</si>
  <si>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</si>
  <si>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</si>
  <si>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</si>
  <si>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</si>
  <si>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</si>
  <si>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</si>
  <si>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</si>
  <si>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</si>
  <si>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</si>
  <si>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</si>
  <si>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</si>
  <si>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</si>
  <si>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</si>
  <si>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</si>
  <si>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</si>
  <si>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</si>
  <si>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</si>
  <si>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</si>
  <si>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</si>
  <si>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</si>
  <si>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</si>
  <si>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</si>
  <si>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</si>
  <si>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</si>
  <si>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</si>
  <si>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</si>
  <si>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</si>
  <si>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</si>
  <si>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</si>
  <si>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</si>
  <si>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</si>
  <si>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</si>
  <si>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</si>
  <si>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</si>
  <si>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</si>
  <si>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</si>
  <si>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</si>
  <si>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</si>
  <si>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</si>
  <si>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</si>
  <si>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</si>
  <si>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</si>
  <si>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</si>
  <si>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</si>
  <si>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</si>
  <si>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</si>
  <si>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</si>
  <si>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</si>
  <si>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</si>
  <si>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</si>
  <si>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</si>
  <si>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</si>
  <si>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</si>
  <si>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</si>
  <si>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</si>
  <si>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</si>
  <si>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</si>
  <si>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</si>
  <si>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</si>
  <si>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</si>
  <si>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</si>
  <si>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</si>
  <si>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</si>
  <si>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</si>
  <si>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</si>
  <si>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</si>
  <si>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</si>
  <si>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</si>
  <si>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</si>
  <si>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</si>
  <si>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</si>
  <si>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</si>
  <si>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</si>
  <si>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</si>
  <si>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</si>
  <si>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</si>
  <si>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</si>
  <si>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</si>
  <si>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</si>
  <si>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</si>
  <si>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</si>
  <si>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</si>
  <si>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</si>
  <si>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</si>
  <si>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</si>
  <si>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</si>
  <si>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</si>
  <si>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</si>
  <si>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</si>
  <si>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</si>
  <si>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</si>
  <si>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</si>
  <si>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</si>
  <si>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</si>
  <si>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</si>
  <si>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</si>
  <si>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</si>
  <si>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</si>
  <si>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</si>
  <si>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</si>
  <si>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</si>
  <si>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</si>
  <si>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</si>
  <si>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</si>
  <si>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</si>
  <si>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</si>
  <si>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</si>
  <si>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</si>
  <si>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</si>
  <si>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</si>
  <si>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</si>
  <si>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</si>
  <si>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</si>
  <si>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</si>
  <si>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</si>
  <si>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</si>
  <si>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</si>
  <si>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</si>
  <si>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</si>
  <si>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</si>
  <si>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</si>
  <si>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</si>
  <si>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</si>
  <si>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</si>
  <si>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</si>
  <si>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</si>
  <si>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</si>
  <si>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</si>
  <si>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</si>
  <si>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</si>
  <si>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</si>
  <si>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</si>
  <si>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</si>
  <si>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</si>
  <si>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</si>
  <si>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</si>
  <si>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</si>
  <si>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</si>
  <si>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</si>
  <si>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</si>
  <si>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</si>
  <si>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</si>
  <si>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</si>
  <si>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</si>
  <si>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</si>
  <si>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</si>
  <si>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</si>
  <si>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</si>
  <si>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</si>
  <si>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</si>
  <si>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</si>
  <si>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</si>
  <si>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</si>
  <si>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</si>
  <si>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</si>
  <si>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</si>
  <si>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</si>
  <si>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</si>
  <si>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</si>
  <si>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</si>
  <si>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</si>
  <si>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</si>
  <si>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</si>
  <si>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</si>
  <si>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</si>
  <si>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</si>
  <si>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</si>
  <si>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</si>
  <si>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</si>
  <si>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</si>
  <si>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</si>
  <si>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</si>
  <si>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</si>
  <si>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</si>
  <si>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</si>
  <si>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</si>
  <si>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</si>
  <si>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</si>
  <si>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</si>
  <si>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</si>
  <si>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</si>
  <si>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</si>
  <si>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</si>
  <si>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</si>
  <si>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</si>
  <si>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</si>
  <si>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</si>
  <si>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</si>
  <si>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</si>
  <si>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</si>
  <si>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</si>
  <si>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</si>
  <si>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</si>
  <si>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</si>
  <si>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</si>
  <si>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</si>
  <si>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</si>
  <si>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</si>
  <si>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</si>
  <si>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</si>
  <si>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</si>
  <si>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</si>
  <si>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</si>
  <si>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</si>
  <si>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</si>
  <si>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</si>
  <si>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</si>
  <si>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</si>
  <si>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</si>
  <si>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</si>
  <si>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</si>
  <si>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</si>
  <si>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</si>
  <si>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</si>
  <si>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</si>
  <si>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</si>
  <si>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</si>
  <si>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</si>
  <si>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</si>
  <si>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</si>
  <si>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</si>
  <si>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</si>
  <si>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</si>
  <si>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</si>
  <si>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</si>
  <si>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</si>
  <si>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</si>
  <si>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</si>
  <si>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</si>
  <si>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</si>
  <si>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</si>
  <si>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</si>
  <si>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</si>
  <si>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</si>
  <si>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</si>
  <si>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</si>
  <si>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</si>
  <si>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</si>
  <si>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</si>
  <si>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</si>
  <si>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</si>
  <si>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</si>
  <si>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</si>
  <si>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</si>
  <si>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</si>
  <si>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</si>
  <si>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</si>
  <si>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</si>
  <si>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</si>
  <si>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</si>
  <si>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</si>
  <si>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</si>
  <si>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</si>
  <si>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</si>
  <si>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</si>
  <si>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</si>
  <si>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</si>
  <si>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</si>
  <si>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</si>
  <si>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</si>
  <si>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</si>
  <si>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</si>
  <si>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</si>
  <si>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</si>
  <si>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</si>
  <si>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</si>
  <si>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</si>
  <si>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</si>
  <si>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</si>
  <si>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</si>
  <si>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</si>
  <si>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</si>
  <si>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</si>
  <si>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</si>
  <si>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</si>
  <si>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</si>
  <si>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</si>
  <si>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</si>
  <si>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</si>
  <si>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</si>
  <si>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</si>
  <si>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</si>
  <si>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</si>
  <si>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</si>
  <si>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</si>
  <si>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</si>
  <si>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</si>
  <si>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</si>
  <si>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</si>
  <si>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</si>
  <si>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</si>
  <si>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</si>
  <si>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</si>
  <si>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</si>
  <si>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</si>
  <si>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</si>
  <si>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</si>
  <si>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</si>
  <si>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</si>
  <si>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</si>
  <si>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</si>
  <si>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</si>
  <si>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</si>
  <si>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</si>
  <si>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</si>
  <si>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</si>
  <si>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</si>
  <si>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</si>
  <si>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</si>
  <si>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</si>
  <si>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</si>
  <si>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</si>
  <si>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</si>
  <si>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</si>
  <si>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</si>
  <si>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</si>
  <si>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</si>
  <si>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</si>
  <si>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</si>
  <si>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</si>
  <si>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</si>
  <si>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</si>
  <si>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</si>
  <si>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</si>
  <si>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</si>
  <si>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</si>
  <si>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</si>
  <si>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</si>
  <si>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</si>
  <si>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</si>
  <si>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</si>
  <si>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</si>
  <si>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</si>
  <si>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</si>
  <si>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</si>
  <si>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</si>
  <si>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</si>
  <si>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</si>
  <si>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</si>
  <si>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</si>
  <si>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</si>
  <si>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</si>
  <si>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</si>
  <si>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</si>
  <si>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</si>
  <si>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</si>
  <si>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</si>
  <si>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</si>
  <si>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</si>
  <si>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</si>
  <si>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</si>
  <si>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</si>
  <si>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</si>
  <si>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</si>
  <si>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</si>
  <si>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</si>
  <si>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</si>
  <si>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</si>
  <si>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</si>
  <si>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</si>
  <si>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</si>
  <si>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</si>
  <si>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</si>
  <si>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</si>
  <si>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</si>
  <si>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</si>
  <si>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</si>
  <si>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</si>
  <si>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</si>
  <si>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</si>
  <si>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</si>
  <si>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</si>
  <si>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</si>
  <si>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</si>
  <si>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</si>
  <si>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</si>
  <si>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</si>
  <si>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</si>
  <si>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</si>
  <si>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</si>
  <si>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</si>
  <si>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</si>
  <si>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</si>
  <si>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</si>
  <si>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</si>
  <si>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</si>
  <si>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</si>
  <si>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</si>
  <si>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</si>
  <si>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</si>
  <si>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</si>
  <si>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</si>
  <si>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</si>
  <si>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</si>
  <si>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</si>
  <si>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</si>
  <si>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</si>
  <si>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</si>
  <si>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</si>
  <si>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</si>
  <si>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</si>
  <si>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</si>
  <si>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</si>
  <si>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</si>
  <si>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</si>
  <si>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</si>
  <si>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</si>
  <si>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</si>
  <si>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</si>
  <si>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</si>
  <si>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</si>
  <si>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</si>
  <si>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</si>
  <si>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</si>
  <si>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</si>
  <si>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</si>
  <si>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</si>
  <si>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</si>
  <si>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</si>
  <si>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</si>
  <si>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</si>
  <si>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</si>
  <si>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</si>
  <si>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</si>
  <si>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</si>
  <si>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</si>
  <si>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</si>
  <si>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</si>
  <si>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</si>
  <si>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</si>
  <si>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</si>
  <si>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</si>
  <si>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</si>
  <si>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</si>
  <si>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</si>
  <si>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</si>
  <si>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</si>
  <si>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</si>
  <si>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</si>
  <si>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</si>
  <si>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</si>
  <si>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</si>
  <si>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</si>
  <si>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</si>
  <si>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</si>
  <si>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</si>
  <si>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</si>
  <si>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</si>
  <si>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</si>
  <si>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</si>
  <si>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</si>
  <si>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</si>
  <si>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</si>
  <si>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</si>
  <si>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</si>
  <si>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</si>
  <si>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</si>
  <si>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</si>
  <si>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</si>
  <si>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</si>
  <si>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</si>
  <si>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</si>
  <si>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</si>
  <si>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</si>
  <si>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</si>
  <si>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</si>
  <si>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</si>
  <si>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</si>
  <si>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</si>
  <si>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</si>
  <si>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</si>
  <si>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</si>
  <si>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</si>
  <si>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</si>
  <si>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</si>
  <si>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</si>
  <si>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</si>
  <si>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</si>
  <si>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</si>
  <si>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</si>
  <si>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</si>
  <si>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</si>
  <si>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</si>
  <si>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</si>
  <si>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</si>
  <si>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</si>
  <si>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</si>
  <si>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</si>
  <si>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</si>
  <si>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</si>
  <si>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</si>
  <si>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</si>
  <si>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</si>
  <si>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</si>
  <si>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</si>
  <si>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</si>
  <si>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</si>
  <si>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</si>
  <si>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</si>
  <si>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</si>
  <si>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</si>
  <si>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</si>
  <si>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</si>
  <si>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</si>
  <si>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</si>
  <si>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</si>
  <si>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</si>
  <si>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</si>
  <si>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</si>
  <si>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</si>
  <si>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</si>
  <si>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</si>
  <si>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</si>
  <si>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</si>
  <si>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</si>
  <si>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</si>
  <si>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</si>
  <si>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</si>
  <si>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</si>
  <si>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</si>
  <si>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</si>
  <si>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</si>
  <si>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</si>
  <si>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</si>
  <si>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</si>
  <si>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</si>
  <si>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</si>
  <si>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</si>
  <si>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</si>
  <si>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</si>
  <si>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</si>
  <si>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</si>
  <si>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</si>
  <si>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</si>
  <si>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</si>
  <si>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</si>
  <si>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</si>
  <si>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</si>
  <si>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</si>
  <si>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</si>
  <si>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</si>
  <si>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</si>
  <si>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</si>
  <si>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</si>
  <si>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</si>
  <si>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</si>
  <si>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</si>
  <si>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</si>
  <si>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</si>
  <si>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</si>
  <si>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</si>
  <si>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</si>
  <si>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</si>
  <si>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</si>
  <si>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</si>
  <si>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</si>
  <si>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</si>
  <si>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</si>
  <si>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</si>
  <si>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</si>
  <si>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</si>
  <si>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</si>
  <si>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</si>
  <si>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</si>
  <si>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</si>
  <si>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</si>
  <si>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</si>
  <si>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</si>
  <si>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</si>
  <si>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</si>
  <si>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</si>
  <si>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</si>
  <si>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</si>
  <si>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</si>
  <si>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</si>
  <si>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</si>
  <si>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</si>
  <si>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</si>
  <si>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</si>
  <si>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</si>
  <si>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</si>
  <si>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</si>
  <si>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</si>
  <si>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</si>
  <si>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</si>
  <si>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</si>
  <si>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</si>
  <si>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</si>
  <si>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</si>
  <si>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</si>
  <si>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</si>
  <si>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</si>
  <si>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</si>
  <si>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</si>
  <si>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</si>
  <si>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</si>
  <si>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</si>
  <si>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</si>
  <si>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</si>
  <si>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</si>
  <si>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</si>
  <si>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</si>
  <si>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</si>
  <si>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</si>
  <si>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</si>
  <si>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</si>
  <si>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</si>
  <si>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</si>
  <si>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</si>
  <si>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</si>
  <si>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</si>
  <si>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</si>
  <si>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</si>
  <si>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</si>
  <si>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</si>
  <si>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</si>
  <si>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</si>
  <si>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</si>
  <si>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</si>
  <si>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</si>
  <si>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</si>
  <si>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</si>
  <si>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</si>
  <si>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</si>
  <si>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</si>
  <si>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</si>
  <si>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</si>
  <si>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</si>
  <si>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</si>
  <si>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</si>
  <si>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</si>
  <si>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</si>
  <si>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</si>
  <si>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</si>
  <si>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</si>
  <si>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</si>
  <si>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</si>
  <si>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</si>
  <si>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</si>
  <si>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</si>
  <si>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</si>
  <si>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</si>
  <si>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</si>
  <si>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</si>
  <si>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</si>
  <si>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</si>
  <si>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</si>
  <si>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</si>
  <si>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</si>
  <si>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</si>
  <si>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</si>
  <si>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</si>
  <si>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</si>
  <si>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</si>
  <si>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</si>
  <si>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</si>
  <si>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</si>
  <si>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</si>
  <si>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</si>
  <si>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</si>
  <si>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</si>
  <si>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</si>
  <si>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</si>
  <si>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</si>
  <si>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</si>
  <si>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</si>
  <si>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</si>
  <si>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</si>
  <si>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</si>
  <si>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</si>
  <si>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</si>
  <si>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</si>
  <si>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</si>
  <si>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</si>
  <si>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</si>
  <si>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</si>
  <si>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</si>
  <si>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</si>
  <si>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</si>
  <si>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</si>
  <si>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</si>
  <si>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</si>
  <si>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</si>
  <si>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</si>
  <si>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</si>
  <si>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</si>
  <si>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</si>
  <si>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</si>
  <si>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</si>
  <si>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</si>
  <si>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</si>
  <si>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</si>
  <si>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</si>
  <si>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</si>
  <si>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</si>
  <si>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</si>
  <si>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</si>
  <si>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</si>
  <si>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</si>
  <si>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</si>
  <si>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</si>
  <si>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</si>
  <si>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</si>
  <si>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</si>
  <si>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</si>
  <si>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</si>
  <si>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</si>
  <si>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</si>
  <si>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</si>
  <si>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</si>
  <si>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</si>
  <si>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</si>
  <si>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</si>
  <si>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</si>
  <si>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</si>
  <si>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</si>
  <si>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</si>
  <si>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</si>
  <si>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</si>
  <si>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</si>
  <si>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</si>
  <si>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</si>
  <si>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</si>
  <si>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</si>
  <si>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</si>
  <si>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</si>
  <si>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</si>
  <si>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</si>
  <si>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</si>
  <si>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</si>
  <si>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</si>
  <si>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</si>
  <si>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</si>
  <si>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</si>
  <si>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</si>
  <si>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</si>
  <si>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</si>
  <si>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</si>
  <si>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</si>
  <si>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</si>
  <si>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</si>
  <si>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</si>
  <si>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</si>
  <si>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</si>
  <si>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</si>
  <si>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</si>
  <si>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</si>
  <si>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</si>
  <si>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</si>
  <si>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</si>
  <si>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</si>
  <si>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</si>
  <si>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</si>
  <si>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</si>
  <si>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</si>
  <si>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</si>
  <si>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</si>
  <si>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</si>
  <si>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</si>
  <si>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</si>
  <si>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</si>
  <si>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</si>
  <si>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</si>
  <si>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</si>
  <si>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</si>
  <si>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</si>
  <si>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</si>
  <si>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</si>
  <si>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</si>
  <si>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</si>
  <si>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</si>
  <si>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</si>
  <si>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</si>
  <si>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</si>
  <si>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</si>
  <si>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</si>
  <si>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</si>
  <si>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</si>
  <si>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</si>
  <si>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</si>
  <si>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</si>
  <si>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</si>
  <si>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</si>
  <si>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</si>
  <si>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</si>
  <si>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</si>
  <si>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</si>
  <si>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</si>
  <si>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</si>
  <si>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</si>
  <si>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</si>
  <si>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</si>
  <si>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</si>
  <si>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</si>
  <si>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</si>
  <si>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</si>
  <si>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</si>
  <si>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</si>
  <si>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</si>
  <si>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</si>
  <si>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</si>
  <si>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</si>
  <si>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</si>
  <si>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</si>
  <si>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</si>
  <si>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</si>
  <si>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</si>
  <si>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</si>
  <si>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</si>
  <si>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</si>
  <si>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</si>
  <si>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</si>
  <si>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</si>
  <si>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</si>
  <si>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</si>
  <si>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</si>
  <si>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</si>
  <si>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</si>
  <si>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</si>
  <si>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</si>
  <si>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</si>
  <si>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</si>
  <si>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</si>
  <si>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</si>
  <si>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</si>
  <si>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</si>
  <si>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</si>
  <si>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</si>
  <si>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</si>
  <si>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</si>
  <si>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</si>
  <si>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</si>
  <si>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</si>
  <si>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</si>
  <si>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</si>
  <si>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</si>
  <si>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</si>
  <si>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</si>
  <si>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</si>
  <si>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</si>
  <si>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</si>
  <si>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</si>
  <si>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</si>
  <si>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</si>
  <si>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</si>
  <si>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</si>
  <si>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</si>
  <si>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</si>
  <si>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</si>
  <si>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</si>
  <si>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</si>
  <si>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</si>
  <si>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</si>
  <si>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</si>
  <si>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</si>
  <si>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</si>
  <si>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</si>
  <si>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</si>
  <si>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</si>
  <si>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</si>
  <si>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</si>
  <si>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</si>
  <si>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</si>
  <si>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</si>
  <si>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</si>
  <si>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</si>
  <si>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</si>
  <si>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</si>
  <si>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</si>
  <si>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</si>
  <si>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</si>
  <si>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</si>
  <si>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</si>
  <si>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</si>
  <si>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</si>
  <si>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</si>
  <si>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</si>
  <si>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</si>
  <si>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</si>
  <si>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</si>
  <si>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</si>
  <si>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</si>
  <si>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</si>
  <si>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</si>
  <si>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</si>
  <si>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</si>
  <si>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</si>
  <si>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</si>
  <si>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</si>
  <si>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</si>
  <si>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</si>
  <si>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</si>
  <si>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</si>
  <si>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</si>
  <si>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</si>
  <si>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</si>
  <si>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</si>
  <si>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</si>
  <si>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</si>
  <si>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</si>
  <si>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</si>
  <si>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</si>
  <si>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</si>
  <si>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</si>
  <si>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</si>
  <si>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</si>
  <si>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</si>
  <si>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</si>
  <si>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</si>
  <si>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</si>
  <si>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</si>
  <si>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</si>
  <si>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</si>
  <si>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</si>
  <si>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</si>
  <si>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</si>
  <si>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</si>
  <si>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</si>
  <si>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</si>
  <si>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</si>
  <si>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</si>
  <si>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</si>
  <si>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</si>
  <si>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</si>
  <si>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</si>
  <si>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</si>
  <si>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</si>
  <si>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</si>
  <si>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</si>
  <si>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</si>
  <si>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</si>
  <si>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</si>
  <si>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</si>
  <si>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</si>
  <si>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</si>
  <si>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</si>
  <si>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</si>
  <si>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</si>
  <si>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</si>
  <si>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</si>
  <si>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</si>
  <si>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</si>
  <si>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</si>
  <si>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</si>
  <si>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</si>
  <si>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</si>
  <si>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</si>
  <si>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</si>
  <si>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</si>
  <si>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</si>
  <si>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</si>
  <si>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</si>
  <si>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</si>
  <si>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</si>
  <si>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</si>
  <si>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</si>
  <si>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</si>
  <si>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</si>
  <si>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</si>
  <si>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</si>
  <si>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</si>
  <si>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</si>
  <si>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</si>
  <si>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</si>
  <si>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</si>
  <si>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</si>
  <si>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</si>
  <si>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</si>
  <si>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</si>
  <si>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</si>
  <si>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</si>
  <si>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</si>
  <si>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</si>
  <si>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</si>
  <si>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</si>
  <si>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</si>
  <si>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</si>
  <si>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</si>
  <si>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</si>
  <si>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</si>
  <si>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</si>
  <si>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</si>
  <si>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</si>
  <si>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</si>
  <si>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</si>
  <si>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</si>
  <si>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</si>
  <si>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</si>
  <si>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</si>
  <si>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</si>
  <si>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</si>
  <si>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</si>
  <si>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</si>
  <si>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</si>
  <si>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</si>
  <si>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</si>
  <si>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</si>
  <si>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</si>
  <si>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</si>
  <si>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</si>
  <si>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</si>
  <si>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</si>
  <si>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</si>
  <si>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</si>
  <si>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</si>
  <si>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</si>
  <si>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</si>
  <si>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</si>
  <si>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</si>
  <si>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</si>
  <si>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</si>
  <si>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</si>
  <si>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</si>
  <si>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</si>
  <si>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</si>
  <si>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</si>
  <si>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</si>
  <si>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</si>
  <si>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</si>
  <si>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</si>
  <si>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</si>
  <si>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</si>
  <si>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</si>
  <si>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</si>
  <si>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</si>
  <si>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</si>
  <si>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</si>
  <si>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</si>
  <si>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</si>
  <si>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</si>
  <si>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</si>
  <si>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</si>
  <si>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</si>
  <si>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</si>
  <si>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</si>
  <si>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</si>
  <si>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</si>
  <si>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</si>
  <si>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</si>
  <si>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</si>
  <si>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</si>
  <si>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</si>
  <si>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</si>
  <si>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</si>
  <si>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</si>
  <si>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</si>
  <si>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</si>
  <si>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</si>
  <si>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</si>
  <si>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</si>
  <si>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</si>
  <si>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</si>
  <si>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</si>
  <si>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</si>
  <si>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</si>
  <si>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</si>
  <si>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</si>
  <si>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</si>
  <si>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</si>
  <si>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</si>
  <si>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</si>
  <si>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</si>
  <si>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</si>
  <si>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</si>
  <si>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</si>
  <si>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</si>
  <si>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</si>
  <si>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</si>
  <si>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</si>
  <si>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</si>
  <si>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</si>
  <si>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</si>
  <si>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</si>
  <si>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</si>
  <si>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</si>
  <si>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</si>
  <si>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</si>
  <si>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</si>
  <si>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</si>
  <si>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</si>
  <si>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</si>
  <si>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</si>
  <si>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</si>
  <si>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</si>
  <si>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</si>
  <si>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</si>
  <si>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</si>
  <si>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</si>
  <si>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</si>
  <si>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</si>
  <si>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</si>
  <si>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</si>
  <si>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</si>
  <si>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</si>
  <si>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</si>
  <si>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</si>
  <si>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</si>
  <si>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</si>
  <si>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</si>
  <si>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</si>
  <si>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</si>
  <si>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</si>
  <si>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</si>
  <si>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</si>
  <si>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</si>
  <si>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</si>
  <si>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</si>
  <si>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</si>
  <si>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</si>
  <si>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</si>
  <si>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</si>
  <si>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</si>
  <si>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</si>
  <si>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</si>
  <si>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</si>
  <si>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</si>
  <si>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</si>
  <si>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</si>
  <si>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</si>
  <si>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</si>
  <si>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</si>
  <si>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</si>
  <si>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</si>
  <si>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</si>
  <si>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</si>
  <si>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</si>
  <si>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</si>
  <si>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</si>
  <si>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</si>
  <si>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</si>
  <si>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</si>
  <si>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</si>
  <si>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</si>
  <si>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</si>
  <si>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</si>
  <si>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</si>
  <si>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</si>
  <si>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</si>
  <si>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</si>
  <si>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</si>
  <si>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</si>
  <si>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</si>
  <si>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</si>
  <si>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</si>
  <si>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</si>
  <si>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</si>
  <si>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</si>
  <si>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</si>
  <si>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</si>
  <si>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</si>
  <si>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</si>
  <si>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</si>
  <si>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</si>
  <si>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</si>
  <si>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</si>
  <si>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</si>
  <si>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</si>
  <si>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</si>
  <si>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</si>
  <si>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</si>
  <si>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</si>
  <si>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</si>
  <si>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</si>
  <si>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</si>
  <si>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</si>
  <si>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</si>
  <si>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</si>
  <si>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</si>
  <si>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</si>
  <si>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</si>
  <si>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</si>
  <si>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</si>
  <si>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</si>
  <si>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</si>
  <si>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</si>
  <si>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</si>
  <si>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</si>
  <si>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</si>
  <si>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</si>
  <si>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</si>
  <si>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</si>
  <si>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</si>
  <si>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</si>
  <si>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</si>
  <si>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</si>
  <si>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</si>
  <si>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</si>
  <si>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</si>
  <si>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</si>
  <si>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</si>
  <si>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</si>
  <si>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</si>
  <si>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</si>
  <si>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</si>
  <si>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</si>
  <si>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</si>
  <si>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</si>
  <si>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</si>
  <si>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</si>
  <si>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</si>
  <si>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</si>
  <si>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</si>
  <si>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</si>
  <si>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</si>
  <si>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</si>
  <si>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</si>
  <si>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</si>
  <si>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</si>
  <si>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</si>
  <si>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</si>
  <si>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</si>
  <si>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</si>
  <si>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</si>
  <si>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</si>
  <si>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</si>
  <si>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</si>
  <si>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</si>
  <si>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</si>
  <si>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</si>
  <si>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</si>
  <si>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</si>
  <si>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</si>
  <si>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</si>
  <si>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</si>
  <si>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</si>
  <si>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</si>
  <si>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</si>
  <si>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</si>
  <si>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</si>
  <si>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</si>
  <si>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</si>
  <si>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</si>
  <si>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</si>
  <si>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</si>
  <si>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</si>
  <si>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</si>
  <si>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</si>
  <si>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</si>
  <si>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</si>
  <si>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</si>
  <si>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</si>
  <si>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</si>
  <si>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</si>
  <si>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</si>
  <si>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</si>
  <si>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</si>
  <si>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</si>
  <si>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</si>
  <si>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</si>
  <si>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</si>
  <si>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</si>
  <si>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</si>
  <si>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</si>
  <si>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</si>
  <si>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</si>
  <si>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</si>
  <si>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</si>
  <si>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</si>
  <si>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</si>
  <si>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</si>
  <si>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</si>
  <si>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</si>
  <si>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</si>
  <si>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</si>
  <si>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</si>
  <si>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</si>
  <si>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</si>
  <si>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</si>
  <si>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</si>
  <si>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</si>
  <si>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</si>
  <si>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</si>
  <si>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</si>
  <si>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</si>
  <si>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</si>
  <si>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</si>
  <si>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</si>
  <si>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</si>
  <si>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</si>
  <si>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</si>
  <si>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</si>
  <si>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</si>
  <si>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</si>
  <si>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</si>
  <si>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</si>
  <si>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</si>
  <si>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</si>
  <si>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</si>
  <si>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</si>
  <si>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</si>
  <si>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</si>
  <si>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</si>
  <si>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</si>
  <si>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</si>
  <si>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</si>
  <si>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</si>
  <si>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</si>
  <si>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</si>
  <si>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</si>
  <si>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</si>
  <si>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</si>
  <si>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</si>
  <si>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</si>
  <si>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</si>
  <si>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</si>
  <si>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</si>
  <si>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</si>
  <si>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</si>
  <si>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</si>
  <si>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</si>
  <si>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</si>
  <si>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</si>
  <si>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</si>
  <si>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</si>
  <si>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</si>
  <si>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</si>
  <si>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</si>
  <si>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</si>
  <si>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</si>
  <si>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</si>
  <si>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</si>
  <si>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</si>
  <si>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</si>
  <si>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</si>
  <si>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</si>
  <si>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</si>
  <si>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</si>
  <si>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</si>
  <si>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</si>
  <si>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</si>
  <si>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</si>
  <si>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</si>
  <si>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</si>
  <si>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</si>
  <si>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</si>
  <si>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</si>
  <si>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</si>
  <si>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</si>
  <si>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</si>
  <si>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</si>
  <si>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</si>
  <si>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</si>
  <si>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</si>
  <si>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</si>
  <si>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</si>
  <si>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</si>
  <si>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</si>
  <si>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</si>
  <si>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</si>
  <si>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</si>
  <si>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</si>
  <si>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</si>
  <si>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</si>
  <si>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</si>
  <si>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</si>
  <si>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</si>
  <si>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</si>
  <si>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</si>
  <si>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</si>
  <si>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</si>
  <si>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</si>
  <si>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</si>
  <si>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</si>
  <si>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</si>
  <si>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</si>
  <si>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</si>
  <si>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</si>
  <si>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</si>
  <si>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</si>
  <si>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</si>
  <si>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</si>
  <si>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</si>
  <si>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</si>
  <si>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</si>
  <si>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</si>
  <si>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</si>
  <si>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</si>
  <si>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</si>
  <si>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</si>
  <si>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</si>
  <si>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</si>
  <si>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</si>
  <si>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</si>
  <si>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</si>
  <si>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</si>
  <si>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</si>
  <si>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</si>
  <si>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</si>
  <si>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</si>
  <si>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</si>
  <si>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</si>
  <si>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</si>
  <si>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</si>
  <si>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</si>
  <si>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</si>
  <si>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</si>
  <si>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</si>
  <si>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</si>
  <si>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</si>
  <si>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</si>
  <si>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</si>
  <si>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</si>
  <si>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</si>
  <si>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</si>
  <si>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</si>
  <si>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</si>
  <si>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</si>
  <si>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</si>
  <si>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</si>
  <si>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</si>
  <si>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</si>
  <si>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</si>
  <si>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</si>
  <si>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</si>
  <si>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</si>
  <si>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</si>
  <si>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</si>
  <si>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</si>
  <si>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</si>
  <si>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</si>
  <si>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</si>
  <si>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</si>
  <si>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</si>
  <si>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</si>
  <si>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</si>
  <si>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</si>
  <si>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</si>
  <si>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</si>
  <si>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</si>
  <si>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</si>
  <si>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</si>
  <si>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</si>
  <si>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</si>
  <si>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</si>
  <si>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</si>
  <si>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</si>
  <si>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</si>
  <si>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</si>
  <si>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</si>
  <si>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</si>
  <si>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</si>
  <si>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</si>
  <si>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</si>
  <si>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</si>
  <si>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</si>
  <si>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</si>
  <si>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</si>
  <si>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</si>
  <si>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</si>
  <si>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</si>
  <si>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</si>
  <si>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</si>
  <si>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</si>
  <si>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</si>
  <si>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</si>
  <si>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</si>
  <si>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</si>
  <si>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</si>
  <si>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</si>
  <si>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</si>
  <si>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</si>
  <si>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</si>
  <si>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</si>
  <si>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</si>
  <si>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</si>
  <si>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</si>
  <si>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</si>
  <si>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</si>
  <si>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</si>
  <si>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</si>
  <si>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</si>
  <si>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</si>
  <si>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</si>
  <si>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</si>
  <si>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</si>
  <si>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</si>
  <si>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</si>
  <si>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</si>
  <si>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</si>
  <si>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</si>
  <si>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</si>
  <si>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</si>
  <si>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</si>
  <si>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</si>
  <si>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</si>
  <si>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</si>
  <si>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</si>
  <si>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</si>
  <si>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</si>
  <si>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</si>
  <si>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</si>
  <si>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</si>
  <si>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</si>
  <si>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</si>
  <si>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</si>
  <si>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</si>
  <si>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</si>
  <si>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</si>
  <si>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</si>
  <si>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</si>
  <si>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</si>
  <si>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</si>
  <si>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</si>
  <si>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</si>
  <si>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</si>
  <si>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</si>
  <si>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</si>
  <si>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</si>
  <si>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</si>
  <si>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</si>
  <si>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</si>
  <si>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</si>
  <si>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</si>
  <si>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</si>
  <si>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</si>
  <si>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</si>
  <si>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</si>
  <si>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</si>
  <si>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</si>
  <si>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</si>
  <si>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</si>
  <si>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</si>
  <si>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</si>
  <si>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</si>
  <si>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</si>
  <si>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</si>
  <si>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</si>
  <si>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</si>
  <si>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</si>
  <si>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</si>
  <si>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</si>
  <si>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</si>
  <si>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</si>
  <si>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</si>
  <si>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</si>
  <si>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</si>
  <si>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</si>
  <si>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</si>
  <si>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</si>
  <si>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</si>
  <si>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</si>
  <si>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</si>
  <si>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</si>
  <si>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</si>
  <si>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</si>
  <si>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</si>
  <si>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</si>
  <si>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</si>
  <si>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</si>
  <si>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</si>
  <si>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</si>
  <si>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</si>
  <si>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</si>
  <si>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</si>
  <si>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</si>
  <si>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</si>
  <si>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</si>
  <si>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</si>
  <si>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</si>
  <si>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</si>
  <si>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</si>
  <si>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</si>
  <si>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</si>
  <si>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</si>
  <si>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</si>
  <si>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</si>
  <si>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</si>
  <si>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</si>
  <si>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</si>
  <si>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</si>
  <si>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</si>
  <si>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</si>
  <si>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</si>
  <si>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</si>
  <si>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</si>
  <si>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</si>
  <si>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</si>
  <si>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</si>
  <si>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</si>
  <si>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</si>
  <si>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</si>
  <si>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</si>
  <si>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</si>
  <si>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</si>
  <si>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</si>
  <si>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</si>
  <si>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</si>
  <si>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</si>
  <si>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</si>
  <si>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</si>
  <si>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</si>
  <si>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</si>
  <si>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</si>
  <si>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</si>
  <si>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</si>
  <si>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</si>
  <si>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</si>
  <si>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</si>
  <si>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</si>
  <si>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</si>
  <si>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</si>
  <si>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</si>
  <si>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</si>
  <si>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</si>
  <si>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</si>
  <si>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</si>
  <si>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</si>
  <si>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</si>
  <si>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</si>
  <si>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</si>
  <si>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</si>
  <si>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</si>
  <si>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</si>
  <si>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</si>
  <si>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</si>
  <si>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</si>
  <si>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</si>
  <si>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</si>
  <si>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</si>
  <si>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</si>
  <si>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</si>
  <si>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</si>
  <si>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</si>
  <si>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</si>
  <si>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</si>
  <si>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</si>
  <si>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</si>
  <si>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</si>
  <si>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</si>
  <si>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</si>
  <si>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</si>
  <si>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</si>
  <si>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</si>
  <si>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</si>
  <si>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</si>
  <si>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</si>
  <si>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</si>
  <si>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</si>
  <si>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</si>
  <si>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</si>
  <si>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</si>
  <si>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</si>
  <si>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</si>
  <si>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</si>
  <si>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</si>
  <si>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</si>
  <si>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</si>
  <si>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</si>
  <si>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</si>
  <si>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</si>
  <si>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</si>
  <si>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</si>
  <si>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</si>
  <si>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</si>
  <si>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</si>
  <si>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</si>
  <si>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</si>
  <si>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</si>
  <si>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</si>
  <si>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</si>
  <si>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</si>
  <si>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</si>
  <si>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</si>
  <si>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</si>
  <si>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</si>
  <si>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</si>
  <si>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</si>
  <si>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</si>
  <si>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</si>
  <si>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</si>
  <si>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</si>
  <si>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</si>
  <si>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</si>
  <si>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</si>
  <si>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</si>
  <si>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</si>
  <si>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</si>
  <si>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</si>
  <si>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</si>
  <si>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</si>
  <si>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</si>
  <si>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</si>
  <si>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</si>
  <si>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</si>
  <si>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</si>
  <si>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</si>
  <si>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</si>
  <si>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</si>
  <si>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</si>
  <si>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</si>
  <si>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</si>
  <si>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</si>
  <si>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</si>
  <si>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</si>
  <si>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</si>
  <si>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</si>
  <si>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</si>
  <si>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</si>
  <si>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</si>
  <si>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</si>
  <si>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</si>
  <si>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</si>
  <si>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</si>
  <si>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</si>
  <si>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</si>
  <si>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</si>
  <si>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</si>
  <si>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</si>
  <si>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</si>
  <si>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</si>
  <si>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</si>
  <si>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</si>
  <si>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</si>
  <si>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</si>
  <si>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</si>
  <si>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</si>
  <si>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</si>
  <si>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</si>
  <si>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</si>
  <si>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</si>
  <si>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</si>
  <si>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</si>
  <si>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</si>
  <si>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</si>
  <si>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</si>
  <si>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</si>
  <si>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</si>
  <si>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</si>
  <si>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</si>
  <si>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</si>
  <si>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</si>
  <si>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</si>
  <si>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</si>
  <si>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</si>
  <si>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</si>
  <si>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</si>
  <si>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</si>
  <si>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</si>
  <si>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</si>
  <si>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</si>
  <si>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</si>
  <si>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</si>
  <si>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</si>
  <si>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</si>
  <si>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</si>
  <si>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</si>
  <si>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</si>
  <si>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</si>
  <si>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</si>
  <si>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</si>
  <si>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</si>
  <si>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</si>
  <si>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</si>
  <si>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</si>
  <si>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</si>
  <si>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</si>
  <si>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</si>
  <si>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</si>
  <si>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</si>
  <si>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</si>
  <si>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</si>
  <si>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</si>
  <si>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</si>
  <si>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</si>
  <si>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</si>
  <si>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</si>
  <si>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</si>
  <si>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</si>
  <si>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</si>
  <si>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</si>
  <si>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</si>
  <si>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</si>
  <si>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</si>
  <si>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</si>
  <si>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</si>
  <si>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</si>
  <si>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</si>
  <si>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</si>
  <si>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</si>
  <si>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</si>
  <si>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</si>
  <si>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</si>
  <si>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</si>
  <si>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</si>
  <si>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</si>
  <si>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</si>
  <si>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</si>
  <si>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</si>
  <si>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</si>
  <si>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</si>
  <si>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</si>
  <si>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</si>
  <si>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</si>
  <si>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</si>
  <si>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</si>
  <si>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</si>
  <si>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</si>
  <si>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</si>
  <si>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</si>
  <si>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</si>
  <si>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</si>
  <si>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</si>
  <si>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</si>
  <si>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</si>
  <si>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</si>
  <si>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</si>
  <si>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</si>
  <si>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</si>
  <si>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</si>
  <si>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</si>
  <si>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</si>
  <si>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</si>
  <si>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</si>
  <si>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</si>
  <si>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</si>
  <si>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</si>
  <si>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</si>
  <si>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</si>
  <si>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</si>
  <si>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</si>
  <si>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</si>
  <si>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</si>
  <si>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</si>
  <si>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</si>
  <si>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</si>
  <si>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</si>
  <si>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</si>
  <si>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</si>
  <si>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</si>
  <si>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</si>
  <si>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</si>
  <si>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</si>
  <si>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</si>
  <si>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</si>
  <si>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</si>
  <si>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</si>
  <si>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</si>
  <si>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</si>
  <si>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</si>
  <si>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</si>
  <si>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</si>
  <si>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</si>
  <si>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</si>
  <si>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</si>
  <si>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</si>
  <si>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</si>
  <si>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</si>
  <si>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</si>
  <si>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</si>
  <si>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</si>
  <si>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</si>
  <si>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</si>
  <si>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</si>
  <si>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</si>
  <si>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</si>
  <si>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</si>
  <si>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</si>
  <si>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</si>
  <si>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</si>
  <si>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</si>
  <si>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</si>
  <si>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</si>
  <si>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</si>
  <si>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</si>
  <si>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</si>
  <si>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</si>
  <si>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</si>
  <si>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</si>
  <si>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</si>
  <si>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</si>
  <si>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</si>
  <si>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</si>
  <si>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</si>
  <si>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</si>
  <si>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</si>
  <si>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</si>
  <si>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</si>
  <si>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</si>
  <si>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</si>
  <si>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</si>
  <si>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</si>
  <si>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</si>
  <si>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</si>
  <si>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</si>
  <si>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</si>
  <si>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</si>
  <si>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</si>
  <si>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</si>
  <si>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</si>
  <si>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</si>
  <si>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</si>
  <si>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</si>
  <si>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</si>
  <si>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</si>
  <si>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</si>
  <si>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</si>
  <si>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</si>
  <si>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</si>
  <si>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</si>
  <si>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</si>
  <si>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</si>
  <si>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</si>
  <si>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</si>
  <si>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</si>
  <si>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</si>
  <si>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</si>
  <si>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</si>
  <si>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</si>
  <si>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</si>
  <si>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</si>
  <si>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</si>
  <si>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</si>
  <si>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</si>
  <si>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</si>
  <si>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</si>
  <si>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</si>
  <si>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</si>
  <si>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</si>
  <si>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</si>
  <si>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</si>
  <si>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</si>
  <si>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</si>
  <si>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</si>
  <si>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</si>
  <si>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</si>
  <si>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</si>
  <si>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</si>
  <si>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</si>
  <si>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</si>
  <si>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</si>
  <si>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</si>
  <si>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</si>
  <si>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</si>
  <si>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</si>
  <si>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</si>
  <si>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</si>
  <si>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</si>
  <si>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</si>
  <si>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</si>
  <si>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</si>
  <si>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</si>
  <si>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</si>
  <si>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</si>
  <si>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</si>
  <si>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</si>
  <si>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</si>
  <si>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</si>
  <si>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</si>
  <si>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</si>
  <si>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</si>
  <si>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</si>
  <si>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</si>
  <si>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</si>
  <si>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</si>
  <si>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</si>
  <si>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</si>
  <si>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</si>
  <si>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</si>
  <si>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</si>
  <si>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</si>
  <si>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</si>
  <si>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</si>
  <si>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</si>
  <si>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</si>
  <si>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</si>
  <si>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</si>
  <si>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</si>
  <si>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</si>
  <si>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</si>
  <si>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</si>
  <si>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</si>
  <si>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</si>
  <si>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</si>
  <si>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</si>
  <si>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</si>
  <si>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</si>
  <si>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</si>
  <si>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</si>
  <si>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</si>
  <si>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</si>
  <si>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</si>
  <si>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</si>
  <si>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</si>
  <si>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</si>
  <si>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</si>
  <si>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</si>
  <si>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</si>
  <si>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</si>
  <si>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</si>
  <si>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</si>
  <si>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</si>
  <si>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</si>
  <si>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</si>
  <si>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</si>
  <si>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</si>
  <si>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</si>
  <si>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</si>
  <si>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</si>
  <si>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</si>
  <si>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</si>
  <si>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</si>
  <si>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</si>
  <si>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</si>
  <si>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</si>
  <si>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</si>
  <si>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</si>
  <si>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</si>
  <si>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</si>
  <si>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</si>
  <si>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</si>
  <si>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</si>
  <si>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</si>
  <si>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</si>
  <si>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</si>
  <si>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</si>
  <si>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</si>
  <si>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</si>
  <si>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</si>
  <si>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</si>
  <si>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</si>
  <si>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</si>
  <si>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</si>
  <si>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</si>
  <si>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</si>
  <si>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</si>
  <si>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</si>
  <si>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</si>
  <si>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</si>
  <si>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</si>
  <si>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</si>
  <si>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</si>
  <si>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</si>
  <si>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</si>
  <si>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</si>
  <si>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</si>
  <si>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</si>
  <si>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</si>
  <si>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</si>
  <si>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</si>
  <si>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</si>
  <si>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</si>
  <si>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</si>
  <si>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</si>
  <si>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</si>
  <si>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</si>
  <si>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</si>
  <si>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</si>
  <si>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</si>
  <si>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</si>
  <si>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</si>
  <si>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</si>
  <si>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</si>
  <si>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</si>
  <si>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</si>
  <si>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</si>
  <si>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</si>
  <si>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</si>
  <si>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</si>
  <si>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</si>
  <si>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</si>
  <si>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</si>
  <si>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</si>
  <si>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</si>
  <si>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</si>
  <si>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</si>
  <si>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</si>
  <si>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</si>
  <si>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</si>
  <si>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</si>
  <si>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</si>
  <si>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</si>
  <si>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</si>
  <si>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</si>
  <si>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</si>
  <si>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</si>
  <si>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</si>
  <si>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</si>
  <si>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</si>
  <si>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</si>
  <si>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</si>
  <si>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</si>
  <si>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</si>
  <si>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</si>
  <si>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</si>
  <si>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</si>
  <si>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</si>
  <si>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</si>
  <si>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</si>
  <si>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</si>
  <si>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</si>
  <si>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</si>
  <si>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</si>
  <si>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</si>
  <si>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</si>
  <si>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</si>
  <si>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</si>
  <si>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</si>
  <si>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</si>
  <si>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</si>
  <si>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</si>
  <si>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</si>
  <si>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</si>
  <si>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</si>
  <si>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</si>
  <si>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</si>
  <si>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</si>
  <si>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</si>
  <si>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</si>
  <si>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</si>
  <si>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</si>
  <si>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</si>
  <si>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</si>
  <si>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</si>
  <si>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</si>
  <si>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</si>
  <si>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</si>
  <si>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</si>
  <si>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</si>
  <si>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</si>
  <si>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</si>
  <si>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</si>
  <si>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</si>
  <si>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</si>
  <si>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</si>
  <si>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</si>
  <si>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</si>
  <si>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</si>
  <si>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</si>
  <si>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</si>
  <si>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</si>
  <si>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</si>
  <si>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</si>
  <si>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</si>
  <si>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</si>
  <si>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</si>
  <si>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</si>
  <si>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</si>
  <si>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</si>
  <si>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</si>
  <si>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</si>
  <si>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</si>
  <si>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</si>
  <si>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</si>
  <si>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</si>
  <si>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</si>
  <si>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</si>
  <si>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</si>
  <si>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</si>
  <si>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</si>
  <si>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</si>
  <si>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</si>
  <si>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</si>
  <si>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</si>
  <si>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</si>
  <si>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</si>
  <si>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</si>
  <si>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</si>
  <si>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</si>
  <si>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</si>
  <si>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</si>
  <si>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</si>
  <si>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</si>
  <si>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</si>
  <si>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</si>
  <si>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</si>
  <si>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</si>
  <si>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</si>
  <si>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</si>
  <si>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</si>
  <si>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</si>
  <si>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</si>
  <si>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</si>
  <si>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</si>
  <si>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</si>
  <si>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</si>
  <si>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</si>
  <si>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</si>
  <si>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</si>
  <si>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</si>
  <si>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</si>
  <si>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</si>
  <si>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</si>
  <si>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</si>
  <si>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</si>
  <si>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</si>
  <si>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</si>
  <si>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</si>
  <si>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</si>
  <si>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</si>
  <si>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</si>
  <si>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</si>
  <si>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</si>
  <si>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</si>
  <si>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</si>
  <si>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</si>
  <si>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</si>
  <si>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</si>
  <si>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</si>
  <si>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</si>
  <si>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</si>
  <si>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</si>
  <si>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</si>
  <si>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</si>
  <si>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</si>
  <si>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</si>
  <si>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</si>
  <si>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</si>
  <si>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</si>
  <si>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</si>
  <si>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</si>
  <si>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</si>
  <si>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</si>
  <si>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</si>
  <si>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</si>
  <si>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</si>
  <si>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</si>
  <si>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</si>
  <si>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</si>
  <si>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</si>
  <si>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</si>
  <si>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</si>
  <si>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</si>
  <si>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</si>
  <si>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</si>
  <si>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</si>
  <si>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</si>
  <si>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</si>
  <si>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</si>
  <si>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</si>
  <si>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</si>
  <si>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</si>
  <si>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</si>
  <si>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</si>
  <si>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</si>
  <si>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</si>
  <si>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</si>
  <si>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</si>
  <si>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</si>
  <si>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</si>
  <si>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</si>
  <si>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</si>
  <si>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</si>
  <si>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</si>
  <si>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</si>
  <si>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</si>
  <si>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</si>
  <si>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</si>
  <si>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</si>
  <si>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</si>
  <si>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</si>
  <si>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</si>
  <si>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</si>
  <si>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</si>
  <si>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</si>
  <si>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</si>
  <si>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</si>
  <si>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</si>
  <si>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</si>
  <si>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</si>
  <si>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</si>
  <si>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</si>
  <si>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</si>
  <si>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</si>
  <si>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</si>
  <si>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</si>
  <si>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</si>
  <si>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</si>
  <si>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</si>
  <si>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</si>
  <si>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</si>
  <si>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</si>
  <si>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</si>
  <si>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</si>
  <si>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</si>
  <si>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</si>
  <si>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</si>
  <si>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</si>
  <si>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</si>
  <si>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</si>
  <si>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</si>
  <si>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</si>
  <si>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</si>
  <si>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</si>
  <si>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</si>
  <si>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</si>
  <si>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</si>
  <si>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</si>
  <si>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</si>
  <si>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</si>
  <si>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</si>
  <si>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</si>
  <si>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</si>
  <si>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</si>
  <si>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</si>
  <si>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</si>
  <si>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</si>
  <si>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</si>
  <si>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</si>
  <si>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</si>
  <si>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</si>
  <si>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</si>
  <si>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</si>
  <si>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</si>
  <si>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</si>
  <si>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</si>
  <si>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</si>
  <si>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</si>
  <si>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</si>
  <si>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</si>
  <si>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</si>
  <si>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</si>
  <si>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</si>
  <si>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</si>
  <si>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</si>
  <si>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</si>
  <si>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</si>
  <si>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</si>
  <si>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</si>
  <si>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</si>
  <si>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</si>
  <si>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</si>
  <si>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</si>
  <si>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</si>
  <si>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</si>
  <si>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</si>
  <si>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</si>
  <si>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</si>
  <si>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</si>
  <si>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</si>
  <si>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</si>
  <si>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</si>
  <si>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</si>
  <si>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</si>
  <si>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</si>
  <si>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</si>
  <si>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</si>
  <si>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</si>
  <si>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</si>
  <si>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</si>
  <si>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</si>
  <si>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</si>
  <si>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</si>
  <si>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</si>
  <si>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</si>
  <si>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</si>
  <si>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</si>
  <si>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</si>
  <si>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</si>
  <si>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</si>
  <si>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</si>
  <si>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</si>
  <si>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</si>
  <si>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</si>
  <si>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</si>
  <si>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</si>
  <si>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</si>
  <si>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</si>
  <si>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</si>
  <si>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</si>
  <si>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</si>
  <si>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</si>
  <si>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</si>
  <si>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</si>
  <si>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</si>
  <si>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</si>
  <si>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</si>
  <si>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</si>
  <si>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</si>
  <si>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</si>
  <si>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</si>
  <si>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</si>
  <si>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</si>
  <si>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</si>
  <si>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</si>
  <si>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</si>
  <si>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</si>
  <si>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</si>
  <si>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</si>
  <si>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</si>
  <si>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</si>
  <si>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</si>
  <si>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</si>
  <si>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</si>
  <si>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</si>
  <si>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</si>
  <si>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</si>
  <si>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</si>
  <si>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</si>
  <si>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</si>
  <si>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</si>
  <si>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</si>
  <si>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</si>
  <si>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</si>
  <si>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</si>
  <si>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</si>
  <si>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</si>
  <si>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</si>
  <si>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</si>
  <si>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</si>
  <si>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</si>
  <si>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</si>
  <si>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</si>
  <si>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</si>
  <si>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</si>
  <si>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</si>
  <si>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</si>
  <si>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</si>
  <si>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</si>
  <si>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</si>
  <si>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</si>
  <si>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</si>
  <si>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</si>
  <si>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</si>
  <si>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</si>
  <si>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</si>
  <si>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</si>
  <si>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</si>
  <si>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</si>
  <si>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</si>
  <si>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</si>
  <si>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</si>
  <si>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</si>
  <si>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</si>
  <si>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</si>
  <si>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</si>
  <si>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</si>
  <si>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</si>
  <si>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</si>
  <si>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</si>
  <si>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</si>
  <si>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</si>
  <si>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</si>
  <si>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</si>
  <si>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</si>
  <si>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</si>
  <si>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</si>
  <si>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</si>
  <si>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</si>
  <si>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</si>
  <si>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</si>
  <si>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</si>
  <si>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</si>
  <si>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</si>
  <si>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</si>
  <si>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</si>
  <si>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</si>
  <si>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</si>
  <si>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</si>
  <si>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</si>
  <si>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</si>
  <si>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</si>
  <si>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</si>
  <si>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</si>
  <si>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</si>
  <si>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</si>
  <si>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</si>
  <si>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</si>
  <si>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</si>
  <si>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</si>
  <si>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</si>
  <si>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</si>
  <si>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</si>
  <si>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</si>
  <si>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</si>
  <si>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</si>
  <si>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</si>
  <si>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</si>
  <si>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</si>
  <si>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</si>
  <si>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</si>
  <si>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</si>
  <si>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</si>
  <si>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</si>
  <si>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</si>
  <si>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</si>
  <si>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</si>
  <si>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</si>
  <si>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</si>
  <si>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</si>
  <si>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</si>
  <si>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</si>
  <si>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</si>
  <si>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</si>
  <si>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</si>
  <si>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</si>
  <si>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</si>
  <si>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</si>
  <si>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</si>
  <si>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</si>
  <si>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</si>
  <si>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</si>
  <si>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</si>
  <si>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</si>
  <si>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</si>
  <si>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</si>
  <si>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</si>
  <si>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</si>
  <si>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</si>
  <si>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</si>
  <si>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</si>
  <si>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</si>
  <si>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</si>
  <si>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</si>
  <si>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</si>
  <si>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</si>
  <si>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</si>
  <si>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</si>
  <si>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</si>
  <si>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</si>
  <si>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</si>
  <si>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</si>
  <si>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</si>
  <si>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</si>
  <si>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</si>
  <si>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</si>
  <si>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</si>
  <si>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</si>
  <si>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</si>
  <si>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</si>
  <si>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</si>
  <si>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</si>
  <si>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</si>
  <si>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</si>
  <si>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</si>
  <si>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</si>
  <si>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</si>
  <si>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</si>
  <si>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</si>
  <si>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</si>
  <si>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</si>
  <si>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</si>
  <si>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</si>
  <si>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</si>
  <si>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</si>
  <si>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</si>
  <si>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</si>
  <si>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</si>
  <si>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</si>
  <si>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</si>
  <si>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</si>
  <si>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</si>
  <si>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</si>
  <si>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</si>
  <si>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</si>
  <si>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</si>
  <si>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</si>
  <si>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</si>
  <si>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</si>
  <si>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</si>
  <si>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</si>
  <si>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</si>
  <si>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</si>
  <si>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</si>
  <si>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</si>
  <si>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</si>
  <si>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</si>
  <si>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</si>
  <si>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</si>
  <si>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</si>
  <si>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</si>
  <si>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</si>
  <si>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{'Adrian Beltre_batter': {'Salary': 2800.0, 'projected_FD_points': 2.6795614803978021, 'confidence': 0.14873624980582223, 'FD_Position': '3B'}, 'Russell Martin_batter': {'Salary': 3500.0, 'projected_FD_points': 2.6371289382427046, 'confidence': -0.044571184461621005, 'FD_Position': 'C'}, 'Odubel Herrera_batter': {'Salary': 3000.0, 'projected_FD_points': 3.5601891152216432, 'confidence': -0.32103198750546946, 'FD_Position': 'OF'}, 'Devon Travis_batter': {'Salary': 3600.0, 'projected_FD_points': 3.4718987449138869, 'confidence': -0.42697900146375933, 'FD_Position': '2B'}, 'Ryan Braun_batter': {'Salary': 3500.0, 'projected_FD_points': 3.098252156931248, 'confidence': -0.099474475110006066, 'FD_Position': 'OF'}, 'Daniel Santana_batter': {'Salary': 2900.0, 'projected_FD_points': 2.2484203018324518, 'confidence': 0.17107784268149018, 'FD_Position': 'SS'}, 'Michael Cuddyer_batter': {'Salary': 2700.0, 'projected_FD_points': 3.0507770899782614, 'confidence': -1.8287804924098081, 'FD_Position': 'OF'}, 'Jose Abreu_batter': {'Salary': 3600.0, 'projected_FD_points': 3.1762086546055928, 'confidence': 0.0348366377423317, 'FD_Position': '1B'}, 'Jon Lester_pitcher': {'Salary': 8900.0, 'projected_FD_points': 16.685462185222974, 'confidence': -1.3064210731150405, 'FD_Position': 'P'}}</t>
  </si>
  <si>
    <t>{'Yangervis Solarte_batter': {'Salary': 2200.0, 'projected_FD_points': 2.2455365972652057, 'confidence': -0.3392867152298642, 'FD_Position': '3B'}, 'Neil Walker_batter': {'Salary': 2700.0, 'projected_FD_points': 2.2024991840556436, 'confidence': -0.13030882495113261, 'FD_Position': '2B'}, 'Matt Kemp_batter': {'Salary': 3500.0, 'projected_FD_points': 2.7482342244877334, 'confidence': 0.3055332007570708, 'FD_Position': 'OF'}, 'Tim Beckham_batter': {'Salary': 2200.0, 'projected_FD_points': 1.95, 'confidence': -1.0940697674418609, 'FD_Position': 'SS'}, 'Derek Norris_batter': {'Salary': 3000.0, 'projected_FD_points': 1.9234366489588186, 'confidence': 0.03523336594400972, 'FD_Position': 'C'}, 'Justin Upton_batter': {'Salary': 4200.0, 'projected_FD_points': 3.6034366165569276, 'confidence': -0.5874514674761715, 'FD_Position': 'OF'}, 'Giancarlo Stanton_batter': {'Salary': 4700.0, 'projected_FD_points': 3.776841807527374, 'confidence': 0.26283305982915506, 'FD_Position': 'OF'}, 'Joey Votto_batter': {'Salary': 4000.0, 'projected_FD_points': 2.9718749999999998, 'confidence': -0.66375299202127636, 'FD_Position': '1B'}, 'Collin McHugh_pitcher': {'Salary': 8400.0, 'projected_FD_points': 12.314814814814817, 'confidence': -0.018650279372852685, 'FD_Position': 'P'}}</t>
  </si>
  <si>
    <t>{'Jason Kipnis_batter': {'Salary': 3600.0, 'projected_FD_points': 3.239107579881308, 'confidence': 0.026316201687060503, 'FD_Position': '2B'}, 'Ben Revere_batter': {'Salary': 2700.0, 'projected_FD_points': 2.9627734760778033, 'confidence': 0.33102023701899919, 'FD_Position': 'OF'}, 'Trevor Plouffe_batter': {'Salary': 2900.0, 'projected_FD_points': 2.5456805816594001, 'confidence': -0.41737531216120649, 'FD_Position': '3B'}, 'Brandon Moss_batter': {'Salary': 3500.0, 'projected_FD_points': 3.5803562590337035, 'confidence': 0.14139876455270817, 'FD_Position': 'OF'}, 'Prince Fielder_batter': {'Salary': 3300.0, 'projected_FD_points': 3.1359016003046603, 'confidence': -3.4944383858859558, 'FD_Position': '1B'}, 'Justin Upton_batter': {'Salary': 4300.0, 'projected_FD_points': 3.4895193047093791, 'confidence': -0.1664933246260718, 'FD_Position': 'OF'}, 'Victor Martinez_batter': {'Salary': 3300.0, 'projected_FD_points': 2.6092147791434024, 'confidence': 0.12251777218356652, 'FD_Position': 'C'}, 'Jose Pirela_batter': {'Salary': 2200.0, 'projected_FD_points': 2.5, 'confidence': 0, 'FD_Position': 'SS'}, 'Cole Hamels_pitcher': {'Salary': 9200.0, 'projected_FD_points': 12.3375, 'confidence': -0.0069034090909092516, 'FD_Position': 'P'}}</t>
  </si>
  <si>
    <t>{'Kris Bryant_batter': {'Salary': 3600.0, 'projected_FD_points': 4.455956156225696, 'confidence': 0.51261554052566072, 'FD_Position': '3B'}, 'Starlin Castro_batter': {'Salary': 3100.0, 'projected_FD_points': 2.3796560040399983, 'confidence': -0.27832685098507404, 'FD_Position': 'SS'}, 'Ben Revere_batter': {'Salary': 2700.0, 'projected_FD_points': 3.0331263647449509, 'confidence': -0.12979094228475385, 'FD_Position': 'OF'}, 'Madison Bumgarner_pitcher': {'Salary': 10100.0, 'projected_FD_points': 13.980098563386898, 'confidence': -0.93333377041811416, 'FD_Position': 'P'}, 'Seth Smith_batter': {'Salary': 2400.0, 'projected_FD_points': 2.5328048574016639, 'confidence': 0.10570509922222437, 'FD_Position': 'OF'}, 'Anthony Rizzo_batter': {'Salary': 4400.0, 'projected_FD_points': 3.7175846769119278, 'confidence': 0.11917239065372198, 'FD_Position': '1B'}, 'Jorge Soler_batter': {'Salary': 3000.0, 'projected_FD_points': 3.3614298528470217, 'confidence': -0.20421436226281631, 'FD_Position': 'OF'}, 'Mike Zunino_batter': {'Salary': 2400.0, 'projected_FD_points': 2.1710249426319903, 'confidence': -1.9769605760473641, 'FD_Position': 'C'}, 'Addison Russell_batter': {'Salary': 2900.0, 'projected_FD_points': 2.7353669922696739, 'confidence': -2.4802234679727135, 'FD_Position': '2B'}}</t>
  </si>
  <si>
    <t>{'Michael Brantley_batter': {'Salary': 4200.0, 'projected_FD_points': 3.429751711252619, 'confidence': 0.067349058889220492, 'FD_Position': 'OF'}, 'Robinson Chirinos_batter': {'Salary': 2400.0, 'projected_FD_points': 1.9049519418760703, 'confidence': 0.011944904716538307, 'FD_Position': 'C'}, 'Brian Dozier_batter': {'Salary': 3200.0, 'projected_FD_points': 3.5701457263656611, 'confidence': 0.098015257234416842, 'FD_Position': '2B'}, 'Torii Hunter_batter': {'Salary': 2900.0, 'projected_FD_points': 2.9130070931946581, 'confidence': 0.13555375350639975, 'FD_Position': 'OF'}, 'Julio Teheran_pitcher': {'Salary': 8300.0, 'projected_FD_points': 11.634285714285715, 'confidence': -0.15103424147984357, 'FD_Position': 'P'}, 'Prince Fielder_batter': {'Salary': 3200.0, 'projected_FD_points': 3.2688360506964371, 'confidence': -0.91565689650098991, 'FD_Position': '1B'}, 'Daniel Santana_batter': {'Salary': 2900.0, 'projected_FD_points': 3.0230198691597003, 'confidence': -0.010211947221369311, 'FD_Position': 'SS'}, 'Adrian Beltre_batter': {'Salary': 2900.0, 'projected_FD_points': 2.5967681165587049, 'confidence': -0.024303164835337121, 'FD_Position': '3B'}, 'Brandon Guyer_batter': {'Salary': 2300.0, 'projected_FD_points': 2.7048265388950758, 'confidence': -0.70242899100216882, 'FD_Position': 'OF'}}</t>
  </si>
  <si>
    <t>{'Ben Revere_batter': {'Salary': 2700.0, 'projected_FD_points': 2.9586211599186596, 'confidence': 0.38541317301598321,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'Chris Colabello_batter': {'Salary': 2300.0, 'projected_FD_points': 4.1868838350774471, 'confidence': -0.14619085748386151, 'FD_Position': 'OF'}, 'Jose Abreu_batter': {'Salary': 3500.0, 'projected_FD_points': 3.1416324932735109, 'confidence': 0.066149908269922619, 'FD_Position': '1B'}}</t>
  </si>
  <si>
    <t>{'Michael Brantley_batter': {'Salary': 4300.0, 'projected_FD_points': 3.4302358417735377, 'confidence': 0.074534376717253603, 'FD_Position': 'OF'}, 'Jose Bautista_batter': {'Salary': 4800.0, 'projected_FD_points': 3.0826780468506634, 'confidence': 0.042151656153918915,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'Chris Colabello_batter': {'Salary': 2300.0, 'projected_FD_points': 4.1868838350774471, 'confidence': -0.14619085748386151, 'FD_Position': 'OF'}, 'Danny Salazar_pitcher': {'Salary': 7800.0, 'projected_FD_points': 12.525555080257821, 'confidence': 0.51665592128771076, 'FD_Position': 'P'}, 'Jose Abreu_batter': {'Salary': 3500.0, 'projected_FD_points': 3.1416324932735109, 'confidence': 0.066149908269922619, 'FD_Position': '1B'}}</t>
  </si>
  <si>
    <t>{'Adeiny Hechavarria_batter': {'Salary': 2600.0, 'projected_FD_points': 1.8304748193909091, 'confidence': 0.10741166234032673, 'FD_Position': 'SS'}, 'Seth Smith_batter': {'Salary': 2300.0, 'projected_FD_points': 2.2268708602422702, 'confidence': -0.54241336054984934, 'FD_Position': 'OF'}, 'Paul Goldschmidt_batter': {'Salary': 5400.0, 'projected_FD_points': 3.5534106680796986, 'confidence': -0.1375712942676901, 'FD_Position': '1B'},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'Marcell Ozuna_batter': {'Salary': 3000.0, 'projected_FD_points': 2.589695165679534, 'confidence': 0.19355121223518501, 'FD_Position': 'OF'}, 'Kyle Seager_batter': {'Salary': 3000.0, 'projected_FD_points': 2.3839939288691658, 'confidence': 0.098269297930775323, 'FD_Position': '3B'}, 'Omar Infante_batter': {'Salary': 2300.0, 'projected_FD_points': 1.6243050059371793, 'confidence': 0.0091609690731432325, 'FD_Position': '2B'}, 'Andrew Susac_batter': {'Salary': 2200.0, 'projected_FD_points': 1.6220930232558139, 'confidence': -0.021539437108693216, 'FD_Position': 'C'}}</t>
  </si>
  <si>
    <t>{'Russell Martin_batter': {'Salary': 3800.0, 'projected_FD_points': 2.5119047619047619, 'confidence': -0.33778091110066644, 'FD_Position': 'C'}, 'Ben Revere_batter': {'Salary': 2700.0, 'projected_FD_points': 2.983839622128035, 'confidence': -0.023341042867897954, 'FD_Position': 'OF'}, 'Alex Rodriguez_batter': {'Salary': 3400.0, 'projected_FD_points': 3.4615384615384617, 'confidence': 0.0, 'FD_Position': '3B'}, 'Ian Desmond_batter': {'Salary': 2900.0, 'projected_FD_points': 2.3377192982456139, 'confidence': -0.00016432665509813482, 'FD_Position': 'SS'}, 'Devon Travis_batter': {'Salary': 3400.0, 'projected_FD_points': 2.6305833830732923, 'confidence': -0.26547320096885518, 'FD_Position': '2B'}, 'Gregory Polanco_batter': {'Salary': 3200.0, 'projected_FD_points': 3.0135444729479879, 'confidence': -1.5779925038756062, 'FD_Position': 'OF'}, 'Paul Goldschmidt_batter': {'Salary': 5400.0, 'projected_FD_points': 3.3662056984967297, 'confidence': 0.039372527355768905, 'FD_Position': '1B'}, 'Dexter Fowler_batter': {'Salary': 3300.0, 'projected_FD_points': 3.2173365259412812, 'confidence': -0.22410580789116819, 'FD_Position': 'OF'}, 'Ubaldo Jimenez_pitcher': {'Salary': 6800.0, 'projected_FD_points': 15.052472148923975, 'confidence': -0.55613055096270148, 'FD_Position': 'P'}}</t>
  </si>
  <si>
    <t>{'Max Scherzer_pitcher': {'Salary': 10900.0, 'projected_FD_points': 14.099989086000241, 'confidence': -0.91220975028003282, 'FD_Position': 'P'}, 'Yunel Escobar_batter': {'Salary': 2600.0, 'projected_FD_points': 2.1754784151682749, 'confidence': -0.085950586123507255, 'FD_Position': '3B'}, 'Stephen Vogt_batter': {'Salary': 3500.0, 'projected_FD_points': 2.4973352693402284, 'confidence': -2.5859412278286902, 'FD_Position': 'C'}, 'Justin Turner_batter': {'Salary': 2700.0, 'projected_FD_points': 2.1138184925693397, 'confidence': -0.3565885371052, 'FD_Position': '2B'}, 'Denard Span_batter': {'Salary': 3200.0, 'projected_FD_points': 2.4546245707400742, 'confidence': -0.028427758158033001, 'FD_Position': 'OF'}, 'Mookie Betts_batter': {'Salary': 3300.0, 'projected_FD_points': 2.5925119137686989, 'confidence': -0.23736037902914542, 'FD_Position': 'OF'}, 'David Ortiz_batter': {'Salary': 2900.0, 'projected_FD_points': 2.4029647262502247, 'confidence': -0.29239000269268356, 'FD_Position': '1B'}, 'Jimmy Rollins_batter': {'Salary': 2700.0, 'projected_FD_points': 2.229928777949163, 'confidence': 0.22075295865981848, 'FD_Position': 'SS'}, 'Jayson Werth_batter': {'Salary': 3100.0, 'projected_FD_points': 2.5737073808922641, 'confidence': -0.082308711719044192, 'FD_Position': 'OF'}}</t>
  </si>
  <si>
    <t>{'Adrian Beltre_batter': {'Salary': 2700.0, 'projected_FD_points': 2.3424210350994379, 'confidence': 0.031446582725402683, 'FD_Position': '3B'}, 'Anthony Rizzo_batter': {'Salary': 4400.0, 'projected_FD_points': 2.4785483546428382, 'confidence': 0.14107013403379043, 'FD_Position': '1B'}, 'Addison Russell_batter': {'Salary': 2900.0, 'projected_FD_points': 1.8034958099123592, 'confidence': -5.865712767267917, 'FD_Position': '2B'}, 'Dexter Fowler_batter': {'Salary': 3300.0, 'projected_FD_points': 3.2173365259412812, 'confidence': -0.22410580789116819, 'FD_Position': 'OF'}, 'Jorge Soler_batter': {'Salary': 3100.0, 'projected_FD_points': 2.5642883561073342, 'confidence': 0.038787499947404158, 'FD_Position': 'OF'}, 'Salvador Perez_batter': {'Salary': 2700.0, 'projected_FD_points': 1.8021101800632278, 'confidence': 0.12276160918319112, 'FD_Position': 'C'}, 'Michael Cuddyer_batter': {'Salary': 2600.0, 'projected_FD_points': 2.9759678224490234, 'confidence': -0.88449439940529784, 'FD_Position': 'OF'}, 'Alcides Escobar_batter': {'Salary': 2600.0, 'projected_FD_points': 1.7040531298413821, 'confidence': 0.40264765024046367, 'FD_Position': 'SS'}, 'Jon Lester_pitcher': {'Salary': 9100.0, 'projected_FD_points': 12.581553368889768, 'confidence': -1.6198800878964166, 'FD_Position': 'P'}}</t>
  </si>
  <si>
    <t>{'Kris Bryant_batter': {'Salary': 3500.0, 'projected_FD_points': 2.7872654378652086, 'confidence': 0.19354280514323197, 'FD_Position': '3B'}, 'Russell Martin_batter': {'Salary': 3800.0, 'projected_FD_points': 2.6441818047615837, 'confidence': 0.072204659761430756, 'FD_Position': 'C'}, 'Daniel Santana_batter': {'Salary': 2700.0, 'projected_FD_points': 2.4230769230769229, 'confidence': -5.1041241322824504e-05, 'FD_Position': 'SS'}, 'Christian Yelich_batter': {'Salary': 2900.0, 'projected_FD_points': 3.0630624970650695, 'confidence': 0.24802111917920866, 'FD_Position': 'OF'},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'Marcell Ozuna_batter': {'Salary': 3100.0, 'projected_FD_points': 3.1415086134245582, 'confidence': -0.28750922953417701, 'FD_Position': 'OF'}, 'Jose Abreu_batter': {'Salary': 3400.0, 'projected_FD_points': 2.9250596476109436, 'confidence': 0.030676942345539415, 'FD_Position': '1B'}, 'Addison Russell_batter': {'Salary': 2800.0, 'projected_FD_points': 3.0459371273511762, 'confidence': -6.7246039353923734, 'FD_Position': '2B'}}</t>
  </si>
  <si>
    <t>{'Yoenis Cespedes_batter': {'Salary': 2900.0, 'projected_FD_points': 2.6151515151515152, 'confidence': -0.13272264908325249, 'FD_Position': 'OF'}, 'Jimmy Paredes_batter': {'Salary': 3400.0, 'projected_FD_points': 2.6964285714285716, 'confidence': -0.76654118306942243, 'FD_Position': '2B'}, 'Carlos Carrasco_pitcher': {'Salary': 8800.0, 'projected_FD_points': 12.527777777777779, 'confidence': -0.38751511757209789, 'FD_Position': 'P'}, 'Josh Donaldson_batter': {'Salary': 3800.0, 'projected_FD_points': 2.8226744186046511, 'confidence': -0.028502289943538983, 'FD_Position': '3B'}, 'Matt Adams_batter': {'Salary': 2400.0, 'projected_FD_points': 2.1774691358024691, 'confidence': -0.072890089734415797, 'FD_Position': '1B'}, 'Daniel Santana_batter': {'Salary': 2700.0, 'projected_FD_points': 2.4230769230769229, 'confidence': -5.1041241322824504e-05, 'FD_Position': 'SS'}, 'Adam Jones_batter': {'Salary': 3700.0, 'projected_FD_points': 3.2695530537579534, 'confidence': 0.33037473185319988, 'FD_Position': 'OF'}, 'Victor Martinez_batter': {'Salary': 3500.0, 'projected_FD_points': 2.4361360955762952, 'confidence': -1.3720139075740456, 'FD_Position': 'C'}, 'Andrew McCutchen_batter': {'Salary': 3800.0, 'projected_FD_points': 2.9191951150000781, 'confidence': 0.10615645702399101, 'FD_Position': 'OF'}}</t>
  </si>
  <si>
    <t>{'Albert Pujols_batter': {'Salary': 2900.0, 'projected_FD_points': 2.5995519009299199, 'confidence': 0.008645866522421719, 'FD_Position': '1B'}, 'Ian Kennedy_pitcher': {'Salary': 8000.0, 'projected_FD_points': 11.034375000000001, 'confidence': -0.088579655283504977, 'FD_Position': 'P'}, 'Stephen Vogt_batter': {'Salary': 3700.0, 'projected_FD_points': 2.4882264077256089, 'confidence': -3.2093830588231853, 'FD_Position': 'C'}, 'Robinson Cano_batter': {'Salary': 3400.0, 'projected_FD_points': 2.5854437426240962, 'confidence': 0.34274433615056876, 'FD_Position': '2B'}, 'Christian Yelich_batter': {'Salary': 2900.0, 'projected_FD_points': 3.0630624970650695, 'confidence': 0.24802111917920866, 'FD_Position': 'OF'}, 'Marcell Ozuna_batter': {'Salary': 3100.0, 'projected_FD_points': 3.1415086134245582, 'confidence': -0.28750922953417701, 'FD_Position': 'OF'}, 'Kyle Seager_batter': {'Salary': 3000.0, 'projected_FD_points': 2.3778039812869483, 'confidence': 0.046643801948439756, 'FD_Position': '3B'}, 'Giancarlo Stanton_batter': {'Salary': 4500.0, 'projected_FD_points': 3.8623300867418933, 'confidence': 0.21219072395575789, 'FD_Position': 'OF'}, 'Ian Desmond_batter': {'Salary': 2900.0, 'projected_FD_points': 2.4413366169970954, 'confidence': -0.23653889110932513, 'FD_Position': 'SS'}}</t>
  </si>
  <si>
    <t>{'Kris Bryant_batter': {'Salary': 3500.0, 'projected_FD_points': 2.7872654378652086, 'confidence': 0.19354280514323197, 'FD_Position': '3B'}, 'Anthony Rizzo_batter': {'Salary': 4400.0, 'projected_FD_points': 3.0530705785664933, 'confidence': -0.067471524336815802, 'FD_Position': '1B'}, 'Alcides Escobar_batter': {'Salary': 2500.0, 'projected_FD_points': 1.9689864919313269, 'confidence': -0.0023464027653246067, 'FD_Position': 'SS'}, 'Jorge Soler_batter': {'Salary': 3000.0, 'projected_FD_points': 2.5066117128949252, 'confidence': 0.072596232937500949, 'FD_Position': 'OF'}, 'Miguel Montero_batter': {'Salary': 3200.0, 'projected_FD_points': 2.017446098418028, 'confidence': 0.013987328590299719, 'FD_Position': 'C'},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'Michael Cuddyer_batter': {'Salary': 2600.0, 'projected_FD_points': 2.7898028534457073, 'confidence': -0.058921629031074563, 'FD_Position': 'OF'}, 'Addison Russell_batter': {'Salary': 2800.0, 'projected_FD_points': 3.0459371273511762, 'confidence': -6.7246039353923734, 'FD_Position': '2B'}}</t>
  </si>
  <si>
    <t>{'Taijuan Walker_pitcher': {'Salary': 7700.0, 'projected_FD_points': 12.70871707830166, 'confidence': 0, 'FD_Position': 'P'}, 'Seth Smith_batter': {'Salary': 2400.0, 'projected_FD_points': 2.1579100568069549, 'confidence': 0.0072858450473277658, 'FD_Position': 'OF'}, 'Erick Aybar_batter': {'Salary': 2200.0, 'projected_FD_points': 1.9466469173077221, 'confidence': -0.18231040618506889, 'FD_Position': 'SS'}, 'Robinson Cano_batter': {'Salary': 3400.0, 'projected_FD_points': 2.6987944664791281, 'confidence': -0.18269296497230902, 'FD_Position': '2B'}, 'Albert Pujols_batter': {'Salary': 2900.0, 'projected_FD_points': 2.5876952644552995, 'confidence': -0.011972334711989108, 'FD_Position': '1B'}, 'Wilin Rosario_batter': {'Salary': 3000.0, 'projected_FD_points': 3.6583080625331346, 'confidence': -0.37076912491026714, 'FD_Position': 'C'}, 'Mike Trout_batter': {'Salary': 5400.0, 'projected_FD_points': 3.4341113474479856, 'confidence': 0.14811565577101726, 'FD_Position': 'OF'}, 'Kyle Seager_batter': {'Salary': 3000.0, 'projected_FD_points': 2.4880882819195906, 'confidence': 0.13486312568726067, 'FD_Position': '3B'}, 'Nelson Cruz_batter': {'Salary': 4800.0, 'projected_FD_points': 3.2294049248280303, 'confidence': -0.28617635864933577, 'FD_Position': 'OF'}}</t>
  </si>
  <si>
    <t>{'Kris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'J.D. Martinez_batter': {'Salary': 3100.0, 'projected_FD_points': 2.6665504063760999, 'confidence': 0.0047645191488517868,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'Prince Fielder_batter': {'Salary': 3100.0, 'projected_FD_points': 3.1922242745323723, 'confidence': -0.13859092088784486, 'FD_Position': '1B'}, 'Yasmani Grandal_batter': {'Salary': 3100.0, 'projected_FD_points': 2.746273893790411, 'confidence': 0.16185772210549021, 'FD_Position': 'C'}, 'Jimmy Rollins_batter': {'Salary': 2700.0, 'projected_FD_points': 3.7224449252697549, 'confidence': 0.25088523136838814, 'FD_Position': 'SS'}, 'Michael Cuddyer_batter': {'Salary': 2500.0, 'projected_FD_points': 2.9763603488132211, 'confidence': -2.1621826038492151, 'FD_Position': 'OF'}}</t>
  </si>
  <si>
    <t>{'Michael Brantley_batter': {'Salary': 4400.0, 'projected_FD_points': 2.8030845278479122, 'confidence': 0.051934749431558291, 'FD_Position': 'OF'}, 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'Dilson Herrera_batter': {'Salary': 2300.0, 'projected_FD_points': 2.6934327731635541, 'confidence': 0.61645765228675287, 'FD_Position': '2B'}, 'Prince Fielder_batter': {'Salary': 3100.0, 'projected_FD_points': 3.1922242745323723, 'confidence': -0.13859092088784486, 'FD_Position': '1B'}, 'Daniel Santana_batter': {'Salary': 2700.0, 'projected_FD_points': 2.3724684106121221, 'confidence': -0.097564981735575262, 'FD_Position': 'SS'}, 'Kurt Suzuki_batter': {'Salary': 2300.0, 'projected_FD_points': 1.7604895104895104, 'confidence': -0.0033378301618485207, 'FD_Position': 'C'},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'OF'}}</t>
  </si>
  <si>
    <t>{'Seth Smith_batter': {'Salary': 2400.0, 'projected_FD_points': 2.1739781504205204, 'confidence': -0.040611897320814938,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'Josh Donaldson_batter': {'Salary': 3900.0, 'projected_FD_points': 2.9736918358031268, 'confidence': -0.020608133148577901, 'FD_Position': '3B'}, 'Joc Pederson_batter': {'Salary': 4200.0, 'projected_FD_points': 3.7519127494435729, 'confidence': -8.7362432042648717, 'FD_Position': 'OF'}, 'James Loney_batter': {'Salary': 2300.0, 'projected_FD_points': 1.9739393619817442, 'confidence': -0.4689784246580444, 'FD_Position': '1B'}, 'Yasmani Grandal_batter': {'Salary': 3100.0, 'projected_FD_points': 2.746273893790411, 'confidence': 0.16185772210549021, 'FD_Position': 'C'}, 'Chris Colabello_batter': {'Salary': 2400.0, 'projected_FD_points': 2.1181174164834573, 'confidence': 0.26693223307832747, 'FD_Position': 'OF'}, 'Jimmy Rollins_batter': {'Salary': 2700.0, 'projected_FD_points': 3.7224449252697549, 'confidence': 0.25088523136838814, 'FD_Position': 'SS'}}</t>
  </si>
  <si>
    <t>{'Kris Bryant_batter': {'Salary': 4000.0, 'projected_FD_points': 4.4210130856396823, 'confidence': -5.6452439021987528, 'FD_Position': '3B'}, 'Alcides Escobar_batter': {'Salary': 2700.0, 'projected_FD_points': 1.7996679966846241, 'confidence': 0.095597303064652195, 'FD_Position': 'SS'}, 'Dilson Herrera_batter': {'Salary': 2300.0, 'projected_FD_points': 2.6934327731635541, 'confidence': 0.61645765228675287, 'FD_Position': '2B'}, 'Carlos Peguero_batter': {'Salary': 2800.0, 'projected_FD_points': 2.3740564490579534, 'confidence': 0.72534060869384498, 'FD_Position': 'OF'}, 'Prince Fielder_batter': {'Salary': 3100.0, 'projected_FD_points': 3.1922242745323723, 'confidence': -0.13859092088784486, 'FD_Position': '1B'}, 'Jorge Soler_batter': {'Salary': 3000.0, 'projected_FD_points': 2.6070841703828256, 'confidence': -0.18533150756795136, 'FD_Position': 'OF'},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'OF'}, 'Anthony Recker_batter': {'Salary': 2200.0, 'projected_FD_points': 1.5089408299011768, 'confidence': -0.020297362104294114, 'FD_Position': 'C'}}</t>
  </si>
  <si>
    <t>{'Michael Brantley_batter': {'Salary': 4200.0, 'projected_FD_points': 3.4033832271946056, 'confidence': 0.16592936979766226, 'FD_Position': 'OF'}, 'Kris Bryant_batter': {'Salary': 3900.0, 'projected_FD_points': 5.0303677414831931, 'confidence': -2.7466364890433632, 'FD_Position': '3B'}, 'Neil Walker_batter': {'Salary': 3000.0, 'projected_FD_points': 2.4672903603921896, 'confidence': 0.0077368025989194011, 'FD_Position': '2B'}, 'Jose Bautista_batter': {'Salary': 4500.0, 'projected_FD_points': 3.2500733111216986, 'confidence': -0.021053418425315495, 'FD_Position': 'OF'}, 'Buster Posey_batter': {'Salary': 3800.0, 'projected_FD_points': 2.478795373948306, 'confidence': 0.070433678992514848, 'FD_Position': 'C'}, 'Dexter Fowler_batter': {'Salary': 3100.0, 'projected_FD_points': 3.5634653956814333, 'confidence': 0.18697166511729668, 'FD_Position': 'OF'},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'Ian Desmond_batter': {'Salary': 2600.0, 'projected_FD_points': 2.3045977011494254, 'confidence': -0.0033123854673433595, 'FD_Position': 'SS'}}</t>
  </si>
  <si>
    <t>{'Michael Brantley_batter': {'Salary': 4200.0, 'projected_FD_points': 3.4033832271946056, 'confidence': 0.16592936979766226, 'FD_Position': 'OF'}, 'Adrian Beltre_batter': {'Salary': 3100.0, 'projected_FD_points': 2.842364210254567, 'confidence': 0.19950161247967657, 'FD_Position': '3B'}, 'Ian Desmond_batter': {'Salary': 2600.0, 'projected_FD_points': 2.3045977011494254, 'confidence': -0.0033123854673433595, 'FD_Position': 'SS'}, 'Jose Bautista_batter': {'Salary': 4500.0, 'projected_FD_points': 3.2500733111216986, 'confidence': -0.021053418425315495, 'FD_Position': 'OF'}, 'Robinson Cano_batter': {'Salary': 3400.0, 'projected_FD_points': 2.5160442667654936, 'confidence': 0.23532745990500592, 'FD_Position': '2B'}, 'Buster Posey_batter': {'Salary': 3800.0, 'projected_FD_points': 2.478795373948306, 'confidence': 0.070433678992514848, 'FD_Position': 'C'},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'David Peralta_batter': {'Salary': 3500.0, 'projected_FD_points': 2.8658626233977538, 'confidence': -0.34338286526769624, 'FD_Position': 'OF'}}</t>
  </si>
  <si>
    <t>Pipeline Model 1 - fixed BvP for backtest. I have 2013 data in batter lineup stats</t>
  </si>
  <si>
    <t>Pipeline Model 1.1 - changed season averages</t>
  </si>
  <si>
    <t>{'Kris Bryant_batter': {'Salary': 3800.0, 'projected_FD_points': 3.263099770919708, 'confidence': 0.074301800610532931, 'FD_Position': '3B'}, 'Neil Walker_batter': {'Salary': 2900.0, 'projected_FD_points': 2.5580645161290323, 'confidence': -0.24080394422609852, 'FD_Position': '2B'}, 'Chris Iannetta_batter': {'Salary': 2200.0, 'projected_FD_points': 1.8785236493517679, 'confidence': -0.63211052326102712, 'FD_Position': 'C'},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'Daniel Santana_batter': {'Salary': 2700.0, 'projected_FD_points': 2.4541666666666666, 'confidence': -0.0054418931352662181, 'FD_Position': 'SS'},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</si>
  <si>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{'Yoenis Cespedes_batter': {'Salary': 2800.0, 'projected_FD_points': 2.3425554993317665, 'confidence': -0.011070977094526091, 'FD_Position': 'OF'}, 'Kris Bryant_batter': {'Salary': 3800.0, 'projected_FD_points': 3.263099770919708, 'confidence': 0.074301800610532931, 'FD_Position': '3B'}, 'Chris Stewart_batter': {'Salary': 2200.0, 'projected_FD_points': 1.7410797799408617, 'confidence': -0.57096742767547792, 'FD_Position': 'C'}, 'Gerrit Cole_pitcher': {'Salary': 9300.0, 'projected_FD_points': 14.672656128521872, 'confidence': -0.89250417396825887, 'FD_Position': 'P'}, 'Neil Walker_batter': {'Salary': 2900.0, 'projected_FD_points': 2.5580645161290323, 'confidence': -0.24080394422609852, 'FD_Position': '2B'}, 'Eddie Rosario_batter': {'Salary': 2600.0, 'projected_FD_points': 2.25, 'confidence': 0, 'FD_Position': 'OF'}, 'Freddie Freeman_batter': {'Salary': 3700.0, 'projected_FD_points': 2.6996118255627422, 'confidence': 0.066776004155746804, 'FD_Position': '1B'}, 'Daniel Santana_batter': {'Salary': 2700.0, 'projected_FD_points': 2.4541666666666666, 'confidence': -0.0054418931352662181, 'FD_Position': 'SS'}, 'Giancarlo Stanton_batter': {'Salary': 4600.0, 'projected_FD_points': 3.3600748187427323, 'confidence': -0.26017389317200013, 'FD_Position': 'OF'}}</t>
  </si>
  <si>
    <t>{'Alex Rodriguez_batter': {'Salary': 3400.0, 'projected_FD_points': 2.8911836260152453, 'confidence': -7.3537271724720021, 'FD_Position': '3B'}, 'Ian Desmond_batter': {'Salary': 2500.0, 'projected_FD_points': 2.3209161112908201, 'confidence': -0.023714164040309571, 'FD_Position': 'SS'}, 'Chris Iannetta_batter': {'Salary': 2200.0, 'projected_FD_points': 1.8785236493517679, 'confidence': -0.63211052326102712, 'FD_Position': 'C'}, 'Robinson Cano_batter': {'Salary': 3300.0, 'projected_FD_points': 2.7016764263200059, 'confidence': 0.086505957506987752, 'FD_Position': '2B'},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</si>
  <si>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{'Russell Martin_batter': {'Salary': 3500.0, 'projected_FD_points': 2.5793483556763492, 'confidence': 0.054076119677018752, 'FD_Position': 'C'}, 'Alex Rodriguez_batter': {'Salary': 3400.0, 'projected_FD_points': 3.1693548387096775, 'confidence': -0.00023711960430428114, 'FD_Position': '3B'}, 'Melky Cabrera_batter': {'Salary': 2500.0, 'projected_FD_points': 2.4769819842256657, 'confidence': 0.006723039824119037, 'FD_Position': 'OF'}, 'Michael Cuddyer_batter': {'Salary': 2300.0, 'projected_FD_points': 2.7994046677255575, 'confidence': -0.1632076624233334, 'FD_Position': 'OF'},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'Neil Walker_batter': {'Salary': 2900.0, 'projected_FD_points': 2.5368589743589745, 'confidence': -0.19493406588079498, 'FD_Position': '2B'}}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</si>
  <si>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'George Springer_batter': {'Salary': 3900.0, 'projected_FD_points': 2.8758054714663643, 'confidence': 0.21671772143431378, 'FD_Position': 'OF'}, 'Neil Walker_batter': {'Salary': 2900.0, 'projected_FD_points': 2.5368589743589745, 'confidence': -0.19493406588079498, 'FD_Position': '2B'}, 'Paulo Orlando_batter': {'Salary': 2200.0, 'projected_FD_points': 2.013083384687985, 'confidence': -0.11601193688331923, 'FD_Position': 'OF'}, 'Jorge Soler_batter': {'Salary': 3000.0, 'projected_FD_points': 2.4986976471235822, 'confidence': -1.1669264376549329, 'FD_Position': 'OF'}, 'Jake Arrieta_pitcher': {'Salary': 9900.0, 'projected_FD_points': 15.541330914593649, 'confidence': -0.66704688345658303, 'FD_Position': 'P'},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</si>
  <si>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'Ben Revere_batter': {'Salary': 2500.0, 'projected_FD_points': 2.3482488367145811, 'confidence': 0.046338114209747761, 'FD_Position': 'OF'}, 'Neil Walker_batter': {'Salary': 2900.0, 'projected_FD_points': 2.5368589743589745, 'confidence': -0.19493406588079498, 'FD_Position': '2B'},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'Michael Cuddyer_batter': {'Salary': 2300.0, 'projected_FD_points': 2.7994046677255575, 'confidence': -0.1632076624233334, 'FD_Position': 'OF'},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</si>
  <si>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{'Scott Kazmir_pitcher': {'Salary': 8800.0, 'projected_FD_points': 11.738465334110787, 'confidence': -0.20393645172233477, 'FD_Position': 'P'}, 'Emilio Bonifacio_batter': {'Salary': 2200.0, 'projected_FD_points': 1.740198514296857, 'confidence': 0.11371496965757755, 'FD_Position': '2B'}, 'Joc Pederson_batter': {'Salary': 4000.0, 'projected_FD_points': 2.901287837526711, 'confidence': -0.62898446567200894, 'FD_Position': 'OF'}, 'Yasmani Grandal_batter': {'Salary': 2900.0, 'projected_FD_points': 2.1061671812205596, 'confidence': -0.45347472567510749, 'FD_Position': 'C'}, 'Justin Upton_batter': {'Salary': 4000.0, 'projected_FD_points': 2.8857024733892933, 'confidence': 0.1194955292975014, 'FD_Position': 'OF'},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'Matt Carpenter_batter': {'Salary': 4200.0, 'projected_FD_points': 2.8092139069349078, 'confidence': -0.79015878594276101, 'FD_Position': '3B'}, 'Melky Cabrera_batter': {'Salary': 2500.0, 'projected_FD_points': 2.4769819842256657, 'confidence': 0.006723039824119037, 'FD_Position': 'OF'}}</t>
  </si>
  <si>
    <t xml:space="preserve">Pipeline Model 1.2 - BH factors for batters.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</si>
</sst>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966272"/>
        <c:axId val="214967808"/>
      </c:barChart>
      <c:catAx>
        <c:axId val="214966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67808"/>
        <c:crosses val="autoZero"/>
        <c:auto val="1"/>
        <c:lblAlgn val="ctr"/>
        <c:lblOffset val="100"/>
        <c:noMultiLvlLbl val="0"/>
      </c:catAx>
      <c:valAx>
        <c:axId val="21496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66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904"/>
        <c:axId val="214989440"/>
      </c:areaChart>
      <c:catAx>
        <c:axId val="214987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89440"/>
        <c:crosses val="autoZero"/>
        <c:auto val="1"/>
        <c:lblAlgn val="ctr"/>
        <c:lblOffset val="100"/>
        <c:noMultiLvlLbl val="0"/>
      </c:catAx>
      <c:valAx>
        <c:axId val="214989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4987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2240"/>
        <c:axId val="214763776"/>
      </c:scatterChart>
      <c:valAx>
        <c:axId val="214762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4763776"/>
        <c:crosses val="autoZero"/>
        <c:crossBetween val="midCat"/>
      </c:valAx>
      <c:valAx>
        <c:axId val="21476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62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2640"/>
        <c:axId val="215394176"/>
      </c:scatterChart>
      <c:valAx>
        <c:axId val="215392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5394176"/>
        <c:crosses val="autoZero"/>
        <c:crossBetween val="midCat"/>
      </c:valAx>
      <c:valAx>
        <c:axId val="2153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92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1762</v>
      </c>
    </row>
    <row r="5" spans="1:2" x14ac:dyDescent="0.25">
      <c r="A5" t="s">
        <v>2</v>
      </c>
      <c r="B5" t="s">
        <v>1763</v>
      </c>
    </row>
    <row r="6" spans="1:2" x14ac:dyDescent="0.25">
      <c r="A6" t="s">
        <v>5</v>
      </c>
      <c r="B6" t="s">
        <v>2995</v>
      </c>
    </row>
    <row r="7" spans="1:2" x14ac:dyDescent="0.25">
      <c r="A7" t="s">
        <v>6</v>
      </c>
      <c r="B7" t="s">
        <v>2996</v>
      </c>
    </row>
    <row r="8" spans="1:2" x14ac:dyDescent="0.25">
      <c r="A8" t="s">
        <v>7</v>
      </c>
      <c r="B8" t="s">
        <v>2989</v>
      </c>
    </row>
    <row r="9" spans="1:2" x14ac:dyDescent="0.25">
      <c r="A9" t="s">
        <v>8</v>
      </c>
      <c r="B9" t="s">
        <v>2990</v>
      </c>
    </row>
    <row r="10" spans="1:2" x14ac:dyDescent="0.25">
      <c r="A10" t="s">
        <v>9</v>
      </c>
      <c r="B10" t="s">
        <v>2542</v>
      </c>
    </row>
    <row r="11" spans="1:2" x14ac:dyDescent="0.25">
      <c r="A11" t="s">
        <v>10</v>
      </c>
      <c r="B11" t="s">
        <v>2543</v>
      </c>
    </row>
    <row r="12" spans="1:2" x14ac:dyDescent="0.25">
      <c r="A12" t="s">
        <v>11</v>
      </c>
      <c r="B12" t="s">
        <v>749</v>
      </c>
    </row>
    <row r="13" spans="1:2" x14ac:dyDescent="0.25">
      <c r="A13" t="s">
        <v>12</v>
      </c>
      <c r="B13" t="s">
        <v>750</v>
      </c>
    </row>
    <row r="14" spans="1:2" x14ac:dyDescent="0.25">
      <c r="A14" t="s">
        <v>699</v>
      </c>
      <c r="B14" t="s">
        <v>707</v>
      </c>
    </row>
    <row r="15" spans="1:2" x14ac:dyDescent="0.25">
      <c r="A15" t="s">
        <v>700</v>
      </c>
      <c r="B15" t="s">
        <v>708</v>
      </c>
    </row>
    <row r="16" spans="1:2" x14ac:dyDescent="0.25">
      <c r="A16" t="s">
        <v>705</v>
      </c>
      <c r="B16" t="s">
        <v>1459</v>
      </c>
    </row>
    <row r="17" spans="1:2" x14ac:dyDescent="0.25">
      <c r="A17" t="s">
        <v>706</v>
      </c>
      <c r="B17" t="s">
        <v>1506</v>
      </c>
    </row>
    <row r="18" spans="1:2" x14ac:dyDescent="0.25">
      <c r="A18" t="s">
        <v>709</v>
      </c>
      <c r="B18" t="s">
        <v>221</v>
      </c>
    </row>
    <row r="19" spans="1:2" x14ac:dyDescent="0.25">
      <c r="A19" t="s">
        <v>710</v>
      </c>
      <c r="B19" t="s">
        <v>1505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7" t="s">
        <v>730</v>
      </c>
      <c r="I1" s="77"/>
      <c r="J1" s="77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7" t="s">
        <v>701</v>
      </c>
      <c r="B3" s="77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76"/>
  <sheetViews>
    <sheetView tabSelected="1" topLeftCell="A2590" zoomScale="70" zoomScaleNormal="70" workbookViewId="0">
      <selection activeCell="I2627" sqref="I2627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ht="30" x14ac:dyDescent="0.25">
      <c r="A2586" s="35" t="s">
        <v>4383</v>
      </c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2" x14ac:dyDescent="0.25">
      <c r="A2587" s="30" t="s">
        <v>4361</v>
      </c>
      <c r="B2587" s="8">
        <v>42130</v>
      </c>
      <c r="C2587" s="30">
        <v>227</v>
      </c>
      <c r="D2587" s="30">
        <v>49.75</v>
      </c>
      <c r="E2587" s="30">
        <v>40.607898667299999</v>
      </c>
      <c r="F2587" s="30">
        <v>-3.6726074838399998</v>
      </c>
      <c r="G2587" s="30">
        <v>16</v>
      </c>
      <c r="H2587" s="30"/>
      <c r="I2587" s="30"/>
      <c r="J2587" s="65">
        <f>AVERAGE(D2587:D2616)</f>
        <v>34.25833333333334</v>
      </c>
      <c r="K2587" s="65">
        <f>_xlfn.STDEV.P(D2587:D2714)</f>
        <v>10.083398943500164</v>
      </c>
      <c r="L2587" s="65">
        <f>MEDIAN(D2587:D2714)</f>
        <v>32</v>
      </c>
    </row>
    <row r="2588" spans="1:12" x14ac:dyDescent="0.25">
      <c r="A2588" t="s">
        <v>4362</v>
      </c>
      <c r="B2588" s="8">
        <v>42131</v>
      </c>
      <c r="C2588">
        <v>112</v>
      </c>
      <c r="D2588">
        <v>26.1</v>
      </c>
      <c r="E2588">
        <v>33.736674893699998</v>
      </c>
      <c r="F2588">
        <v>-2.22992041996</v>
      </c>
      <c r="G2588">
        <v>12.1</v>
      </c>
    </row>
    <row r="2589" spans="1:12" x14ac:dyDescent="0.25">
      <c r="A2589" t="s">
        <v>4363</v>
      </c>
      <c r="B2589" s="8">
        <v>42132</v>
      </c>
      <c r="C2589">
        <v>263</v>
      </c>
      <c r="D2589">
        <v>29.5</v>
      </c>
      <c r="E2589">
        <v>36.400053580799998</v>
      </c>
      <c r="F2589">
        <v>-3.4639574563200002</v>
      </c>
      <c r="G2589">
        <v>-0.25</v>
      </c>
    </row>
    <row r="2590" spans="1:12" x14ac:dyDescent="0.25">
      <c r="A2590" t="s">
        <v>4364</v>
      </c>
      <c r="B2590" s="8">
        <v>42133</v>
      </c>
      <c r="C2590">
        <v>159</v>
      </c>
      <c r="D2590">
        <v>30.75</v>
      </c>
      <c r="E2590">
        <v>38.367048410499997</v>
      </c>
      <c r="F2590">
        <v>-5.2653569395700002</v>
      </c>
      <c r="G2590">
        <v>-0.25</v>
      </c>
    </row>
    <row r="2591" spans="1:12" x14ac:dyDescent="0.25">
      <c r="A2591" t="s">
        <v>4365</v>
      </c>
      <c r="B2591" s="8">
        <v>42133</v>
      </c>
      <c r="C2591">
        <v>57</v>
      </c>
      <c r="D2591">
        <v>35.25</v>
      </c>
      <c r="E2591">
        <v>35.045592762299997</v>
      </c>
      <c r="F2591">
        <v>-1.4907722666900001</v>
      </c>
      <c r="G2591">
        <v>5</v>
      </c>
    </row>
    <row r="2592" spans="1:12" x14ac:dyDescent="0.25">
      <c r="A2592" t="s">
        <v>4366</v>
      </c>
      <c r="B2592" s="8">
        <v>42134</v>
      </c>
      <c r="C2592">
        <v>283</v>
      </c>
      <c r="D2592">
        <v>27.7</v>
      </c>
      <c r="E2592">
        <v>38.5614141848</v>
      </c>
      <c r="F2592">
        <v>-4.0947187750599996</v>
      </c>
      <c r="G2592">
        <v>-0.75</v>
      </c>
    </row>
    <row r="2593" spans="1:7" x14ac:dyDescent="0.25">
      <c r="A2593" t="s">
        <v>4367</v>
      </c>
      <c r="B2593" s="8">
        <v>42134</v>
      </c>
      <c r="C2593">
        <v>171</v>
      </c>
      <c r="D2593">
        <v>42.25</v>
      </c>
      <c r="E2593">
        <v>36.7401302078</v>
      </c>
      <c r="F2593">
        <v>-1.18150662082</v>
      </c>
      <c r="G2593">
        <v>21</v>
      </c>
    </row>
    <row r="2594" spans="1:7" x14ac:dyDescent="0.25">
      <c r="A2594" t="s">
        <v>4368</v>
      </c>
      <c r="B2594" s="8">
        <v>42134</v>
      </c>
      <c r="C2594">
        <v>92</v>
      </c>
      <c r="D2594">
        <v>12.45</v>
      </c>
      <c r="E2594">
        <v>33.731975257400002</v>
      </c>
      <c r="F2594">
        <v>-2.95841432344</v>
      </c>
      <c r="G2594">
        <v>-0.75</v>
      </c>
    </row>
    <row r="2595" spans="1:7" x14ac:dyDescent="0.25">
      <c r="A2595" t="s">
        <v>4369</v>
      </c>
      <c r="B2595" s="8">
        <v>42135</v>
      </c>
      <c r="C2595">
        <v>186</v>
      </c>
      <c r="D2595">
        <v>33.5</v>
      </c>
      <c r="E2595">
        <v>38.575144373199997</v>
      </c>
      <c r="F2595">
        <v>-2.9456158169700002</v>
      </c>
      <c r="G2595">
        <v>18</v>
      </c>
    </row>
    <row r="2596" spans="1:7" x14ac:dyDescent="0.25">
      <c r="A2596" t="s">
        <v>4370</v>
      </c>
      <c r="B2596" s="8">
        <v>42135</v>
      </c>
      <c r="C2596">
        <v>55</v>
      </c>
      <c r="D2596">
        <v>48.25</v>
      </c>
      <c r="E2596">
        <v>33.1403586327</v>
      </c>
      <c r="F2596">
        <v>-4.3604239942799996</v>
      </c>
      <c r="G2596">
        <v>2.5</v>
      </c>
    </row>
    <row r="2597" spans="1:7" x14ac:dyDescent="0.25">
      <c r="A2597" t="s">
        <v>4371</v>
      </c>
      <c r="B2597" s="8">
        <v>42135</v>
      </c>
      <c r="C2597">
        <v>37</v>
      </c>
      <c r="D2597">
        <v>40</v>
      </c>
      <c r="E2597">
        <v>31.469774582900001</v>
      </c>
      <c r="F2597">
        <v>-7.8574795863300002</v>
      </c>
      <c r="G2597">
        <v>13</v>
      </c>
    </row>
    <row r="2598" spans="1:7" x14ac:dyDescent="0.25">
      <c r="A2598" t="s">
        <v>4372</v>
      </c>
      <c r="B2598" s="8">
        <v>42136</v>
      </c>
      <c r="C2598">
        <v>280</v>
      </c>
      <c r="D2598">
        <v>42.5</v>
      </c>
      <c r="E2598">
        <v>36.508846402700001</v>
      </c>
      <c r="F2598">
        <v>-7.3599936003500002</v>
      </c>
      <c r="G2598">
        <v>21</v>
      </c>
    </row>
    <row r="2599" spans="1:7" x14ac:dyDescent="0.25">
      <c r="A2599" t="s">
        <v>4372</v>
      </c>
      <c r="B2599" s="8">
        <v>42136</v>
      </c>
      <c r="C2599">
        <v>260</v>
      </c>
      <c r="D2599">
        <v>42.5</v>
      </c>
      <c r="E2599">
        <v>36.508846402700001</v>
      </c>
      <c r="F2599">
        <v>-7.3599936003500002</v>
      </c>
      <c r="G2599">
        <v>21</v>
      </c>
    </row>
    <row r="2600" spans="1:7" x14ac:dyDescent="0.25">
      <c r="A2600" t="s">
        <v>4373</v>
      </c>
      <c r="B2600" s="8">
        <v>42136</v>
      </c>
      <c r="C2600">
        <v>114</v>
      </c>
      <c r="D2600">
        <v>34.200000000000003</v>
      </c>
      <c r="E2600">
        <v>33.887462606200003</v>
      </c>
      <c r="F2600">
        <v>-2.3237050893400002</v>
      </c>
      <c r="G2600">
        <v>9.1999999999999993</v>
      </c>
    </row>
    <row r="2601" spans="1:7" x14ac:dyDescent="0.25">
      <c r="A2601" t="s">
        <v>4374</v>
      </c>
      <c r="B2601" s="8">
        <v>42136</v>
      </c>
      <c r="C2601">
        <v>93</v>
      </c>
      <c r="D2601">
        <v>30.95</v>
      </c>
      <c r="E2601">
        <v>33.593638846799998</v>
      </c>
      <c r="F2601">
        <v>-2.9637649869899998</v>
      </c>
      <c r="G2601">
        <v>4.2</v>
      </c>
    </row>
    <row r="2602" spans="1:7" x14ac:dyDescent="0.25">
      <c r="A2602" t="s">
        <v>4375</v>
      </c>
      <c r="B2602" s="8">
        <v>42136</v>
      </c>
      <c r="C2602">
        <v>73</v>
      </c>
      <c r="D2602">
        <v>47.75</v>
      </c>
      <c r="E2602">
        <v>34.647874651999999</v>
      </c>
      <c r="F2602">
        <v>-7.4654920454599996</v>
      </c>
      <c r="G2602">
        <v>21</v>
      </c>
    </row>
    <row r="2603" spans="1:7" x14ac:dyDescent="0.25">
      <c r="A2603" t="s">
        <v>4376</v>
      </c>
      <c r="B2603" s="8">
        <v>42137</v>
      </c>
      <c r="C2603">
        <v>39</v>
      </c>
      <c r="D2603">
        <v>20.5</v>
      </c>
      <c r="E2603">
        <v>34.909676400099997</v>
      </c>
      <c r="F2603">
        <v>-0.74365656292299998</v>
      </c>
      <c r="G2603">
        <v>10</v>
      </c>
    </row>
    <row r="2604" spans="1:7" x14ac:dyDescent="0.25">
      <c r="A2604" t="s">
        <v>4377</v>
      </c>
      <c r="B2604" s="8">
        <v>42138</v>
      </c>
      <c r="C2604">
        <v>209</v>
      </c>
      <c r="D2604">
        <v>32</v>
      </c>
      <c r="E2604">
        <v>39.634617495500002</v>
      </c>
      <c r="F2604">
        <v>-7.2527968504600002</v>
      </c>
      <c r="G2604">
        <v>14</v>
      </c>
    </row>
    <row r="2605" spans="1:7" x14ac:dyDescent="0.25">
      <c r="A2605" t="s">
        <v>4378</v>
      </c>
      <c r="B2605" s="8">
        <v>42138</v>
      </c>
      <c r="C2605">
        <v>96</v>
      </c>
      <c r="D2605">
        <v>18.600000000000001</v>
      </c>
      <c r="E2605">
        <v>33.553533779399999</v>
      </c>
      <c r="F2605">
        <v>-7.7955676230000002</v>
      </c>
      <c r="G2605">
        <v>-0.75</v>
      </c>
    </row>
    <row r="2606" spans="1:7" x14ac:dyDescent="0.25">
      <c r="A2606" t="s">
        <v>4379</v>
      </c>
      <c r="B2606" s="8">
        <v>42138</v>
      </c>
      <c r="C2606">
        <v>113</v>
      </c>
      <c r="D2606">
        <v>28</v>
      </c>
      <c r="E2606">
        <v>36.430757745800001</v>
      </c>
      <c r="F2606">
        <v>-8.3796452655499998</v>
      </c>
      <c r="G2606">
        <v>14</v>
      </c>
    </row>
    <row r="2607" spans="1:7" x14ac:dyDescent="0.25">
      <c r="A2607" t="s">
        <v>4380</v>
      </c>
      <c r="B2607" s="8">
        <v>42138</v>
      </c>
      <c r="C2607">
        <v>38</v>
      </c>
      <c r="D2607">
        <v>27.6</v>
      </c>
      <c r="E2607">
        <v>31.9678896281</v>
      </c>
      <c r="F2607">
        <v>-7.1998824150100003</v>
      </c>
      <c r="G2607">
        <v>-0.75</v>
      </c>
    </row>
    <row r="2608" spans="1:7" x14ac:dyDescent="0.25">
      <c r="A2608" t="s">
        <v>4381</v>
      </c>
      <c r="B2608" s="8">
        <v>42139</v>
      </c>
      <c r="C2608">
        <v>281</v>
      </c>
      <c r="D2608">
        <v>58.95</v>
      </c>
      <c r="E2608">
        <v>41.406303108499998</v>
      </c>
      <c r="F2608">
        <v>-2.4564370284799999</v>
      </c>
      <c r="G2608">
        <v>-0.25</v>
      </c>
    </row>
    <row r="2609" spans="1:7" x14ac:dyDescent="0.25">
      <c r="A2609" t="s">
        <v>4382</v>
      </c>
      <c r="B2609" s="8">
        <v>42139</v>
      </c>
      <c r="C2609">
        <v>263</v>
      </c>
      <c r="D2609">
        <v>51.2</v>
      </c>
      <c r="E2609">
        <v>38.5694507113</v>
      </c>
      <c r="F2609">
        <v>0.18693719996499999</v>
      </c>
      <c r="G2609">
        <v>-0.25</v>
      </c>
    </row>
    <row r="2610" spans="1:7" x14ac:dyDescent="0.25">
      <c r="A2610" t="s">
        <v>4385</v>
      </c>
      <c r="B2610" s="8">
        <v>42140</v>
      </c>
      <c r="C2610">
        <v>280</v>
      </c>
      <c r="D2610">
        <v>34.700000000000003</v>
      </c>
      <c r="E2610">
        <v>42.3493434206</v>
      </c>
      <c r="F2610">
        <v>-1.5662428985200001</v>
      </c>
      <c r="G2610">
        <v>3.2</v>
      </c>
    </row>
    <row r="2611" spans="1:7" x14ac:dyDescent="0.25">
      <c r="A2611" t="s">
        <v>4386</v>
      </c>
      <c r="B2611" s="8">
        <v>42140</v>
      </c>
      <c r="C2611">
        <v>73</v>
      </c>
      <c r="D2611">
        <v>33.75</v>
      </c>
      <c r="E2611">
        <v>35.341309005799999</v>
      </c>
      <c r="F2611">
        <v>-1.8398845045100001</v>
      </c>
      <c r="G2611">
        <v>1</v>
      </c>
    </row>
    <row r="2612" spans="1:7" x14ac:dyDescent="0.25">
      <c r="A2612" t="s">
        <v>4387</v>
      </c>
      <c r="B2612" s="8">
        <v>42140</v>
      </c>
      <c r="C2612">
        <v>207</v>
      </c>
      <c r="D2612">
        <v>34.950000000000003</v>
      </c>
      <c r="E2612">
        <v>41.987788630499999</v>
      </c>
      <c r="F2612">
        <v>-8.6852342407799998</v>
      </c>
      <c r="G2612">
        <v>3.2</v>
      </c>
    </row>
    <row r="2613" spans="1:7" x14ac:dyDescent="0.25">
      <c r="A2613" t="s">
        <v>4388</v>
      </c>
      <c r="B2613" s="8">
        <v>42141</v>
      </c>
      <c r="C2613">
        <v>281</v>
      </c>
      <c r="D2613">
        <v>27.75</v>
      </c>
      <c r="E2613">
        <v>37.811560163000003</v>
      </c>
      <c r="F2613">
        <v>-0.671103565106</v>
      </c>
      <c r="G2613">
        <v>13</v>
      </c>
    </row>
    <row r="2614" spans="1:7" x14ac:dyDescent="0.25">
      <c r="A2614" t="s">
        <v>4389</v>
      </c>
      <c r="B2614" s="8">
        <v>42141</v>
      </c>
      <c r="C2614">
        <v>98</v>
      </c>
      <c r="D2614">
        <v>25.75</v>
      </c>
      <c r="E2614">
        <v>36.196604031699998</v>
      </c>
      <c r="F2614">
        <v>-6.2876624959200003</v>
      </c>
      <c r="G2614">
        <v>13</v>
      </c>
    </row>
    <row r="2615" spans="1:7" x14ac:dyDescent="0.25">
      <c r="A2615" t="s">
        <v>4390</v>
      </c>
      <c r="B2615" s="8">
        <v>42141</v>
      </c>
      <c r="C2615">
        <v>188</v>
      </c>
      <c r="D2615">
        <v>29.5</v>
      </c>
      <c r="E2615">
        <v>36.988842025899999</v>
      </c>
      <c r="F2615">
        <v>-5.3372310394799998</v>
      </c>
      <c r="G2615">
        <v>13</v>
      </c>
    </row>
    <row r="2616" spans="1:7" x14ac:dyDescent="0.25">
      <c r="A2616" t="s">
        <v>4391</v>
      </c>
      <c r="B2616" s="8">
        <v>42141</v>
      </c>
      <c r="C2616">
        <v>93</v>
      </c>
      <c r="D2616">
        <v>31.1</v>
      </c>
      <c r="E2616">
        <v>32.334126666300001</v>
      </c>
      <c r="F2616">
        <v>-1.54417823503</v>
      </c>
      <c r="G2616">
        <v>7.1</v>
      </c>
    </row>
    <row r="2617" spans="1:7" x14ac:dyDescent="0.25">
      <c r="B2617" s="8"/>
    </row>
    <row r="2618" spans="1:7" x14ac:dyDescent="0.25">
      <c r="B2618" s="8"/>
    </row>
    <row r="2619" spans="1:7" x14ac:dyDescent="0.25">
      <c r="B2619" s="8"/>
    </row>
    <row r="2620" spans="1:7" x14ac:dyDescent="0.25">
      <c r="B2620" s="8"/>
    </row>
    <row r="2621" spans="1:7" x14ac:dyDescent="0.25">
      <c r="B2621" s="8"/>
    </row>
    <row r="2622" spans="1:7" x14ac:dyDescent="0.25">
      <c r="B2622" s="8"/>
    </row>
    <row r="2623" spans="1:7" x14ac:dyDescent="0.25">
      <c r="B2623" s="8"/>
    </row>
    <row r="2624" spans="1:7" x14ac:dyDescent="0.25">
      <c r="B2624" s="8"/>
    </row>
    <row r="2625" spans="2:2" x14ac:dyDescent="0.25">
      <c r="B2625" s="8"/>
    </row>
    <row r="2626" spans="2:2" x14ac:dyDescent="0.25">
      <c r="B2626" s="8"/>
    </row>
    <row r="2627" spans="2:2" x14ac:dyDescent="0.25">
      <c r="B2627" s="8"/>
    </row>
    <row r="2628" spans="2:2" x14ac:dyDescent="0.25">
      <c r="B2628" s="8"/>
    </row>
    <row r="2629" spans="2:2" x14ac:dyDescent="0.25">
      <c r="B2629" s="8"/>
    </row>
    <row r="2630" spans="2:2" x14ac:dyDescent="0.25">
      <c r="B2630" s="8"/>
    </row>
    <row r="2631" spans="2:2" x14ac:dyDescent="0.25">
      <c r="B2631" s="8"/>
    </row>
    <row r="2632" spans="2:2" x14ac:dyDescent="0.25">
      <c r="B2632" s="8"/>
    </row>
    <row r="2633" spans="2:2" x14ac:dyDescent="0.25">
      <c r="B2633" s="8"/>
    </row>
    <row r="2634" spans="2:2" x14ac:dyDescent="0.25">
      <c r="B2634" s="8"/>
    </row>
    <row r="2635" spans="2:2" x14ac:dyDescent="0.25">
      <c r="B2635" s="8"/>
    </row>
    <row r="2636" spans="2:2" x14ac:dyDescent="0.25">
      <c r="B2636" s="8"/>
    </row>
    <row r="2637" spans="2:2" x14ac:dyDescent="0.25">
      <c r="B2637" s="8"/>
    </row>
    <row r="2647" spans="1:12" ht="15.75" thickBot="1" x14ac:dyDescent="0.3"/>
    <row r="2648" spans="1:12" x14ac:dyDescent="0.25">
      <c r="A2648" s="35" t="s">
        <v>4384</v>
      </c>
      <c r="B2648" s="36" t="s">
        <v>311</v>
      </c>
      <c r="C2648" s="36" t="s">
        <v>1545</v>
      </c>
      <c r="D2648" s="36" t="s">
        <v>1527</v>
      </c>
      <c r="E2648" s="36" t="s">
        <v>1546</v>
      </c>
      <c r="F2648" s="36" t="s">
        <v>1547</v>
      </c>
      <c r="G2648" s="38" t="s">
        <v>1861</v>
      </c>
      <c r="H2648" s="36" t="s">
        <v>1862</v>
      </c>
      <c r="I2648" s="36"/>
      <c r="J2648" s="62" t="s">
        <v>1989</v>
      </c>
      <c r="K2648" s="63" t="s">
        <v>1990</v>
      </c>
      <c r="L2648" s="64" t="s">
        <v>1991</v>
      </c>
    </row>
    <row r="2649" spans="1:12" x14ac:dyDescent="0.25">
      <c r="A2649" s="30" t="s">
        <v>4361</v>
      </c>
      <c r="B2649" s="8">
        <v>42130</v>
      </c>
      <c r="C2649" s="30">
        <v>227</v>
      </c>
      <c r="D2649" s="30">
        <v>49.75</v>
      </c>
      <c r="E2649" s="30">
        <v>40.607898667299999</v>
      </c>
      <c r="F2649" s="30">
        <v>-3.6726074838399998</v>
      </c>
      <c r="G2649" s="30">
        <v>16</v>
      </c>
      <c r="H2649" s="30"/>
      <c r="I2649" s="30"/>
      <c r="J2649" s="65">
        <f>AVERAGE(D2649:D2683)</f>
        <v>31.916666666666668</v>
      </c>
      <c r="K2649" s="65">
        <f>_xlfn.STDEV.P(D2649:D2776)</f>
        <v>9.866835584139654</v>
      </c>
      <c r="L2649" s="65">
        <f>MEDIAN(D2649:D2776)</f>
        <v>30.75</v>
      </c>
    </row>
    <row r="2650" spans="1:12" x14ac:dyDescent="0.25">
      <c r="A2650" t="s">
        <v>4362</v>
      </c>
      <c r="B2650" s="8">
        <v>42131</v>
      </c>
      <c r="C2650">
        <v>112</v>
      </c>
      <c r="D2650">
        <v>26.1</v>
      </c>
      <c r="E2650">
        <v>33.736674893699998</v>
      </c>
      <c r="F2650">
        <v>-2.22992041996</v>
      </c>
      <c r="G2650">
        <v>12.1</v>
      </c>
    </row>
    <row r="2651" spans="1:12" x14ac:dyDescent="0.25">
      <c r="A2651" t="s">
        <v>4363</v>
      </c>
      <c r="B2651" s="8">
        <v>42132</v>
      </c>
      <c r="C2651">
        <v>263</v>
      </c>
      <c r="D2651">
        <v>29.5</v>
      </c>
      <c r="E2651">
        <v>36.400053580799998</v>
      </c>
      <c r="F2651">
        <v>-3.4639574563200002</v>
      </c>
      <c r="G2651">
        <v>-0.25</v>
      </c>
    </row>
    <row r="2652" spans="1:12" x14ac:dyDescent="0.25">
      <c r="A2652" t="s">
        <v>4364</v>
      </c>
      <c r="B2652" s="8">
        <v>42133</v>
      </c>
      <c r="C2652">
        <v>159</v>
      </c>
      <c r="D2652">
        <v>30.75</v>
      </c>
      <c r="E2652">
        <v>38.367048410499997</v>
      </c>
      <c r="F2652">
        <v>-5.2653569395700002</v>
      </c>
      <c r="G2652">
        <v>-0.25</v>
      </c>
    </row>
    <row r="2653" spans="1:12" x14ac:dyDescent="0.25">
      <c r="A2653" t="s">
        <v>4365</v>
      </c>
      <c r="B2653" s="8">
        <v>42133</v>
      </c>
      <c r="C2653">
        <v>57</v>
      </c>
      <c r="D2653">
        <v>35.25</v>
      </c>
      <c r="E2653">
        <v>35.045592762299997</v>
      </c>
      <c r="F2653">
        <v>-1.4907722666900001</v>
      </c>
      <c r="G2653">
        <v>5</v>
      </c>
    </row>
    <row r="2654" spans="1:12" x14ac:dyDescent="0.25">
      <c r="A2654" t="s">
        <v>4366</v>
      </c>
      <c r="B2654" s="8">
        <v>42134</v>
      </c>
      <c r="C2654">
        <v>283</v>
      </c>
      <c r="D2654">
        <v>27.7</v>
      </c>
      <c r="E2654">
        <v>38.5614141848</v>
      </c>
      <c r="F2654">
        <v>-4.0947187750599996</v>
      </c>
      <c r="G2654">
        <v>-0.75</v>
      </c>
    </row>
    <row r="2655" spans="1:12" x14ac:dyDescent="0.25">
      <c r="A2655" t="s">
        <v>4367</v>
      </c>
      <c r="B2655" s="8">
        <v>42134</v>
      </c>
      <c r="C2655">
        <v>171</v>
      </c>
      <c r="D2655">
        <v>42.25</v>
      </c>
      <c r="E2655">
        <v>36.7401302078</v>
      </c>
      <c r="F2655">
        <v>-1.18150662082</v>
      </c>
      <c r="G2655">
        <v>21</v>
      </c>
    </row>
    <row r="2656" spans="1:12" x14ac:dyDescent="0.25">
      <c r="A2656" t="s">
        <v>4368</v>
      </c>
      <c r="B2656" s="8">
        <v>42134</v>
      </c>
      <c r="C2656">
        <v>92</v>
      </c>
      <c r="D2656">
        <v>12.45</v>
      </c>
      <c r="E2656">
        <v>33.731975257400002</v>
      </c>
      <c r="F2656">
        <v>-2.95841432344</v>
      </c>
      <c r="G2656">
        <v>-0.75</v>
      </c>
    </row>
    <row r="2657" spans="1:7" x14ac:dyDescent="0.25">
      <c r="A2657" t="s">
        <v>4369</v>
      </c>
      <c r="B2657" s="8">
        <v>42135</v>
      </c>
      <c r="C2657">
        <v>186</v>
      </c>
      <c r="D2657">
        <v>33.5</v>
      </c>
      <c r="E2657">
        <v>38.575144373199997</v>
      </c>
      <c r="F2657">
        <v>-2.9456158169700002</v>
      </c>
      <c r="G2657">
        <v>18</v>
      </c>
    </row>
    <row r="2674" spans="1:12" ht="15.75" thickBot="1" x14ac:dyDescent="0.3"/>
    <row r="2675" spans="1:12" x14ac:dyDescent="0.25">
      <c r="A2675" s="35" t="s">
        <v>4392</v>
      </c>
      <c r="B2675" s="36" t="s">
        <v>311</v>
      </c>
      <c r="C2675" s="36" t="s">
        <v>1545</v>
      </c>
      <c r="D2675" s="36" t="s">
        <v>1527</v>
      </c>
      <c r="E2675" s="36" t="s">
        <v>1546</v>
      </c>
      <c r="F2675" s="36" t="s">
        <v>1547</v>
      </c>
      <c r="G2675" s="38" t="s">
        <v>1861</v>
      </c>
      <c r="H2675" s="36" t="s">
        <v>1862</v>
      </c>
      <c r="I2675" s="36"/>
      <c r="J2675" s="62" t="s">
        <v>1989</v>
      </c>
      <c r="K2675" s="63" t="s">
        <v>1990</v>
      </c>
      <c r="L2675" s="64" t="s">
        <v>1991</v>
      </c>
    </row>
    <row r="2676" spans="1:12" x14ac:dyDescent="0.25">
      <c r="A2676" s="30"/>
      <c r="B2676" s="8"/>
      <c r="C2676" s="30"/>
      <c r="D2676" s="30"/>
      <c r="E2676" s="30"/>
      <c r="F2676" s="30"/>
      <c r="G2676" s="30"/>
      <c r="H2676" s="30"/>
      <c r="I2676" s="30"/>
      <c r="J2676" s="65" t="e">
        <f>AVERAGE(D2676:D2710)</f>
        <v>#DIV/0!</v>
      </c>
      <c r="K2676" s="65" t="e">
        <f>_xlfn.STDEV.P(D2676:D2803)</f>
        <v>#DIV/0!</v>
      </c>
      <c r="L2676" s="65" t="e">
        <f>MEDIAN(D2676:D2803)</f>
        <v>#NUM!</v>
      </c>
    </row>
  </sheetData>
  <autoFilter ref="A2586:H2633">
    <sortState ref="A2587:H2633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  <c r="I2" s="5"/>
    </row>
    <row r="3" spans="1:9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</row>
    <row r="65" spans="1:6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</row>
    <row r="66" spans="1:6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</row>
    <row r="67" spans="1:6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</row>
    <row r="68" spans="1:6" x14ac:dyDescent="0.25">
      <c r="A68" s="32"/>
      <c r="B68" s="32" t="s">
        <v>3872</v>
      </c>
      <c r="C68" s="32" t="s">
        <v>4288</v>
      </c>
      <c r="D68" s="32" t="s">
        <v>3997</v>
      </c>
      <c r="F68" s="5"/>
    </row>
    <row r="69" spans="1:6" x14ac:dyDescent="0.25">
      <c r="A69" s="32"/>
      <c r="B69" s="32" t="s">
        <v>3873</v>
      </c>
      <c r="C69" s="32" t="s">
        <v>4316</v>
      </c>
      <c r="D69" s="32" t="s">
        <v>3998</v>
      </c>
      <c r="F69" s="5"/>
    </row>
    <row r="70" spans="1:6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</row>
    <row r="71" spans="1:6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</row>
    <row r="72" spans="1:6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</row>
    <row r="73" spans="1:6" x14ac:dyDescent="0.25">
      <c r="A73" s="32"/>
      <c r="B73" s="32" t="s">
        <v>3877</v>
      </c>
      <c r="C73" s="32" t="s">
        <v>4282</v>
      </c>
      <c r="D73" s="32" t="s">
        <v>4015</v>
      </c>
      <c r="F73" s="5"/>
    </row>
    <row r="74" spans="1:6" x14ac:dyDescent="0.25">
      <c r="A74" s="32"/>
      <c r="B74" s="32" t="s">
        <v>3878</v>
      </c>
      <c r="C74" s="32" t="s">
        <v>4330</v>
      </c>
      <c r="D74" s="32" t="s">
        <v>4017</v>
      </c>
      <c r="F74" s="5"/>
    </row>
    <row r="75" spans="1:6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</row>
    <row r="76" spans="1:6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</row>
    <row r="77" spans="1:6" x14ac:dyDescent="0.25">
      <c r="A77" s="32"/>
      <c r="B77" s="32" t="s">
        <v>3881</v>
      </c>
      <c r="C77" s="32" t="s">
        <v>4359</v>
      </c>
      <c r="D77" s="32" t="s">
        <v>4022</v>
      </c>
      <c r="F77" s="5"/>
    </row>
    <row r="78" spans="1:6" x14ac:dyDescent="0.25">
      <c r="A78" s="32"/>
      <c r="B78" s="32" t="s">
        <v>3882</v>
      </c>
      <c r="C78" s="32" t="s">
        <v>4360</v>
      </c>
      <c r="D78" s="32" t="s">
        <v>4023</v>
      </c>
      <c r="F78" s="5"/>
    </row>
    <row r="79" spans="1:6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</row>
    <row r="80" spans="1:6" x14ac:dyDescent="0.25">
      <c r="A80" s="32"/>
      <c r="B80" s="32" t="s">
        <v>3884</v>
      </c>
      <c r="C80" s="32" t="s">
        <v>4305</v>
      </c>
      <c r="D80" s="32" t="s">
        <v>4032</v>
      </c>
      <c r="F80" s="5"/>
    </row>
    <row r="81" spans="1:6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</row>
    <row r="82" spans="1:6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</row>
    <row r="83" spans="1:6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</row>
    <row r="84" spans="1:6" x14ac:dyDescent="0.25">
      <c r="A84" s="32"/>
      <c r="B84" s="32" t="s">
        <v>3888</v>
      </c>
      <c r="C84" s="32" t="s">
        <v>4295</v>
      </c>
      <c r="D84" s="32" t="s">
        <v>4041</v>
      </c>
      <c r="F84" s="5"/>
    </row>
    <row r="85" spans="1:6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</row>
    <row r="86" spans="1:6" x14ac:dyDescent="0.25">
      <c r="A86" s="32"/>
      <c r="B86" s="32" t="s">
        <v>3890</v>
      </c>
      <c r="C86" s="32" t="s">
        <v>4292</v>
      </c>
      <c r="D86" s="32" t="s">
        <v>4047</v>
      </c>
      <c r="F86" s="5"/>
    </row>
    <row r="87" spans="1:6" x14ac:dyDescent="0.25">
      <c r="A87" s="32"/>
      <c r="B87" s="32" t="s">
        <v>3891</v>
      </c>
      <c r="C87" s="32" t="s">
        <v>4290</v>
      </c>
      <c r="D87" s="32" t="s">
        <v>4054</v>
      </c>
      <c r="F87" s="5"/>
    </row>
    <row r="88" spans="1:6" x14ac:dyDescent="0.25">
      <c r="A88" s="32"/>
      <c r="B88" s="32" t="s">
        <v>3892</v>
      </c>
      <c r="C88" s="32" t="s">
        <v>4345</v>
      </c>
      <c r="D88" s="32" t="s">
        <v>4055</v>
      </c>
      <c r="F88" s="5"/>
    </row>
    <row r="89" spans="1:6" x14ac:dyDescent="0.25">
      <c r="A89" s="32"/>
      <c r="B89" s="32" t="s">
        <v>3893</v>
      </c>
      <c r="C89" s="32" t="s">
        <v>4304</v>
      </c>
      <c r="D89" s="32" t="s">
        <v>4056</v>
      </c>
      <c r="F89" s="5"/>
    </row>
    <row r="90" spans="1:6" x14ac:dyDescent="0.25">
      <c r="A90" s="32"/>
      <c r="B90" s="32" t="s">
        <v>3894</v>
      </c>
      <c r="C90" s="32" t="s">
        <v>4348</v>
      </c>
      <c r="D90" s="32" t="s">
        <v>4057</v>
      </c>
      <c r="F90" s="5"/>
    </row>
    <row r="91" spans="1:6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</row>
    <row r="92" spans="1:6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</row>
    <row r="93" spans="1:6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</row>
    <row r="94" spans="1:6" x14ac:dyDescent="0.25">
      <c r="A94" s="32"/>
      <c r="B94" s="32" t="s">
        <v>3898</v>
      </c>
      <c r="C94" s="32"/>
      <c r="D94" s="32" t="s">
        <v>4069</v>
      </c>
      <c r="F94" s="5"/>
    </row>
    <row r="95" spans="1:6" x14ac:dyDescent="0.25">
      <c r="A95" s="32"/>
      <c r="B95" s="32" t="s">
        <v>3899</v>
      </c>
      <c r="C95" s="32"/>
      <c r="D95" s="32" t="s">
        <v>4071</v>
      </c>
      <c r="F95" s="5"/>
    </row>
    <row r="96" spans="1:6" x14ac:dyDescent="0.25">
      <c r="A96" s="32"/>
      <c r="B96" s="32" t="s">
        <v>3900</v>
      </c>
      <c r="C96" s="32"/>
      <c r="D96" s="32" t="s">
        <v>4073</v>
      </c>
      <c r="F96" s="5"/>
    </row>
    <row r="97" spans="1:6" x14ac:dyDescent="0.25">
      <c r="A97" s="32"/>
      <c r="B97" s="32" t="s">
        <v>3901</v>
      </c>
      <c r="C97" s="32"/>
      <c r="D97" s="32" t="s">
        <v>4075</v>
      </c>
      <c r="F97" s="5"/>
    </row>
    <row r="98" spans="1:6" x14ac:dyDescent="0.25">
      <c r="A98" s="32"/>
      <c r="B98" s="32" t="s">
        <v>3902</v>
      </c>
      <c r="C98" s="32"/>
      <c r="D98" s="32" t="s">
        <v>4076</v>
      </c>
      <c r="F98" s="5"/>
    </row>
    <row r="99" spans="1:6" x14ac:dyDescent="0.25">
      <c r="A99" s="32"/>
      <c r="B99" s="32" t="s">
        <v>3903</v>
      </c>
      <c r="C99" s="32"/>
      <c r="D99" s="32" t="s">
        <v>4083</v>
      </c>
      <c r="F99" s="5"/>
    </row>
    <row r="100" spans="1:6" x14ac:dyDescent="0.25">
      <c r="A100" s="32"/>
      <c r="B100" s="32" t="s">
        <v>3904</v>
      </c>
      <c r="C100" s="32"/>
      <c r="D100" s="32" t="s">
        <v>4084</v>
      </c>
      <c r="F100" s="5"/>
    </row>
    <row r="101" spans="1:6" x14ac:dyDescent="0.25">
      <c r="A101" s="32"/>
      <c r="B101" s="32" t="s">
        <v>3905</v>
      </c>
      <c r="C101" s="32"/>
      <c r="D101" s="32" t="s">
        <v>4085</v>
      </c>
      <c r="E101" s="5"/>
      <c r="F101" s="5"/>
    </row>
    <row r="102" spans="1:6" x14ac:dyDescent="0.25">
      <c r="A102" s="32"/>
      <c r="B102" s="32" t="s">
        <v>3906</v>
      </c>
      <c r="C102" s="32"/>
      <c r="D102" s="32" t="s">
        <v>4087</v>
      </c>
      <c r="F102" s="5"/>
    </row>
    <row r="103" spans="1:6" x14ac:dyDescent="0.25">
      <c r="A103" s="32"/>
      <c r="B103" s="32" t="s">
        <v>3907</v>
      </c>
      <c r="C103" s="32"/>
      <c r="D103" s="32" t="s">
        <v>4089</v>
      </c>
      <c r="F103" s="5"/>
    </row>
    <row r="104" spans="1:6" x14ac:dyDescent="0.25">
      <c r="A104" s="32"/>
      <c r="B104" s="32" t="s">
        <v>3908</v>
      </c>
      <c r="C104" s="32"/>
      <c r="D104" s="32" t="s">
        <v>4100</v>
      </c>
      <c r="E104" s="5"/>
      <c r="F104" s="5"/>
    </row>
    <row r="105" spans="1:6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6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6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6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6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3915</v>
      </c>
      <c r="C111" s="32"/>
      <c r="D111" s="32" t="s">
        <v>4126</v>
      </c>
      <c r="F111" s="5"/>
    </row>
    <row r="112" spans="1:6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2015-08-31T19:36:39Z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