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f measurements" sheetId="1" r:id="rId4"/>
    <sheet state="visible" name="seed measurements" sheetId="2" r:id="rId5"/>
  </sheets>
  <definedNames/>
  <calcPr/>
  <extLst>
    <ext uri="GoogleSheetsCustomDataVersion2">
      <go:sheetsCustomData xmlns:go="http://customooxmlschemas.google.com/" r:id="rId6" roundtripDataChecksum="hbPZmnvSDyG+YnKupIN+++2Of9I7yCzlCua4vMYHkO0="/>
    </ext>
  </extLst>
</workbook>
</file>

<file path=xl/sharedStrings.xml><?xml version="1.0" encoding="utf-8"?>
<sst xmlns="http://schemas.openxmlformats.org/spreadsheetml/2006/main" count="284" uniqueCount="51">
  <si>
    <t>cross</t>
  </si>
  <si>
    <t>image ID</t>
  </si>
  <si>
    <t>leaf ID</t>
  </si>
  <si>
    <t xml:space="preserve"> leaf area pixels</t>
  </si>
  <si>
    <t>square area pixels</t>
  </si>
  <si>
    <t>leaf area (cm^2)</t>
  </si>
  <si>
    <t>mean leaf area</t>
  </si>
  <si>
    <t>se leaf area</t>
  </si>
  <si>
    <t xml:space="preserve">leaf perimeter pixels </t>
  </si>
  <si>
    <t>square perimeter pixels</t>
  </si>
  <si>
    <t>leaf perimeter (cm)</t>
  </si>
  <si>
    <t>mean leaf perimeter</t>
  </si>
  <si>
    <t>se leaf perimeter</t>
  </si>
  <si>
    <t>RPA (cm^-1)</t>
  </si>
  <si>
    <t>mean RPA</t>
  </si>
  <si>
    <t>se RPA</t>
  </si>
  <si>
    <t>leaf length pixels</t>
  </si>
  <si>
    <t>leaf width pixels</t>
  </si>
  <si>
    <t xml:space="preserve">square length/width pixels </t>
  </si>
  <si>
    <t>leaf length (cm)</t>
  </si>
  <si>
    <t>mean length</t>
  </si>
  <si>
    <t>se length</t>
  </si>
  <si>
    <t>leaf width (cm)</t>
  </si>
  <si>
    <t>mean width</t>
  </si>
  <si>
    <t xml:space="preserve">se width </t>
  </si>
  <si>
    <t xml:space="preserve">RWL </t>
  </si>
  <si>
    <t>mean RWL</t>
  </si>
  <si>
    <t>se RWL</t>
  </si>
  <si>
    <t>left area pixels</t>
  </si>
  <si>
    <t>right area pixels</t>
  </si>
  <si>
    <t>left area (cm^2)</t>
  </si>
  <si>
    <t>right area (cm^2)</t>
  </si>
  <si>
    <t>AR</t>
  </si>
  <si>
    <t>mean AR</t>
  </si>
  <si>
    <t>se AR</t>
  </si>
  <si>
    <t>P1</t>
  </si>
  <si>
    <t>a</t>
  </si>
  <si>
    <t>b</t>
  </si>
  <si>
    <t>c</t>
  </si>
  <si>
    <t>d</t>
  </si>
  <si>
    <t>P2</t>
  </si>
  <si>
    <t>F2</t>
  </si>
  <si>
    <t>e</t>
  </si>
  <si>
    <t>BC1</t>
  </si>
  <si>
    <t>f</t>
  </si>
  <si>
    <t>g</t>
  </si>
  <si>
    <t>rBC2</t>
  </si>
  <si>
    <t>mass (g)</t>
  </si>
  <si>
    <t>mass (mg)</t>
  </si>
  <si>
    <t xml:space="preserve">mean mass </t>
  </si>
  <si>
    <t>se mass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</si>
</sst>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  <scheme val="minor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2" fontId="1" numFmtId="0" xfId="0" applyFont="1"/>
    <xf borderId="0" fillId="2" fontId="2" numFmtId="0" xfId="0" applyFont="1"/>
    <xf borderId="0" fillId="3" fontId="1" numFmtId="0" xfId="0" applyFont="1"/>
    <xf borderId="0" fillId="2" fontId="3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78"/>
    <col customWidth="1" min="2" max="2" width="7.22"/>
    <col customWidth="1" min="3" max="3" width="5.89"/>
    <col customWidth="1" min="4" max="4" width="12.56"/>
    <col customWidth="1" min="5" max="5" width="14.11"/>
    <col customWidth="1" min="6" max="6" width="13.11"/>
    <col customWidth="1" min="7" max="9" width="16.33"/>
    <col customWidth="1" min="10" max="10" width="17.89"/>
    <col customWidth="1" min="11" max="11" width="15.11"/>
    <col customWidth="1" min="12" max="12" width="15.67"/>
    <col customWidth="1" min="13" max="13" width="13.22"/>
    <col customWidth="1" min="14" max="14" width="10.56"/>
    <col customWidth="1" min="15" max="17" width="13.67"/>
    <col customWidth="1" min="18" max="18" width="13.22"/>
    <col customWidth="1" min="19" max="19" width="21.22"/>
    <col customWidth="1" min="20" max="20" width="12.89"/>
    <col customWidth="1" min="21" max="23" width="12.44"/>
    <col customWidth="1" min="24" max="24" width="11.22"/>
    <col customWidth="1" min="25" max="25" width="12.11"/>
    <col customWidth="1" min="26" max="27" width="11.22"/>
    <col customWidth="1" min="28" max="28" width="12.11"/>
    <col customWidth="1" min="29" max="29" width="11.33"/>
    <col customWidth="1" min="30" max="30" width="12.33"/>
    <col customWidth="1" min="31" max="31" width="13.78"/>
    <col customWidth="1" min="32" max="32" width="12.33"/>
    <col customWidth="1" min="33" max="33" width="13.33"/>
    <col customWidth="1" min="34" max="34" width="11.22"/>
    <col customWidth="1" min="35" max="35" width="10.56"/>
    <col customWidth="1" min="36" max="40" width="12.1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4</v>
      </c>
      <c r="AF1" s="1" t="s">
        <v>30</v>
      </c>
      <c r="AG1" s="1" t="s">
        <v>31</v>
      </c>
      <c r="AH1" s="1" t="s">
        <v>32</v>
      </c>
      <c r="AI1" s="2" t="s">
        <v>33</v>
      </c>
      <c r="AJ1" s="2" t="s">
        <v>34</v>
      </c>
      <c r="AK1" s="3"/>
      <c r="AL1" s="3"/>
      <c r="AM1" s="3"/>
      <c r="AN1" s="3"/>
    </row>
    <row r="2" ht="15.75" customHeight="1">
      <c r="A2" s="1" t="s">
        <v>35</v>
      </c>
      <c r="B2" s="1">
        <v>1.0</v>
      </c>
      <c r="C2" s="1" t="s">
        <v>36</v>
      </c>
      <c r="D2" s="1">
        <v>103745.0</v>
      </c>
      <c r="E2" s="1">
        <v>14515.0</v>
      </c>
      <c r="F2" s="4">
        <f t="shared" ref="F2:F24" si="1">D2/E2</f>
        <v>7.147433689</v>
      </c>
      <c r="G2" s="2">
        <f>average(F2:F24)</f>
        <v>6.533699134</v>
      </c>
      <c r="H2" s="2">
        <f>(STDEV(F2:F24))/(sqrt(23))</f>
        <v>0.3543070487</v>
      </c>
      <c r="I2" s="1">
        <v>1368.7</v>
      </c>
      <c r="J2" s="1">
        <v>532.0</v>
      </c>
      <c r="K2" s="4">
        <f t="shared" ref="K2:K24" si="2">(4/J2)*I2</f>
        <v>10.29097744</v>
      </c>
      <c r="L2" s="5">
        <f>average(K2:K24)</f>
        <v>10.15358106</v>
      </c>
      <c r="M2" s="5">
        <f>(STDEV(K2:K24))/(sqrt(23))</f>
        <v>0.2463915756</v>
      </c>
      <c r="N2" s="4">
        <f t="shared" ref="N2:N24" si="3">K2/F2</f>
        <v>1.439814329</v>
      </c>
      <c r="O2" s="2">
        <f>average(N2:N24)</f>
        <v>1.617650199</v>
      </c>
      <c r="P2" s="5">
        <f>(stdev(N2:N24))/(sqrt(23))</f>
        <v>0.05678436813</v>
      </c>
      <c r="Q2" s="1">
        <v>416.2</v>
      </c>
      <c r="R2" s="1">
        <v>346.4</v>
      </c>
      <c r="S2" s="1">
        <v>121.0</v>
      </c>
      <c r="T2" s="4">
        <f t="shared" ref="T2:T24" si="4">Q2/S2</f>
        <v>3.439669421</v>
      </c>
      <c r="U2" s="5">
        <f> average(T2:T24)</f>
        <v>3.207282694</v>
      </c>
      <c r="V2" s="6">
        <f>(stdev(T2:T24))/(sqrt(23))</f>
        <v>0.09949531454</v>
      </c>
      <c r="W2" s="4">
        <f t="shared" ref="W2:W24" si="5">R2/S2</f>
        <v>2.862809917</v>
      </c>
      <c r="X2" s="5">
        <f>average(W2:W24)</f>
        <v>2.723302344</v>
      </c>
      <c r="Y2" s="5">
        <f>STDEV(W2:W24)/sqrt(23)</f>
        <v>0.06749890438</v>
      </c>
      <c r="Z2" s="4">
        <f t="shared" ref="Z2:Z24" si="6">W2/T2</f>
        <v>0.8322921672</v>
      </c>
      <c r="AA2" s="5">
        <f>average(Z2:Z24)</f>
        <v>0.8559538957</v>
      </c>
      <c r="AB2" s="6">
        <f>(stdev(Z2:Z24))/(sqrt(23))</f>
        <v>0.01687969226</v>
      </c>
      <c r="AC2" s="1">
        <v>347748.0</v>
      </c>
      <c r="AD2" s="1">
        <v>358764.0</v>
      </c>
      <c r="AE2" s="1">
        <v>94333.0</v>
      </c>
      <c r="AF2" s="4">
        <f t="shared" ref="AF2:AF24" si="7">AC2/AE2</f>
        <v>3.686387584</v>
      </c>
      <c r="AG2" s="4">
        <f t="shared" ref="AG2:AG24" si="8">AD2/AE2</f>
        <v>3.803165382</v>
      </c>
      <c r="AH2" s="4">
        <f t="shared" ref="AH2:AH24" si="9">AF2/AG2</f>
        <v>0.9692945781</v>
      </c>
      <c r="AI2" s="6">
        <f>average(AH2:AH24)</f>
        <v>1.037326488</v>
      </c>
      <c r="AJ2" s="5">
        <f>(stdev(AH2:AH24))/(sqrt(23))</f>
        <v>0.0529456587</v>
      </c>
      <c r="AK2" s="7"/>
      <c r="AL2" s="7"/>
      <c r="AM2" s="7"/>
      <c r="AN2" s="7"/>
    </row>
    <row r="3" ht="15.75" customHeight="1">
      <c r="A3" s="1" t="s">
        <v>35</v>
      </c>
      <c r="B3" s="1">
        <v>1.0</v>
      </c>
      <c r="C3" s="1" t="s">
        <v>37</v>
      </c>
      <c r="D3" s="1">
        <v>91603.0</v>
      </c>
      <c r="E3" s="1">
        <v>14535.0</v>
      </c>
      <c r="F3" s="4">
        <f t="shared" si="1"/>
        <v>6.302235982</v>
      </c>
      <c r="G3" s="2"/>
      <c r="H3" s="2"/>
      <c r="I3" s="1">
        <v>1313.5</v>
      </c>
      <c r="J3" s="1">
        <v>538.2</v>
      </c>
      <c r="K3" s="4">
        <f t="shared" si="2"/>
        <v>9.762170197</v>
      </c>
      <c r="L3" s="5"/>
      <c r="M3" s="5"/>
      <c r="N3" s="4">
        <f t="shared" si="3"/>
        <v>1.549001057</v>
      </c>
      <c r="O3" s="2"/>
      <c r="P3" s="2"/>
      <c r="Q3" s="1">
        <v>409.5</v>
      </c>
      <c r="R3" s="1">
        <v>315.0</v>
      </c>
      <c r="S3" s="1">
        <v>122.0</v>
      </c>
      <c r="T3" s="4">
        <f t="shared" si="4"/>
        <v>3.356557377</v>
      </c>
      <c r="U3" s="5"/>
      <c r="V3" s="8"/>
      <c r="W3" s="4">
        <f t="shared" si="5"/>
        <v>2.581967213</v>
      </c>
      <c r="X3" s="5"/>
      <c r="Y3" s="5"/>
      <c r="Z3" s="4">
        <f t="shared" si="6"/>
        <v>0.7692307692</v>
      </c>
      <c r="AA3" s="5"/>
      <c r="AB3" s="5"/>
      <c r="AC3" s="1">
        <v>316737.0</v>
      </c>
      <c r="AD3" s="1">
        <v>352850.0</v>
      </c>
      <c r="AE3" s="1">
        <v>96998.0</v>
      </c>
      <c r="AF3" s="4">
        <f t="shared" si="7"/>
        <v>3.265397225</v>
      </c>
      <c r="AG3" s="4">
        <f t="shared" si="8"/>
        <v>3.63770387</v>
      </c>
      <c r="AH3" s="4">
        <f t="shared" si="9"/>
        <v>0.8976533938</v>
      </c>
      <c r="AI3" s="5"/>
      <c r="AJ3" s="5"/>
      <c r="AK3" s="7"/>
      <c r="AL3" s="7"/>
      <c r="AM3" s="7"/>
      <c r="AN3" s="7"/>
    </row>
    <row r="4" ht="15.75" customHeight="1">
      <c r="A4" s="1" t="s">
        <v>35</v>
      </c>
      <c r="B4" s="1">
        <v>1.0</v>
      </c>
      <c r="C4" s="1" t="s">
        <v>38</v>
      </c>
      <c r="D4" s="1">
        <v>125333.0</v>
      </c>
      <c r="E4" s="1">
        <v>14535.0</v>
      </c>
      <c r="F4" s="4">
        <f t="shared" si="1"/>
        <v>8.622841417</v>
      </c>
      <c r="G4" s="2"/>
      <c r="H4" s="2"/>
      <c r="I4" s="1">
        <v>1499.2</v>
      </c>
      <c r="J4" s="1">
        <v>538.2</v>
      </c>
      <c r="K4" s="4">
        <f t="shared" si="2"/>
        <v>11.14232627</v>
      </c>
      <c r="L4" s="5"/>
      <c r="M4" s="5"/>
      <c r="N4" s="4">
        <f t="shared" si="3"/>
        <v>1.292187312</v>
      </c>
      <c r="O4" s="2"/>
      <c r="P4" s="2"/>
      <c r="Q4" s="1">
        <v>447.0</v>
      </c>
      <c r="R4" s="1">
        <v>362.0</v>
      </c>
      <c r="S4" s="1">
        <v>122.0</v>
      </c>
      <c r="T4" s="4">
        <f t="shared" si="4"/>
        <v>3.663934426</v>
      </c>
      <c r="U4" s="5"/>
      <c r="V4" s="8"/>
      <c r="W4" s="4">
        <f t="shared" si="5"/>
        <v>2.967213115</v>
      </c>
      <c r="X4" s="5"/>
      <c r="Y4" s="5"/>
      <c r="Z4" s="4">
        <f t="shared" si="6"/>
        <v>0.8098434004</v>
      </c>
      <c r="AA4" s="5"/>
      <c r="AB4" s="5"/>
      <c r="AC4" s="1">
        <v>487143.0</v>
      </c>
      <c r="AD4" s="1">
        <v>402956.0</v>
      </c>
      <c r="AE4" s="1">
        <v>97835.0</v>
      </c>
      <c r="AF4" s="4">
        <f t="shared" si="7"/>
        <v>4.979230337</v>
      </c>
      <c r="AG4" s="4">
        <f t="shared" si="8"/>
        <v>4.118730516</v>
      </c>
      <c r="AH4" s="4">
        <f t="shared" si="9"/>
        <v>1.208923555</v>
      </c>
      <c r="AI4" s="5"/>
      <c r="AJ4" s="5"/>
      <c r="AK4" s="7"/>
      <c r="AL4" s="7"/>
      <c r="AM4" s="7"/>
      <c r="AN4" s="7"/>
    </row>
    <row r="5" ht="15.75" customHeight="1">
      <c r="A5" s="1" t="s">
        <v>35</v>
      </c>
      <c r="B5" s="1">
        <v>1.0</v>
      </c>
      <c r="C5" s="1" t="s">
        <v>39</v>
      </c>
      <c r="D5" s="1">
        <v>133024.0</v>
      </c>
      <c r="E5" s="1">
        <v>14535.0</v>
      </c>
      <c r="F5" s="4">
        <f t="shared" si="1"/>
        <v>9.151977984</v>
      </c>
      <c r="G5" s="2"/>
      <c r="H5" s="2"/>
      <c r="I5" s="1">
        <v>1608.8</v>
      </c>
      <c r="J5" s="1">
        <v>538.2</v>
      </c>
      <c r="K5" s="4">
        <f t="shared" si="2"/>
        <v>11.95689335</v>
      </c>
      <c r="L5" s="5"/>
      <c r="M5" s="5"/>
      <c r="N5" s="4">
        <f t="shared" si="3"/>
        <v>1.306481874</v>
      </c>
      <c r="O5" s="2"/>
      <c r="P5" s="2"/>
      <c r="Q5" s="1">
        <v>476.9</v>
      </c>
      <c r="R5" s="1">
        <v>379.0</v>
      </c>
      <c r="S5" s="1">
        <v>121.9</v>
      </c>
      <c r="T5" s="4">
        <f t="shared" si="4"/>
        <v>3.912223134</v>
      </c>
      <c r="U5" s="5"/>
      <c r="V5" s="8"/>
      <c r="W5" s="4">
        <f t="shared" si="5"/>
        <v>3.109105824</v>
      </c>
      <c r="X5" s="5"/>
      <c r="Y5" s="5"/>
      <c r="Z5" s="4">
        <f t="shared" si="6"/>
        <v>0.7947158733</v>
      </c>
      <c r="AA5" s="5"/>
      <c r="AB5" s="5"/>
      <c r="AC5" s="1">
        <v>457493.0</v>
      </c>
      <c r="AD5" s="1">
        <v>442137.0</v>
      </c>
      <c r="AE5" s="1">
        <v>92709.0</v>
      </c>
      <c r="AF5" s="4">
        <f t="shared" si="7"/>
        <v>4.934720469</v>
      </c>
      <c r="AG5" s="4">
        <f t="shared" si="8"/>
        <v>4.769083908</v>
      </c>
      <c r="AH5" s="4">
        <f t="shared" si="9"/>
        <v>1.034731316</v>
      </c>
      <c r="AI5" s="5"/>
      <c r="AJ5" s="5"/>
      <c r="AK5" s="7"/>
      <c r="AL5" s="7"/>
      <c r="AM5" s="7"/>
      <c r="AN5" s="7"/>
    </row>
    <row r="6" ht="15.75" customHeight="1">
      <c r="A6" s="1" t="s">
        <v>35</v>
      </c>
      <c r="B6" s="1">
        <v>2.0</v>
      </c>
      <c r="C6" s="1" t="s">
        <v>36</v>
      </c>
      <c r="D6" s="1">
        <v>67142.0</v>
      </c>
      <c r="E6" s="1">
        <v>14540.0</v>
      </c>
      <c r="F6" s="4">
        <f t="shared" si="1"/>
        <v>4.617744154</v>
      </c>
      <c r="G6" s="2"/>
      <c r="H6" s="2"/>
      <c r="I6" s="1">
        <v>1124.2</v>
      </c>
      <c r="J6" s="1">
        <v>543.7</v>
      </c>
      <c r="K6" s="4">
        <f t="shared" si="2"/>
        <v>8.270737539</v>
      </c>
      <c r="L6" s="5"/>
      <c r="M6" s="5"/>
      <c r="N6" s="4">
        <f t="shared" si="3"/>
        <v>1.791077475</v>
      </c>
      <c r="O6" s="2"/>
      <c r="P6" s="2"/>
      <c r="Q6" s="1">
        <v>300.0</v>
      </c>
      <c r="R6" s="1">
        <v>326.9</v>
      </c>
      <c r="S6" s="1">
        <v>122.0</v>
      </c>
      <c r="T6" s="4">
        <f t="shared" si="4"/>
        <v>2.459016393</v>
      </c>
      <c r="U6" s="5"/>
      <c r="V6" s="8"/>
      <c r="W6" s="4">
        <f t="shared" si="5"/>
        <v>2.679508197</v>
      </c>
      <c r="X6" s="5"/>
      <c r="Y6" s="5"/>
      <c r="Z6" s="4">
        <f t="shared" si="6"/>
        <v>1.089666667</v>
      </c>
      <c r="AA6" s="5"/>
      <c r="AB6" s="5"/>
      <c r="AC6" s="1">
        <v>270199.0</v>
      </c>
      <c r="AD6" s="1">
        <v>225511.0</v>
      </c>
      <c r="AE6" s="1">
        <v>100286.0</v>
      </c>
      <c r="AF6" s="4">
        <f t="shared" si="7"/>
        <v>2.694284347</v>
      </c>
      <c r="AG6" s="4">
        <f t="shared" si="8"/>
        <v>2.248678779</v>
      </c>
      <c r="AH6" s="4">
        <f t="shared" si="9"/>
        <v>1.198163283</v>
      </c>
      <c r="AI6" s="5"/>
      <c r="AJ6" s="5"/>
      <c r="AK6" s="7"/>
      <c r="AL6" s="7"/>
      <c r="AM6" s="7"/>
      <c r="AN6" s="7"/>
    </row>
    <row r="7" ht="15.75" customHeight="1">
      <c r="A7" s="1" t="s">
        <v>35</v>
      </c>
      <c r="B7" s="1">
        <v>2.0</v>
      </c>
      <c r="C7" s="1" t="s">
        <v>37</v>
      </c>
      <c r="D7" s="1">
        <v>90770.0</v>
      </c>
      <c r="E7" s="1">
        <v>14540.0</v>
      </c>
      <c r="F7" s="4">
        <f t="shared" si="1"/>
        <v>6.242778542</v>
      </c>
      <c r="G7" s="2"/>
      <c r="H7" s="2"/>
      <c r="I7" s="1">
        <v>1289.2</v>
      </c>
      <c r="J7" s="1">
        <v>543.7</v>
      </c>
      <c r="K7" s="4">
        <f t="shared" si="2"/>
        <v>9.484642266</v>
      </c>
      <c r="L7" s="5"/>
      <c r="M7" s="5"/>
      <c r="N7" s="4">
        <f t="shared" si="3"/>
        <v>1.51929821</v>
      </c>
      <c r="O7" s="2"/>
      <c r="P7" s="2"/>
      <c r="Q7" s="1">
        <v>367.7</v>
      </c>
      <c r="R7" s="1">
        <v>309.9</v>
      </c>
      <c r="S7" s="1">
        <v>122.0</v>
      </c>
      <c r="T7" s="4">
        <f t="shared" si="4"/>
        <v>3.013934426</v>
      </c>
      <c r="U7" s="5"/>
      <c r="V7" s="8"/>
      <c r="W7" s="4">
        <f t="shared" si="5"/>
        <v>2.540163934</v>
      </c>
      <c r="X7" s="5"/>
      <c r="Y7" s="5"/>
      <c r="Z7" s="4">
        <f t="shared" si="6"/>
        <v>0.8428066358</v>
      </c>
      <c r="AA7" s="5"/>
      <c r="AB7" s="5"/>
      <c r="AC7" s="1">
        <v>312195.0</v>
      </c>
      <c r="AD7" s="1">
        <v>319465.0</v>
      </c>
      <c r="AE7" s="1">
        <v>90039.0</v>
      </c>
      <c r="AF7" s="4">
        <f t="shared" si="7"/>
        <v>3.467330823</v>
      </c>
      <c r="AG7" s="4">
        <f t="shared" si="8"/>
        <v>3.548073613</v>
      </c>
      <c r="AH7" s="4">
        <f t="shared" si="9"/>
        <v>0.9772432035</v>
      </c>
      <c r="AI7" s="5"/>
      <c r="AJ7" s="5"/>
      <c r="AK7" s="7"/>
      <c r="AL7" s="7"/>
      <c r="AM7" s="7"/>
      <c r="AN7" s="7"/>
    </row>
    <row r="8" ht="15.75" customHeight="1">
      <c r="A8" s="1" t="s">
        <v>35</v>
      </c>
      <c r="B8" s="1">
        <v>3.0</v>
      </c>
      <c r="C8" s="1" t="s">
        <v>36</v>
      </c>
      <c r="D8" s="1">
        <v>109746.0</v>
      </c>
      <c r="E8" s="1">
        <v>13591.0</v>
      </c>
      <c r="F8" s="4">
        <f t="shared" si="1"/>
        <v>8.074902509</v>
      </c>
      <c r="G8" s="2"/>
      <c r="H8" s="2"/>
      <c r="I8" s="1">
        <v>1382.9</v>
      </c>
      <c r="J8" s="1">
        <v>498.1</v>
      </c>
      <c r="K8" s="4">
        <f t="shared" si="2"/>
        <v>11.10540052</v>
      </c>
      <c r="L8" s="5"/>
      <c r="M8" s="5"/>
      <c r="N8" s="4">
        <f t="shared" si="3"/>
        <v>1.375298403</v>
      </c>
      <c r="O8" s="2"/>
      <c r="P8" s="2"/>
      <c r="Q8" s="1">
        <v>412.1</v>
      </c>
      <c r="R8" s="1">
        <v>355.0</v>
      </c>
      <c r="S8" s="1">
        <v>116.6</v>
      </c>
      <c r="T8" s="4">
        <f t="shared" si="4"/>
        <v>3.534305317</v>
      </c>
      <c r="U8" s="5"/>
      <c r="V8" s="8"/>
      <c r="W8" s="4">
        <f t="shared" si="5"/>
        <v>3.044596913</v>
      </c>
      <c r="X8" s="5"/>
      <c r="Y8" s="5"/>
      <c r="Z8" s="4">
        <f t="shared" si="6"/>
        <v>0.8614413977</v>
      </c>
      <c r="AA8" s="5"/>
      <c r="AB8" s="5"/>
      <c r="AC8" s="1">
        <v>327455.0</v>
      </c>
      <c r="AD8" s="1">
        <v>458846.0</v>
      </c>
      <c r="AE8" s="1">
        <v>99492.0</v>
      </c>
      <c r="AF8" s="4">
        <f t="shared" si="7"/>
        <v>3.29126965</v>
      </c>
      <c r="AG8" s="4">
        <f t="shared" si="8"/>
        <v>4.611888393</v>
      </c>
      <c r="AH8" s="4">
        <f t="shared" si="9"/>
        <v>0.7136490239</v>
      </c>
      <c r="AI8" s="5"/>
      <c r="AJ8" s="5"/>
      <c r="AK8" s="7"/>
      <c r="AL8" s="7"/>
      <c r="AM8" s="7"/>
      <c r="AN8" s="7"/>
    </row>
    <row r="9" ht="15.75" customHeight="1">
      <c r="A9" s="1" t="s">
        <v>35</v>
      </c>
      <c r="B9" s="1">
        <v>3.0</v>
      </c>
      <c r="C9" s="1" t="s">
        <v>37</v>
      </c>
      <c r="D9" s="1">
        <v>106666.0</v>
      </c>
      <c r="E9" s="1">
        <v>13591.0</v>
      </c>
      <c r="F9" s="4">
        <f t="shared" si="1"/>
        <v>7.848281951</v>
      </c>
      <c r="G9" s="2"/>
      <c r="H9" s="2"/>
      <c r="I9" s="1">
        <v>1342.8</v>
      </c>
      <c r="J9" s="1">
        <v>498.1</v>
      </c>
      <c r="K9" s="4">
        <f t="shared" si="2"/>
        <v>10.78337683</v>
      </c>
      <c r="L9" s="5"/>
      <c r="M9" s="5"/>
      <c r="N9" s="4">
        <f t="shared" si="3"/>
        <v>1.373979286</v>
      </c>
      <c r="O9" s="2"/>
      <c r="P9" s="2"/>
      <c r="Q9" s="1">
        <v>406.1</v>
      </c>
      <c r="R9" s="1">
        <v>347.9</v>
      </c>
      <c r="S9" s="1">
        <v>116.1</v>
      </c>
      <c r="T9" s="4">
        <f t="shared" si="4"/>
        <v>3.497846684</v>
      </c>
      <c r="U9" s="5"/>
      <c r="V9" s="8"/>
      <c r="W9" s="4">
        <f t="shared" si="5"/>
        <v>2.996554694</v>
      </c>
      <c r="X9" s="5"/>
      <c r="Y9" s="5"/>
      <c r="Z9" s="4">
        <f t="shared" si="6"/>
        <v>0.8566855454</v>
      </c>
      <c r="AA9" s="5"/>
      <c r="AB9" s="5"/>
      <c r="AC9" s="1">
        <v>421771.0</v>
      </c>
      <c r="AD9" s="1">
        <v>355496.0</v>
      </c>
      <c r="AE9" s="1">
        <v>98177.0</v>
      </c>
      <c r="AF9" s="4">
        <f t="shared" si="7"/>
        <v>4.296026564</v>
      </c>
      <c r="AG9" s="4">
        <f t="shared" si="8"/>
        <v>3.620970288</v>
      </c>
      <c r="AH9" s="4">
        <f t="shared" si="9"/>
        <v>1.186429664</v>
      </c>
      <c r="AI9" s="5"/>
      <c r="AJ9" s="5"/>
      <c r="AK9" s="7"/>
      <c r="AL9" s="7"/>
      <c r="AM9" s="7"/>
      <c r="AN9" s="7"/>
    </row>
    <row r="10" ht="15.75" customHeight="1">
      <c r="A10" s="1" t="s">
        <v>35</v>
      </c>
      <c r="B10" s="1">
        <v>4.0</v>
      </c>
      <c r="C10" s="1" t="s">
        <v>36</v>
      </c>
      <c r="D10" s="1">
        <v>78940.0</v>
      </c>
      <c r="E10" s="1">
        <v>13593.0</v>
      </c>
      <c r="F10" s="4">
        <f t="shared" si="1"/>
        <v>5.807400868</v>
      </c>
      <c r="G10" s="2"/>
      <c r="H10" s="2"/>
      <c r="I10" s="1">
        <v>1188.7</v>
      </c>
      <c r="J10" s="1">
        <v>495.7</v>
      </c>
      <c r="K10" s="4">
        <f t="shared" si="2"/>
        <v>9.592091991</v>
      </c>
      <c r="L10" s="5"/>
      <c r="M10" s="5"/>
      <c r="N10" s="4">
        <f t="shared" si="3"/>
        <v>1.651701374</v>
      </c>
      <c r="O10" s="2"/>
      <c r="P10" s="2"/>
      <c r="Q10" s="1">
        <v>344.0</v>
      </c>
      <c r="R10" s="1">
        <v>313.9</v>
      </c>
      <c r="S10" s="1">
        <v>115.7</v>
      </c>
      <c r="T10" s="4">
        <f t="shared" si="4"/>
        <v>2.973206569</v>
      </c>
      <c r="U10" s="5"/>
      <c r="V10" s="8"/>
      <c r="W10" s="4">
        <f t="shared" si="5"/>
        <v>2.713050994</v>
      </c>
      <c r="X10" s="5"/>
      <c r="Y10" s="5"/>
      <c r="Z10" s="4">
        <f t="shared" si="6"/>
        <v>0.9125</v>
      </c>
      <c r="AA10" s="5"/>
      <c r="AB10" s="5"/>
      <c r="AC10" s="1">
        <v>284132.0</v>
      </c>
      <c r="AD10" s="1">
        <v>277151.0</v>
      </c>
      <c r="AE10" s="1">
        <v>99856.0</v>
      </c>
      <c r="AF10" s="4">
        <f t="shared" si="7"/>
        <v>2.845417401</v>
      </c>
      <c r="AG10" s="4">
        <f t="shared" si="8"/>
        <v>2.77550673</v>
      </c>
      <c r="AH10" s="4">
        <f t="shared" si="9"/>
        <v>1.025188435</v>
      </c>
      <c r="AI10" s="5"/>
      <c r="AJ10" s="5"/>
      <c r="AK10" s="7"/>
      <c r="AL10" s="7"/>
      <c r="AM10" s="7"/>
      <c r="AN10" s="7"/>
    </row>
    <row r="11" ht="15.75" customHeight="1">
      <c r="A11" s="1" t="s">
        <v>35</v>
      </c>
      <c r="B11" s="1">
        <v>4.0</v>
      </c>
      <c r="C11" s="1" t="s">
        <v>37</v>
      </c>
      <c r="D11" s="1">
        <v>92831.0</v>
      </c>
      <c r="E11" s="1">
        <v>13593.0</v>
      </c>
      <c r="F11" s="4">
        <f t="shared" si="1"/>
        <v>6.829323917</v>
      </c>
      <c r="G11" s="2"/>
      <c r="H11" s="2"/>
      <c r="I11" s="1">
        <v>1306.1</v>
      </c>
      <c r="J11" s="1">
        <v>495.7</v>
      </c>
      <c r="K11" s="4">
        <f t="shared" si="2"/>
        <v>10.53943918</v>
      </c>
      <c r="L11" s="5"/>
      <c r="M11" s="5"/>
      <c r="N11" s="4">
        <f t="shared" si="3"/>
        <v>1.543262453</v>
      </c>
      <c r="O11" s="2"/>
      <c r="P11" s="2"/>
      <c r="Q11" s="1">
        <v>370.5</v>
      </c>
      <c r="R11" s="1">
        <v>341.2</v>
      </c>
      <c r="S11" s="1">
        <v>116.4</v>
      </c>
      <c r="T11" s="4">
        <f t="shared" si="4"/>
        <v>3.182989691</v>
      </c>
      <c r="U11" s="5"/>
      <c r="V11" s="8"/>
      <c r="W11" s="4">
        <f t="shared" si="5"/>
        <v>2.931271478</v>
      </c>
      <c r="X11" s="5"/>
      <c r="Y11" s="5"/>
      <c r="Z11" s="4">
        <f t="shared" si="6"/>
        <v>0.9209176788</v>
      </c>
      <c r="AA11" s="5"/>
      <c r="AB11" s="5"/>
      <c r="AC11" s="1">
        <v>305981.0</v>
      </c>
      <c r="AD11" s="1">
        <v>353295.0</v>
      </c>
      <c r="AE11" s="1">
        <v>99021.0</v>
      </c>
      <c r="AF11" s="4">
        <f t="shared" si="7"/>
        <v>3.090061704</v>
      </c>
      <c r="AG11" s="4">
        <f t="shared" si="8"/>
        <v>3.567879541</v>
      </c>
      <c r="AH11" s="4">
        <f t="shared" si="9"/>
        <v>0.8660779235</v>
      </c>
      <c r="AI11" s="5"/>
      <c r="AJ11" s="5"/>
      <c r="AK11" s="7"/>
      <c r="AL11" s="7"/>
      <c r="AM11" s="7"/>
      <c r="AN11" s="7"/>
    </row>
    <row r="12" ht="15.75" customHeight="1">
      <c r="A12" s="1" t="s">
        <v>35</v>
      </c>
      <c r="B12" s="1">
        <v>5.0</v>
      </c>
      <c r="C12" s="1" t="s">
        <v>36</v>
      </c>
      <c r="D12" s="1">
        <v>64167.0</v>
      </c>
      <c r="E12" s="1">
        <v>13701.0</v>
      </c>
      <c r="F12" s="4">
        <f t="shared" si="1"/>
        <v>4.683380775</v>
      </c>
      <c r="G12" s="2"/>
      <c r="H12" s="2"/>
      <c r="I12" s="1">
        <v>1082.0</v>
      </c>
      <c r="J12" s="1">
        <v>499.3</v>
      </c>
      <c r="K12" s="4">
        <f t="shared" si="2"/>
        <v>8.66813539</v>
      </c>
      <c r="L12" s="5"/>
      <c r="M12" s="5"/>
      <c r="N12" s="4">
        <f t="shared" si="3"/>
        <v>1.850828665</v>
      </c>
      <c r="O12" s="2"/>
      <c r="P12" s="2"/>
      <c r="Q12" s="1">
        <v>317.0</v>
      </c>
      <c r="R12" s="1">
        <v>287.0</v>
      </c>
      <c r="S12" s="1">
        <v>116.7</v>
      </c>
      <c r="T12" s="4">
        <f t="shared" si="4"/>
        <v>2.716366752</v>
      </c>
      <c r="U12" s="5"/>
      <c r="V12" s="8"/>
      <c r="W12" s="4">
        <f t="shared" si="5"/>
        <v>2.459297344</v>
      </c>
      <c r="X12" s="5"/>
      <c r="Y12" s="5"/>
      <c r="Z12" s="4">
        <f t="shared" si="6"/>
        <v>0.905362776</v>
      </c>
      <c r="AA12" s="5"/>
      <c r="AB12" s="5"/>
      <c r="AC12" s="1">
        <v>232160.0</v>
      </c>
      <c r="AD12" s="1">
        <v>232658.0</v>
      </c>
      <c r="AE12" s="1">
        <v>99972.0</v>
      </c>
      <c r="AF12" s="4">
        <f t="shared" si="7"/>
        <v>2.32225023</v>
      </c>
      <c r="AG12" s="4">
        <f t="shared" si="8"/>
        <v>2.327231625</v>
      </c>
      <c r="AH12" s="4">
        <f t="shared" si="9"/>
        <v>0.9978595191</v>
      </c>
      <c r="AI12" s="5"/>
      <c r="AJ12" s="5"/>
      <c r="AK12" s="7"/>
      <c r="AL12" s="7"/>
      <c r="AM12" s="7"/>
      <c r="AN12" s="7"/>
    </row>
    <row r="13" ht="15.75" customHeight="1">
      <c r="A13" s="1" t="s">
        <v>35</v>
      </c>
      <c r="B13" s="1">
        <v>5.0</v>
      </c>
      <c r="C13" s="1" t="s">
        <v>37</v>
      </c>
      <c r="D13" s="1">
        <v>81508.0</v>
      </c>
      <c r="E13" s="1">
        <v>13701.0</v>
      </c>
      <c r="F13" s="4">
        <f t="shared" si="1"/>
        <v>5.949054814</v>
      </c>
      <c r="G13" s="2"/>
      <c r="H13" s="2"/>
      <c r="I13" s="1">
        <v>1223.6</v>
      </c>
      <c r="J13" s="1">
        <v>498.7</v>
      </c>
      <c r="K13" s="4">
        <f t="shared" si="2"/>
        <v>9.814317225</v>
      </c>
      <c r="L13" s="5"/>
      <c r="M13" s="5"/>
      <c r="N13" s="4">
        <f t="shared" si="3"/>
        <v>1.649727147</v>
      </c>
      <c r="O13" s="2"/>
      <c r="P13" s="2"/>
      <c r="Q13" s="1">
        <v>343.9</v>
      </c>
      <c r="R13" s="1">
        <v>324.9</v>
      </c>
      <c r="S13" s="1">
        <v>116.7</v>
      </c>
      <c r="T13" s="4">
        <f t="shared" si="4"/>
        <v>2.946872322</v>
      </c>
      <c r="U13" s="5"/>
      <c r="V13" s="8"/>
      <c r="W13" s="4">
        <f t="shared" si="5"/>
        <v>2.784061697</v>
      </c>
      <c r="X13" s="5"/>
      <c r="Y13" s="5"/>
      <c r="Z13" s="4">
        <f t="shared" si="6"/>
        <v>0.9447513812</v>
      </c>
      <c r="AA13" s="5"/>
      <c r="AB13" s="5"/>
      <c r="AC13" s="1">
        <v>309093.0</v>
      </c>
      <c r="AD13" s="1">
        <v>278279.0</v>
      </c>
      <c r="AE13" s="1">
        <v>101361.0</v>
      </c>
      <c r="AF13" s="4">
        <f t="shared" si="7"/>
        <v>3.049427295</v>
      </c>
      <c r="AG13" s="4">
        <f t="shared" si="8"/>
        <v>2.745424769</v>
      </c>
      <c r="AH13" s="4">
        <f t="shared" si="9"/>
        <v>1.110730598</v>
      </c>
      <c r="AI13" s="5"/>
      <c r="AJ13" s="5"/>
      <c r="AK13" s="7"/>
      <c r="AL13" s="7"/>
      <c r="AM13" s="7"/>
      <c r="AN13" s="7"/>
    </row>
    <row r="14" ht="15.75" customHeight="1">
      <c r="A14" s="1" t="s">
        <v>35</v>
      </c>
      <c r="B14" s="1">
        <v>6.0</v>
      </c>
      <c r="C14" s="1" t="s">
        <v>36</v>
      </c>
      <c r="D14" s="1">
        <v>65832.0</v>
      </c>
      <c r="E14" s="1">
        <v>13646.0</v>
      </c>
      <c r="F14" s="4">
        <f t="shared" si="1"/>
        <v>4.824270849</v>
      </c>
      <c r="G14" s="2"/>
      <c r="H14" s="2"/>
      <c r="I14" s="1">
        <v>1092.7</v>
      </c>
      <c r="J14" s="1">
        <v>476.6</v>
      </c>
      <c r="K14" s="4">
        <f t="shared" si="2"/>
        <v>9.170793118</v>
      </c>
      <c r="L14" s="5"/>
      <c r="M14" s="5"/>
      <c r="N14" s="4">
        <f t="shared" si="3"/>
        <v>1.900969785</v>
      </c>
      <c r="O14" s="2"/>
      <c r="P14" s="2"/>
      <c r="Q14" s="1">
        <v>338.0</v>
      </c>
      <c r="R14" s="1">
        <v>253.1</v>
      </c>
      <c r="S14" s="1">
        <v>115.9</v>
      </c>
      <c r="T14" s="4">
        <f t="shared" si="4"/>
        <v>2.916307161</v>
      </c>
      <c r="U14" s="5"/>
      <c r="V14" s="8"/>
      <c r="W14" s="4">
        <f t="shared" si="5"/>
        <v>2.18377912</v>
      </c>
      <c r="X14" s="5"/>
      <c r="Y14" s="5"/>
      <c r="Z14" s="4">
        <f t="shared" si="6"/>
        <v>0.748816568</v>
      </c>
      <c r="AA14" s="5"/>
      <c r="AB14" s="5"/>
      <c r="AC14" s="1">
        <v>238600.0</v>
      </c>
      <c r="AD14" s="1">
        <v>228471.0</v>
      </c>
      <c r="AE14" s="1">
        <v>98819.0</v>
      </c>
      <c r="AF14" s="4">
        <f t="shared" si="7"/>
        <v>2.414515427</v>
      </c>
      <c r="AG14" s="4">
        <f t="shared" si="8"/>
        <v>2.312014896</v>
      </c>
      <c r="AH14" s="4">
        <f t="shared" si="9"/>
        <v>1.044333854</v>
      </c>
      <c r="AI14" s="5"/>
      <c r="AJ14" s="5"/>
      <c r="AK14" s="7"/>
      <c r="AL14" s="7"/>
      <c r="AM14" s="7"/>
      <c r="AN14" s="7"/>
    </row>
    <row r="15" ht="15.75" customHeight="1">
      <c r="A15" s="1" t="s">
        <v>35</v>
      </c>
      <c r="B15" s="1">
        <v>7.0</v>
      </c>
      <c r="C15" s="1" t="s">
        <v>36</v>
      </c>
      <c r="D15" s="1">
        <v>60423.0</v>
      </c>
      <c r="E15" s="1">
        <v>13478.0</v>
      </c>
      <c r="F15" s="4">
        <f t="shared" si="1"/>
        <v>4.483083544</v>
      </c>
      <c r="G15" s="2"/>
      <c r="H15" s="2"/>
      <c r="I15" s="1">
        <v>1011.8</v>
      </c>
      <c r="J15" s="1">
        <v>470.1</v>
      </c>
      <c r="K15" s="4">
        <f t="shared" si="2"/>
        <v>8.609232078</v>
      </c>
      <c r="L15" s="5"/>
      <c r="M15" s="5"/>
      <c r="N15" s="4">
        <f t="shared" si="3"/>
        <v>1.920381807</v>
      </c>
      <c r="O15" s="2"/>
      <c r="P15" s="2"/>
      <c r="Q15" s="1">
        <v>310.4</v>
      </c>
      <c r="R15" s="1">
        <v>264.1</v>
      </c>
      <c r="S15" s="1">
        <v>116.9</v>
      </c>
      <c r="T15" s="4">
        <f t="shared" si="4"/>
        <v>2.655260907</v>
      </c>
      <c r="U15" s="5"/>
      <c r="V15" s="8"/>
      <c r="W15" s="4">
        <f t="shared" si="5"/>
        <v>2.259195894</v>
      </c>
      <c r="X15" s="5"/>
      <c r="Y15" s="5"/>
      <c r="Z15" s="4">
        <f t="shared" si="6"/>
        <v>0.8508376289</v>
      </c>
      <c r="AA15" s="5"/>
      <c r="AB15" s="5"/>
      <c r="AC15" s="1">
        <v>276942.0</v>
      </c>
      <c r="AD15" s="1">
        <v>149791.0</v>
      </c>
      <c r="AE15" s="1">
        <v>100059.0</v>
      </c>
      <c r="AF15" s="4">
        <f t="shared" si="7"/>
        <v>2.767787006</v>
      </c>
      <c r="AG15" s="4">
        <f t="shared" si="8"/>
        <v>1.497026754</v>
      </c>
      <c r="AH15" s="4">
        <f t="shared" si="9"/>
        <v>1.848856073</v>
      </c>
      <c r="AI15" s="5"/>
      <c r="AJ15" s="5"/>
      <c r="AK15" s="7"/>
      <c r="AL15" s="7"/>
      <c r="AM15" s="7"/>
      <c r="AN15" s="7"/>
    </row>
    <row r="16" ht="15.75" customHeight="1">
      <c r="A16" s="1" t="s">
        <v>35</v>
      </c>
      <c r="B16" s="1">
        <v>7.0</v>
      </c>
      <c r="C16" s="1" t="s">
        <v>37</v>
      </c>
      <c r="D16" s="1">
        <v>68265.0</v>
      </c>
      <c r="E16" s="1">
        <v>13478.0</v>
      </c>
      <c r="F16" s="4">
        <f t="shared" si="1"/>
        <v>5.064920611</v>
      </c>
      <c r="G16" s="2"/>
      <c r="H16" s="2"/>
      <c r="I16" s="1">
        <v>1121.4</v>
      </c>
      <c r="J16" s="1">
        <v>470.1</v>
      </c>
      <c r="K16" s="4">
        <f t="shared" si="2"/>
        <v>9.541799617</v>
      </c>
      <c r="L16" s="5"/>
      <c r="M16" s="5"/>
      <c r="N16" s="4">
        <f t="shared" si="3"/>
        <v>1.883899147</v>
      </c>
      <c r="O16" s="2"/>
      <c r="P16" s="2"/>
      <c r="Q16" s="1">
        <v>324.9</v>
      </c>
      <c r="R16" s="1">
        <v>296.0</v>
      </c>
      <c r="S16" s="1">
        <v>117.0</v>
      </c>
      <c r="T16" s="4">
        <f t="shared" si="4"/>
        <v>2.776923077</v>
      </c>
      <c r="U16" s="5"/>
      <c r="V16" s="8"/>
      <c r="W16" s="4">
        <f t="shared" si="5"/>
        <v>2.52991453</v>
      </c>
      <c r="X16" s="5"/>
      <c r="Y16" s="5"/>
      <c r="Z16" s="4">
        <f t="shared" si="6"/>
        <v>0.9110495537</v>
      </c>
      <c r="AA16" s="5"/>
      <c r="AB16" s="5"/>
      <c r="AC16" s="1">
        <v>225121.0</v>
      </c>
      <c r="AD16" s="1">
        <v>267322.0</v>
      </c>
      <c r="AE16" s="1">
        <v>95967.0</v>
      </c>
      <c r="AF16" s="4">
        <f t="shared" si="7"/>
        <v>2.345816791</v>
      </c>
      <c r="AG16" s="4">
        <f t="shared" si="8"/>
        <v>2.785561704</v>
      </c>
      <c r="AH16" s="4">
        <f t="shared" si="9"/>
        <v>0.8421342052</v>
      </c>
      <c r="AI16" s="5"/>
      <c r="AJ16" s="5"/>
      <c r="AK16" s="7"/>
      <c r="AL16" s="7"/>
      <c r="AM16" s="7"/>
      <c r="AN16" s="7"/>
    </row>
    <row r="17" ht="15.75" customHeight="1">
      <c r="A17" s="1" t="s">
        <v>35</v>
      </c>
      <c r="B17" s="1">
        <v>8.0</v>
      </c>
      <c r="C17" s="1" t="s">
        <v>36</v>
      </c>
      <c r="D17" s="1">
        <v>96664.0</v>
      </c>
      <c r="E17" s="1">
        <v>13454.0</v>
      </c>
      <c r="F17" s="4">
        <f t="shared" si="1"/>
        <v>7.184777761</v>
      </c>
      <c r="G17" s="2"/>
      <c r="H17" s="2"/>
      <c r="I17" s="1">
        <v>1331.9</v>
      </c>
      <c r="J17" s="1">
        <v>479.6</v>
      </c>
      <c r="K17" s="4">
        <f t="shared" si="2"/>
        <v>11.10842369</v>
      </c>
      <c r="L17" s="5"/>
      <c r="M17" s="5"/>
      <c r="N17" s="4">
        <f t="shared" si="3"/>
        <v>1.546105399</v>
      </c>
      <c r="O17" s="2"/>
      <c r="P17" s="2"/>
      <c r="Q17" s="1">
        <v>393.9</v>
      </c>
      <c r="R17" s="1">
        <v>341.1</v>
      </c>
      <c r="S17" s="1">
        <v>116.0</v>
      </c>
      <c r="T17" s="4">
        <f t="shared" si="4"/>
        <v>3.395689655</v>
      </c>
      <c r="U17" s="5"/>
      <c r="V17" s="8"/>
      <c r="W17" s="4">
        <f t="shared" si="5"/>
        <v>2.940517241</v>
      </c>
      <c r="X17" s="5"/>
      <c r="Y17" s="5"/>
      <c r="Z17" s="4">
        <f t="shared" si="6"/>
        <v>0.8659558264</v>
      </c>
      <c r="AA17" s="5"/>
      <c r="AB17" s="5"/>
      <c r="AC17" s="1">
        <v>365495.0</v>
      </c>
      <c r="AD17" s="1">
        <v>303250.0</v>
      </c>
      <c r="AE17" s="1">
        <v>99611.0</v>
      </c>
      <c r="AF17" s="4">
        <f t="shared" si="7"/>
        <v>3.669223279</v>
      </c>
      <c r="AG17" s="4">
        <f t="shared" si="8"/>
        <v>3.044342492</v>
      </c>
      <c r="AH17" s="4">
        <f t="shared" si="9"/>
        <v>1.205259687</v>
      </c>
      <c r="AI17" s="5"/>
      <c r="AJ17" s="5"/>
      <c r="AK17" s="7"/>
      <c r="AL17" s="7"/>
      <c r="AM17" s="7"/>
      <c r="AN17" s="7"/>
    </row>
    <row r="18" ht="15.75" customHeight="1">
      <c r="A18" s="1" t="s">
        <v>35</v>
      </c>
      <c r="B18" s="1">
        <v>8.0</v>
      </c>
      <c r="C18" s="1" t="s">
        <v>37</v>
      </c>
      <c r="D18" s="1">
        <v>88687.0</v>
      </c>
      <c r="E18" s="1">
        <v>13454.0</v>
      </c>
      <c r="F18" s="4">
        <f t="shared" si="1"/>
        <v>6.591868589</v>
      </c>
      <c r="G18" s="2"/>
      <c r="H18" s="2"/>
      <c r="I18" s="1">
        <v>1250.7</v>
      </c>
      <c r="J18" s="1">
        <v>480.2</v>
      </c>
      <c r="K18" s="4">
        <f t="shared" si="2"/>
        <v>10.4181591</v>
      </c>
      <c r="L18" s="5"/>
      <c r="M18" s="5"/>
      <c r="N18" s="4">
        <f t="shared" si="3"/>
        <v>1.580456127</v>
      </c>
      <c r="O18" s="2"/>
      <c r="P18" s="2"/>
      <c r="Q18" s="1">
        <v>361.5</v>
      </c>
      <c r="R18" s="1">
        <v>322.9</v>
      </c>
      <c r="S18" s="1">
        <v>116.0</v>
      </c>
      <c r="T18" s="4">
        <f t="shared" si="4"/>
        <v>3.11637931</v>
      </c>
      <c r="U18" s="5"/>
      <c r="V18" s="8"/>
      <c r="W18" s="4">
        <f t="shared" si="5"/>
        <v>2.78362069</v>
      </c>
      <c r="X18" s="5"/>
      <c r="Y18" s="5"/>
      <c r="Z18" s="4">
        <f t="shared" si="6"/>
        <v>0.8932226833</v>
      </c>
      <c r="AA18" s="5"/>
      <c r="AB18" s="5"/>
      <c r="AC18" s="1">
        <v>315395.0</v>
      </c>
      <c r="AD18" s="1">
        <v>303207.0</v>
      </c>
      <c r="AE18" s="1">
        <v>99834.0</v>
      </c>
      <c r="AF18" s="4">
        <f t="shared" si="7"/>
        <v>3.159194262</v>
      </c>
      <c r="AG18" s="4">
        <f t="shared" si="8"/>
        <v>3.037111605</v>
      </c>
      <c r="AH18" s="4">
        <f t="shared" si="9"/>
        <v>1.040196961</v>
      </c>
      <c r="AI18" s="5"/>
      <c r="AJ18" s="5"/>
      <c r="AK18" s="7"/>
      <c r="AL18" s="7"/>
      <c r="AM18" s="7"/>
      <c r="AN18" s="7"/>
    </row>
    <row r="19" ht="15.75" customHeight="1">
      <c r="A19" s="1" t="s">
        <v>35</v>
      </c>
      <c r="B19" s="1">
        <v>9.0</v>
      </c>
      <c r="C19" s="1" t="s">
        <v>36</v>
      </c>
      <c r="D19" s="1">
        <v>46079.0</v>
      </c>
      <c r="E19" s="1">
        <v>13717.0</v>
      </c>
      <c r="F19" s="4">
        <f t="shared" si="1"/>
        <v>3.359262229</v>
      </c>
      <c r="G19" s="2"/>
      <c r="H19" s="2"/>
      <c r="I19" s="1">
        <v>950.9</v>
      </c>
      <c r="J19" s="1">
        <v>474.1</v>
      </c>
      <c r="K19" s="4">
        <f t="shared" si="2"/>
        <v>8.022780004</v>
      </c>
      <c r="L19" s="5"/>
      <c r="M19" s="5"/>
      <c r="N19" s="4">
        <f t="shared" si="3"/>
        <v>2.388256545</v>
      </c>
      <c r="O19" s="2"/>
      <c r="P19" s="2"/>
      <c r="Q19" s="1">
        <v>280.3</v>
      </c>
      <c r="R19" s="1">
        <v>244.7</v>
      </c>
      <c r="S19" s="1">
        <v>117.0</v>
      </c>
      <c r="T19" s="4">
        <f t="shared" si="4"/>
        <v>2.395726496</v>
      </c>
      <c r="U19" s="5"/>
      <c r="V19" s="8"/>
      <c r="W19" s="4">
        <f t="shared" si="5"/>
        <v>2.091452991</v>
      </c>
      <c r="X19" s="5"/>
      <c r="Y19" s="5"/>
      <c r="Z19" s="4">
        <f t="shared" si="6"/>
        <v>0.8729932215</v>
      </c>
      <c r="AA19" s="5"/>
      <c r="AB19" s="5"/>
      <c r="AC19" s="1">
        <v>132410.0</v>
      </c>
      <c r="AD19" s="1">
        <v>206750.0</v>
      </c>
      <c r="AE19" s="1">
        <v>100385.0</v>
      </c>
      <c r="AF19" s="4">
        <f t="shared" si="7"/>
        <v>1.319021766</v>
      </c>
      <c r="AG19" s="4">
        <f t="shared" si="8"/>
        <v>2.059570653</v>
      </c>
      <c r="AH19" s="4">
        <f t="shared" si="9"/>
        <v>0.6404353083</v>
      </c>
      <c r="AI19" s="5"/>
      <c r="AJ19" s="5"/>
      <c r="AK19" s="7"/>
      <c r="AL19" s="7"/>
      <c r="AM19" s="7"/>
      <c r="AN19" s="7"/>
    </row>
    <row r="20" ht="15.75" customHeight="1">
      <c r="A20" s="1" t="s">
        <v>35</v>
      </c>
      <c r="B20" s="1">
        <v>9.0</v>
      </c>
      <c r="C20" s="1" t="s">
        <v>37</v>
      </c>
      <c r="D20" s="1">
        <v>70155.0</v>
      </c>
      <c r="E20" s="1">
        <v>13717.0</v>
      </c>
      <c r="F20" s="4">
        <f t="shared" si="1"/>
        <v>5.114456514</v>
      </c>
      <c r="G20" s="2"/>
      <c r="H20" s="2"/>
      <c r="I20" s="1">
        <v>1083.7</v>
      </c>
      <c r="J20" s="1">
        <v>474.1</v>
      </c>
      <c r="K20" s="4">
        <f t="shared" si="2"/>
        <v>9.14321873</v>
      </c>
      <c r="L20" s="5"/>
      <c r="M20" s="5"/>
      <c r="N20" s="4">
        <f t="shared" si="3"/>
        <v>1.787720495</v>
      </c>
      <c r="O20" s="2"/>
      <c r="P20" s="2"/>
      <c r="Q20" s="1">
        <v>312.2</v>
      </c>
      <c r="R20" s="1">
        <v>284.1</v>
      </c>
      <c r="S20" s="1">
        <v>117.0</v>
      </c>
      <c r="T20" s="4">
        <f t="shared" si="4"/>
        <v>2.668376068</v>
      </c>
      <c r="U20" s="5"/>
      <c r="V20" s="8"/>
      <c r="W20" s="4">
        <f t="shared" si="5"/>
        <v>2.428205128</v>
      </c>
      <c r="X20" s="5"/>
      <c r="Y20" s="5"/>
      <c r="Z20" s="4">
        <f t="shared" si="6"/>
        <v>0.9099935939</v>
      </c>
      <c r="AA20" s="5"/>
      <c r="AB20" s="5"/>
      <c r="AC20" s="1">
        <v>239510.0</v>
      </c>
      <c r="AD20" s="1">
        <v>260363.0</v>
      </c>
      <c r="AE20" s="1">
        <v>102279.0</v>
      </c>
      <c r="AF20" s="4">
        <f t="shared" si="7"/>
        <v>2.341731929</v>
      </c>
      <c r="AG20" s="4">
        <f t="shared" si="8"/>
        <v>2.545615424</v>
      </c>
      <c r="AH20" s="4">
        <f t="shared" si="9"/>
        <v>0.9199079746</v>
      </c>
      <c r="AI20" s="5"/>
      <c r="AJ20" s="5"/>
      <c r="AK20" s="7"/>
      <c r="AL20" s="7"/>
      <c r="AM20" s="7"/>
      <c r="AN20" s="7"/>
    </row>
    <row r="21" ht="15.75" customHeight="1">
      <c r="A21" s="1" t="s">
        <v>35</v>
      </c>
      <c r="B21" s="1">
        <v>10.0</v>
      </c>
      <c r="C21" s="1" t="s">
        <v>36</v>
      </c>
      <c r="D21" s="1">
        <v>118845.0</v>
      </c>
      <c r="E21" s="1">
        <v>12647.0</v>
      </c>
      <c r="F21" s="4">
        <f t="shared" si="1"/>
        <v>9.397090219</v>
      </c>
      <c r="G21" s="2"/>
      <c r="H21" s="2"/>
      <c r="I21" s="1">
        <v>1494.9</v>
      </c>
      <c r="J21" s="1">
        <v>496.2</v>
      </c>
      <c r="K21" s="4">
        <f t="shared" si="2"/>
        <v>12.05078597</v>
      </c>
      <c r="L21" s="5"/>
      <c r="M21" s="5"/>
      <c r="N21" s="4">
        <f t="shared" si="3"/>
        <v>1.282395475</v>
      </c>
      <c r="O21" s="2"/>
      <c r="P21" s="2"/>
      <c r="Q21" s="1">
        <v>441.1</v>
      </c>
      <c r="R21" s="1">
        <v>374.0</v>
      </c>
      <c r="S21" s="1">
        <v>112.1</v>
      </c>
      <c r="T21" s="4">
        <f t="shared" si="4"/>
        <v>3.934879572</v>
      </c>
      <c r="U21" s="5"/>
      <c r="V21" s="8"/>
      <c r="W21" s="4">
        <f t="shared" si="5"/>
        <v>3.336306869</v>
      </c>
      <c r="X21" s="5"/>
      <c r="Y21" s="5"/>
      <c r="Z21" s="4">
        <f t="shared" si="6"/>
        <v>0.8478802993</v>
      </c>
      <c r="AA21" s="5"/>
      <c r="AB21" s="5"/>
      <c r="AC21" s="1">
        <v>420438.0</v>
      </c>
      <c r="AD21" s="1">
        <v>431644.0</v>
      </c>
      <c r="AE21" s="1">
        <v>102847.0</v>
      </c>
      <c r="AF21" s="4">
        <f t="shared" si="7"/>
        <v>4.087994788</v>
      </c>
      <c r="AG21" s="4">
        <f t="shared" si="8"/>
        <v>4.196952755</v>
      </c>
      <c r="AH21" s="4">
        <f t="shared" si="9"/>
        <v>0.9740387912</v>
      </c>
      <c r="AI21" s="5"/>
      <c r="AJ21" s="5"/>
      <c r="AK21" s="7"/>
      <c r="AL21" s="7"/>
      <c r="AM21" s="7"/>
      <c r="AN21" s="7"/>
    </row>
    <row r="22" ht="15.75" customHeight="1">
      <c r="A22" s="1" t="s">
        <v>35</v>
      </c>
      <c r="B22" s="1">
        <v>10.0</v>
      </c>
      <c r="C22" s="1" t="s">
        <v>37</v>
      </c>
      <c r="D22" s="1">
        <v>121590.0</v>
      </c>
      <c r="E22" s="1">
        <v>12647.0</v>
      </c>
      <c r="F22" s="4">
        <f t="shared" si="1"/>
        <v>9.61413774</v>
      </c>
      <c r="G22" s="2"/>
      <c r="H22" s="2"/>
      <c r="I22" s="1">
        <v>1432.3</v>
      </c>
      <c r="J22" s="1">
        <v>496.2</v>
      </c>
      <c r="K22" s="4">
        <f t="shared" si="2"/>
        <v>11.54615075</v>
      </c>
      <c r="L22" s="5"/>
      <c r="M22" s="5"/>
      <c r="N22" s="4">
        <f t="shared" si="3"/>
        <v>1.200955411</v>
      </c>
      <c r="O22" s="2"/>
      <c r="P22" s="2"/>
      <c r="Q22" s="1">
        <v>451.6</v>
      </c>
      <c r="R22" s="1">
        <v>359.9</v>
      </c>
      <c r="S22" s="1">
        <v>112.0</v>
      </c>
      <c r="T22" s="4">
        <f t="shared" si="4"/>
        <v>4.032142857</v>
      </c>
      <c r="U22" s="5"/>
      <c r="V22" s="8"/>
      <c r="W22" s="4">
        <f t="shared" si="5"/>
        <v>3.213392857</v>
      </c>
      <c r="X22" s="5"/>
      <c r="Y22" s="5"/>
      <c r="Z22" s="4">
        <f t="shared" si="6"/>
        <v>0.7969441984</v>
      </c>
      <c r="AA22" s="5"/>
      <c r="AB22" s="5"/>
      <c r="AC22" s="1">
        <v>391021.0</v>
      </c>
      <c r="AD22" s="1">
        <v>489736.0</v>
      </c>
      <c r="AE22" s="1">
        <v>101716.0</v>
      </c>
      <c r="AF22" s="4">
        <f t="shared" si="7"/>
        <v>3.844242794</v>
      </c>
      <c r="AG22" s="4">
        <f t="shared" si="8"/>
        <v>4.814739077</v>
      </c>
      <c r="AH22" s="4">
        <f t="shared" si="9"/>
        <v>0.7984322165</v>
      </c>
      <c r="AI22" s="5"/>
      <c r="AJ22" s="5"/>
      <c r="AK22" s="7"/>
      <c r="AL22" s="7"/>
      <c r="AM22" s="7"/>
      <c r="AN22" s="7"/>
    </row>
    <row r="23" ht="15.75" customHeight="1">
      <c r="A23" s="1" t="s">
        <v>35</v>
      </c>
      <c r="B23" s="1">
        <v>11.0</v>
      </c>
      <c r="C23" s="1" t="s">
        <v>36</v>
      </c>
      <c r="D23" s="1">
        <v>94499.0</v>
      </c>
      <c r="E23" s="1">
        <v>13695.0</v>
      </c>
      <c r="F23" s="4">
        <f t="shared" si="1"/>
        <v>6.900255568</v>
      </c>
      <c r="G23" s="2"/>
      <c r="H23" s="2"/>
      <c r="I23" s="1">
        <v>1342.0</v>
      </c>
      <c r="J23" s="1">
        <v>475.6</v>
      </c>
      <c r="K23" s="4">
        <f t="shared" si="2"/>
        <v>11.28679563</v>
      </c>
      <c r="L23" s="5"/>
      <c r="M23" s="5"/>
      <c r="N23" s="4">
        <f t="shared" si="3"/>
        <v>1.635706897</v>
      </c>
      <c r="O23" s="5"/>
      <c r="P23" s="5"/>
      <c r="Q23" s="1">
        <v>425.9</v>
      </c>
      <c r="R23" s="1">
        <v>303.3</v>
      </c>
      <c r="S23" s="1">
        <v>117.0</v>
      </c>
      <c r="T23" s="4">
        <f t="shared" si="4"/>
        <v>3.64017094</v>
      </c>
      <c r="U23" s="5"/>
      <c r="V23" s="8"/>
      <c r="W23" s="4">
        <f t="shared" si="5"/>
        <v>2.592307692</v>
      </c>
      <c r="X23" s="5"/>
      <c r="Y23" s="5"/>
      <c r="Z23" s="4">
        <f t="shared" si="6"/>
        <v>0.7121389998</v>
      </c>
      <c r="AA23" s="5"/>
      <c r="AB23" s="5"/>
      <c r="AC23" s="1">
        <v>394839.0</v>
      </c>
      <c r="AD23" s="1">
        <v>267756.0</v>
      </c>
      <c r="AE23" s="1">
        <v>100283.0</v>
      </c>
      <c r="AF23" s="4">
        <f t="shared" si="7"/>
        <v>3.937247589</v>
      </c>
      <c r="AG23" s="4">
        <f t="shared" si="8"/>
        <v>2.670003889</v>
      </c>
      <c r="AH23" s="4">
        <f t="shared" si="9"/>
        <v>1.474622417</v>
      </c>
      <c r="AI23" s="5"/>
      <c r="AJ23" s="5"/>
      <c r="AK23" s="7"/>
      <c r="AL23" s="7"/>
      <c r="AM23" s="7"/>
      <c r="AN23" s="7"/>
    </row>
    <row r="24" ht="15.75" customHeight="1">
      <c r="A24" s="1" t="s">
        <v>35</v>
      </c>
      <c r="B24" s="1">
        <v>11.0</v>
      </c>
      <c r="C24" s="1" t="s">
        <v>37</v>
      </c>
      <c r="D24" s="1">
        <v>88519.0</v>
      </c>
      <c r="E24" s="1">
        <v>13695.0</v>
      </c>
      <c r="F24" s="4">
        <f t="shared" si="1"/>
        <v>6.463599854</v>
      </c>
      <c r="G24" s="2"/>
      <c r="H24" s="2"/>
      <c r="I24" s="1">
        <v>1334.5</v>
      </c>
      <c r="J24" s="1">
        <v>475.6</v>
      </c>
      <c r="K24" s="4">
        <f t="shared" si="2"/>
        <v>11.22371741</v>
      </c>
      <c r="L24" s="5"/>
      <c r="M24" s="5"/>
      <c r="N24" s="4">
        <f t="shared" si="3"/>
        <v>1.736449914</v>
      </c>
      <c r="O24" s="5"/>
      <c r="P24" s="5"/>
      <c r="Q24" s="1">
        <v>415.8</v>
      </c>
      <c r="R24" s="1">
        <v>306.4</v>
      </c>
      <c r="S24" s="1">
        <v>117.5</v>
      </c>
      <c r="T24" s="4">
        <f t="shared" si="4"/>
        <v>3.538723404</v>
      </c>
      <c r="U24" s="5"/>
      <c r="V24" s="8"/>
      <c r="W24" s="4">
        <f t="shared" si="5"/>
        <v>2.607659574</v>
      </c>
      <c r="X24" s="5"/>
      <c r="Y24" s="5"/>
      <c r="Z24" s="4">
        <f t="shared" si="6"/>
        <v>0.7368927369</v>
      </c>
      <c r="AA24" s="5"/>
      <c r="AB24" s="5"/>
      <c r="AC24" s="1">
        <v>297574.0</v>
      </c>
      <c r="AD24" s="1">
        <v>336490.0</v>
      </c>
      <c r="AE24" s="1">
        <v>101998.0</v>
      </c>
      <c r="AF24" s="4">
        <f t="shared" si="7"/>
        <v>2.917449362</v>
      </c>
      <c r="AG24" s="4">
        <f t="shared" si="8"/>
        <v>3.298986255</v>
      </c>
      <c r="AH24" s="4">
        <f t="shared" si="9"/>
        <v>0.8843472317</v>
      </c>
      <c r="AI24" s="5"/>
      <c r="AJ24" s="5"/>
      <c r="AK24" s="7"/>
      <c r="AL24" s="7"/>
      <c r="AM24" s="7"/>
      <c r="AN24" s="7"/>
    </row>
    <row r="25" ht="15.75" customHeight="1">
      <c r="G25" s="5"/>
      <c r="H25" s="5"/>
      <c r="L25" s="5"/>
      <c r="M25" s="5"/>
      <c r="O25" s="5"/>
      <c r="P25" s="5"/>
      <c r="U25" s="5"/>
      <c r="V25" s="8"/>
      <c r="X25" s="5"/>
      <c r="Y25" s="5"/>
      <c r="AA25" s="5"/>
      <c r="AB25" s="5"/>
      <c r="AI25" s="5"/>
      <c r="AJ25" s="5"/>
      <c r="AK25" s="7"/>
      <c r="AL25" s="7"/>
      <c r="AM25" s="7"/>
      <c r="AN25" s="7"/>
    </row>
    <row r="26" ht="15.75" customHeight="1">
      <c r="A26" s="1" t="s">
        <v>40</v>
      </c>
      <c r="B26" s="1">
        <v>1.0</v>
      </c>
      <c r="C26" s="1" t="s">
        <v>36</v>
      </c>
      <c r="D26" s="1">
        <v>546111.0</v>
      </c>
      <c r="E26" s="1">
        <v>14628.0</v>
      </c>
      <c r="F26" s="4">
        <f t="shared" ref="F26:F39" si="10">D26/E26</f>
        <v>37.33326497</v>
      </c>
      <c r="G26" s="2">
        <f>AVERAGE(F26:F39)</f>
        <v>15.87246193</v>
      </c>
      <c r="H26" s="2">
        <f>(STDEV(F26:F39))/(sqrt(14))</f>
        <v>2.119134833</v>
      </c>
      <c r="I26" s="1">
        <v>5471.4</v>
      </c>
      <c r="J26" s="1">
        <v>527.7</v>
      </c>
      <c r="K26" s="4">
        <f t="shared" ref="K26:K39" si="11">(4/J26)*I26</f>
        <v>41.47356453</v>
      </c>
      <c r="L26" s="5">
        <f>AVERAGE(K26:K39)</f>
        <v>23.13941997</v>
      </c>
      <c r="M26" s="5">
        <f>(STDEV(K26:K39))/(sqrt(14))</f>
        <v>1.764763705</v>
      </c>
      <c r="N26" s="4">
        <f t="shared" ref="N26:N39" si="12">K26/F26</f>
        <v>1.110901084</v>
      </c>
      <c r="O26" s="5">
        <f>AVERAGE(N26:N39)</f>
        <v>1.585863884</v>
      </c>
      <c r="P26" s="5">
        <f>(stdev(N26:N39))/(sqrt(14))</f>
        <v>0.09525088085</v>
      </c>
      <c r="Q26" s="1">
        <v>1503.8</v>
      </c>
      <c r="R26" s="1">
        <v>755.1</v>
      </c>
      <c r="S26" s="1">
        <v>121.9</v>
      </c>
      <c r="T26" s="4">
        <f t="shared" ref="T26:T39" si="13">Q26/S26</f>
        <v>12.33634126</v>
      </c>
      <c r="U26" s="5">
        <f>average(T26:T39)</f>
        <v>7.405447356</v>
      </c>
      <c r="V26" s="6">
        <f>(stdev(T26:T48))/(sqrt(23))</f>
        <v>0.4057783646</v>
      </c>
      <c r="W26" s="4">
        <f t="shared" ref="W26:W39" si="14">R26/S26</f>
        <v>6.194421657</v>
      </c>
      <c r="X26" s="5">
        <f>average(W26:W39)</f>
        <v>3.494440269</v>
      </c>
      <c r="Y26" s="5">
        <f>stdev(W26:W39)/(sqrt(14))</f>
        <v>0.2768415185</v>
      </c>
      <c r="Z26" s="4">
        <f t="shared" ref="Z26:Z39" si="15">W26/T26</f>
        <v>0.5021279425</v>
      </c>
      <c r="AA26" s="5">
        <f>AVERAGE(Z26:Z39)</f>
        <v>0.4732852765</v>
      </c>
      <c r="AB26" s="6">
        <f>(stdev(Z26:Z39))/(sqrt(14))</f>
        <v>0.02400445764</v>
      </c>
      <c r="AC26" s="1">
        <v>1410398.0</v>
      </c>
      <c r="AD26" s="1">
        <v>1688647.0</v>
      </c>
      <c r="AE26" s="1">
        <v>75835.0</v>
      </c>
      <c r="AF26" s="4">
        <f t="shared" ref="AF26:AF39" si="16">AC26/AE26</f>
        <v>18.59824619</v>
      </c>
      <c r="AG26" s="4">
        <f t="shared" ref="AG26:AG39" si="17">AD26/AE26</f>
        <v>22.26738313</v>
      </c>
      <c r="AH26" s="4">
        <f t="shared" ref="AH26:AH39" si="18">AF26/AG26</f>
        <v>0.8352237028</v>
      </c>
      <c r="AI26" s="5">
        <f>average(AH26:AH39)</f>
        <v>1.077977709</v>
      </c>
      <c r="AJ26" s="6">
        <f>(stdev(AH26:AH39))/(sqrt(14))</f>
        <v>0.1313908477</v>
      </c>
      <c r="AK26" s="9"/>
      <c r="AL26" s="9"/>
      <c r="AM26" s="9"/>
      <c r="AN26" s="9"/>
    </row>
    <row r="27" ht="15.75" customHeight="1">
      <c r="A27" s="1" t="s">
        <v>40</v>
      </c>
      <c r="B27" s="1">
        <v>2.0</v>
      </c>
      <c r="C27" s="1" t="s">
        <v>36</v>
      </c>
      <c r="D27" s="1">
        <v>235187.0</v>
      </c>
      <c r="E27" s="1">
        <v>13799.0</v>
      </c>
      <c r="F27" s="4">
        <f t="shared" si="10"/>
        <v>17.04377129</v>
      </c>
      <c r="G27" s="2"/>
      <c r="H27" s="2"/>
      <c r="I27" s="1">
        <v>2489.2</v>
      </c>
      <c r="J27" s="1">
        <v>475.3</v>
      </c>
      <c r="K27" s="4">
        <f t="shared" si="11"/>
        <v>20.94845361</v>
      </c>
      <c r="L27" s="5"/>
      <c r="M27" s="5"/>
      <c r="N27" s="4">
        <f t="shared" si="12"/>
        <v>1.22909732</v>
      </c>
      <c r="O27" s="5"/>
      <c r="P27" s="5"/>
      <c r="Q27" s="1">
        <v>816.2</v>
      </c>
      <c r="R27" s="1">
        <v>497.9</v>
      </c>
      <c r="S27" s="1">
        <v>118.0</v>
      </c>
      <c r="T27" s="4">
        <f t="shared" si="13"/>
        <v>6.916949153</v>
      </c>
      <c r="U27" s="5"/>
      <c r="V27" s="5"/>
      <c r="W27" s="4">
        <f t="shared" si="14"/>
        <v>4.219491525</v>
      </c>
      <c r="X27" s="5"/>
      <c r="Y27" s="5"/>
      <c r="Z27" s="4">
        <f t="shared" si="15"/>
        <v>0.6100220534</v>
      </c>
      <c r="AA27" s="5"/>
      <c r="AB27" s="5"/>
      <c r="AC27" s="1">
        <v>1006493.0</v>
      </c>
      <c r="AD27" s="1">
        <v>636301.0</v>
      </c>
      <c r="AE27" s="1">
        <v>97725.0</v>
      </c>
      <c r="AF27" s="4">
        <f t="shared" si="16"/>
        <v>10.29923766</v>
      </c>
      <c r="AG27" s="4">
        <f t="shared" si="17"/>
        <v>6.511138399</v>
      </c>
      <c r="AH27" s="4">
        <f t="shared" si="18"/>
        <v>1.58178755</v>
      </c>
      <c r="AI27" s="5"/>
      <c r="AJ27" s="5"/>
      <c r="AK27" s="7"/>
      <c r="AL27" s="7"/>
      <c r="AM27" s="7"/>
      <c r="AN27" s="7"/>
    </row>
    <row r="28" ht="15.75" customHeight="1">
      <c r="A28" s="1" t="s">
        <v>40</v>
      </c>
      <c r="B28" s="1">
        <v>2.0</v>
      </c>
      <c r="C28" s="1" t="s">
        <v>37</v>
      </c>
      <c r="D28" s="1">
        <v>154153.0</v>
      </c>
      <c r="E28" s="1">
        <v>13800.0</v>
      </c>
      <c r="F28" s="4">
        <f t="shared" si="10"/>
        <v>11.17050725</v>
      </c>
      <c r="G28" s="2"/>
      <c r="H28" s="2"/>
      <c r="I28" s="1">
        <v>2481.2</v>
      </c>
      <c r="J28" s="1">
        <v>475.8</v>
      </c>
      <c r="K28" s="4">
        <f t="shared" si="11"/>
        <v>20.85918453</v>
      </c>
      <c r="L28" s="5"/>
      <c r="M28" s="5"/>
      <c r="N28" s="4">
        <f t="shared" si="12"/>
        <v>1.867344434</v>
      </c>
      <c r="O28" s="5"/>
      <c r="P28" s="5"/>
      <c r="Q28" s="1">
        <v>811.6</v>
      </c>
      <c r="R28" s="1">
        <v>315.3</v>
      </c>
      <c r="S28" s="1">
        <v>118.0</v>
      </c>
      <c r="T28" s="4">
        <f t="shared" si="13"/>
        <v>6.877966102</v>
      </c>
      <c r="U28" s="5"/>
      <c r="V28" s="5"/>
      <c r="W28" s="4">
        <f t="shared" si="14"/>
        <v>2.672033898</v>
      </c>
      <c r="X28" s="5"/>
      <c r="Y28" s="5"/>
      <c r="Z28" s="4">
        <f t="shared" si="15"/>
        <v>0.3884918679</v>
      </c>
      <c r="AA28" s="5"/>
      <c r="AB28" s="5"/>
      <c r="AC28" s="1">
        <v>688485.0</v>
      </c>
      <c r="AD28" s="1">
        <v>385344.0</v>
      </c>
      <c r="AE28" s="1">
        <v>93059.0</v>
      </c>
      <c r="AF28" s="4">
        <f t="shared" si="16"/>
        <v>7.398370926</v>
      </c>
      <c r="AG28" s="4">
        <f t="shared" si="17"/>
        <v>4.140856876</v>
      </c>
      <c r="AH28" s="4">
        <f t="shared" si="18"/>
        <v>1.78667632</v>
      </c>
      <c r="AI28" s="5"/>
      <c r="AJ28" s="5"/>
      <c r="AK28" s="7"/>
      <c r="AL28" s="7"/>
      <c r="AM28" s="7"/>
      <c r="AN28" s="7"/>
    </row>
    <row r="29" ht="15.75" customHeight="1">
      <c r="A29" s="1" t="s">
        <v>40</v>
      </c>
      <c r="B29" s="1">
        <v>2.0</v>
      </c>
      <c r="C29" s="1" t="s">
        <v>38</v>
      </c>
      <c r="D29" s="1">
        <v>200510.0</v>
      </c>
      <c r="E29" s="1">
        <v>13800.0</v>
      </c>
      <c r="F29" s="4">
        <f t="shared" si="10"/>
        <v>14.52971014</v>
      </c>
      <c r="G29" s="2"/>
      <c r="H29" s="2"/>
      <c r="I29" s="1">
        <v>3067.6</v>
      </c>
      <c r="J29" s="1">
        <v>475.8</v>
      </c>
      <c r="K29" s="4">
        <f t="shared" si="11"/>
        <v>25.78898697</v>
      </c>
      <c r="L29" s="5"/>
      <c r="M29" s="5"/>
      <c r="N29" s="4">
        <f t="shared" si="12"/>
        <v>1.77491407</v>
      </c>
      <c r="O29" s="5"/>
      <c r="P29" s="5"/>
      <c r="Q29" s="1">
        <v>908.9</v>
      </c>
      <c r="R29" s="1">
        <v>473.2</v>
      </c>
      <c r="S29" s="1">
        <v>118.0</v>
      </c>
      <c r="T29" s="4">
        <f t="shared" si="13"/>
        <v>7.702542373</v>
      </c>
      <c r="U29" s="5"/>
      <c r="V29" s="5"/>
      <c r="W29" s="4">
        <f t="shared" si="14"/>
        <v>4.010169492</v>
      </c>
      <c r="X29" s="5"/>
      <c r="Y29" s="5"/>
      <c r="Z29" s="4">
        <f t="shared" si="15"/>
        <v>0.5206293322</v>
      </c>
      <c r="AA29" s="5"/>
      <c r="AB29" s="5"/>
      <c r="AC29" s="1">
        <v>536120.0</v>
      </c>
      <c r="AD29" s="1">
        <v>805389.0</v>
      </c>
      <c r="AE29" s="1">
        <v>93660.0</v>
      </c>
      <c r="AF29" s="4">
        <f t="shared" si="16"/>
        <v>5.724108477</v>
      </c>
      <c r="AG29" s="4">
        <f t="shared" si="17"/>
        <v>8.599071108</v>
      </c>
      <c r="AH29" s="4">
        <f t="shared" si="18"/>
        <v>0.665665908</v>
      </c>
      <c r="AI29" s="5"/>
      <c r="AJ29" s="5"/>
      <c r="AK29" s="7"/>
      <c r="AL29" s="7"/>
      <c r="AM29" s="7"/>
      <c r="AN29" s="7"/>
    </row>
    <row r="30" ht="15.75" customHeight="1">
      <c r="A30" s="1" t="s">
        <v>40</v>
      </c>
      <c r="B30" s="1">
        <v>2.0</v>
      </c>
      <c r="C30" s="1" t="s">
        <v>39</v>
      </c>
      <c r="D30" s="1">
        <v>178623.0</v>
      </c>
      <c r="E30" s="1">
        <v>13800.0</v>
      </c>
      <c r="F30" s="4">
        <f t="shared" si="10"/>
        <v>12.94369565</v>
      </c>
      <c r="G30" s="2"/>
      <c r="H30" s="2"/>
      <c r="I30" s="1">
        <v>2801.6</v>
      </c>
      <c r="J30" s="1">
        <v>475.8</v>
      </c>
      <c r="K30" s="4">
        <f t="shared" si="11"/>
        <v>23.55275326</v>
      </c>
      <c r="L30" s="5"/>
      <c r="M30" s="5"/>
      <c r="N30" s="4">
        <f t="shared" si="12"/>
        <v>1.819631262</v>
      </c>
      <c r="O30" s="5"/>
      <c r="P30" s="5"/>
      <c r="Q30" s="1">
        <v>960.4</v>
      </c>
      <c r="R30" s="1">
        <v>334.3</v>
      </c>
      <c r="S30" s="1">
        <v>118.0</v>
      </c>
      <c r="T30" s="4">
        <f t="shared" si="13"/>
        <v>8.138983051</v>
      </c>
      <c r="U30" s="5"/>
      <c r="V30" s="5"/>
      <c r="W30" s="4">
        <f t="shared" si="14"/>
        <v>2.833050847</v>
      </c>
      <c r="X30" s="5"/>
      <c r="Y30" s="5"/>
      <c r="Z30" s="4">
        <f t="shared" si="15"/>
        <v>0.3480841316</v>
      </c>
      <c r="AA30" s="5"/>
      <c r="AB30" s="5"/>
      <c r="AC30" s="1">
        <v>501103.0</v>
      </c>
      <c r="AD30" s="1">
        <v>708700.0</v>
      </c>
      <c r="AE30" s="1">
        <v>92006.0</v>
      </c>
      <c r="AF30" s="4">
        <f t="shared" si="16"/>
        <v>5.446416538</v>
      </c>
      <c r="AG30" s="4">
        <f t="shared" si="17"/>
        <v>7.702758516</v>
      </c>
      <c r="AH30" s="4">
        <f t="shared" si="18"/>
        <v>0.7070735149</v>
      </c>
      <c r="AI30" s="5"/>
      <c r="AJ30" s="5"/>
      <c r="AK30" s="7"/>
      <c r="AL30" s="7"/>
      <c r="AM30" s="7"/>
      <c r="AN30" s="7"/>
    </row>
    <row r="31" ht="15.75" customHeight="1">
      <c r="A31" s="1" t="s">
        <v>40</v>
      </c>
      <c r="B31" s="1">
        <v>3.0</v>
      </c>
      <c r="C31" s="1" t="s">
        <v>36</v>
      </c>
      <c r="D31" s="1">
        <v>381627.0</v>
      </c>
      <c r="E31" s="1">
        <v>13752.0</v>
      </c>
      <c r="F31" s="4">
        <f t="shared" si="10"/>
        <v>27.75065445</v>
      </c>
      <c r="G31" s="2"/>
      <c r="H31" s="2"/>
      <c r="I31" s="1">
        <v>3821.2</v>
      </c>
      <c r="J31" s="1">
        <v>476.1</v>
      </c>
      <c r="K31" s="4">
        <f t="shared" si="11"/>
        <v>32.10417979</v>
      </c>
      <c r="L31" s="5"/>
      <c r="M31" s="5"/>
      <c r="N31" s="4">
        <f t="shared" si="12"/>
        <v>1.156880096</v>
      </c>
      <c r="O31" s="5"/>
      <c r="P31" s="5"/>
      <c r="Q31" s="1">
        <v>1074.9</v>
      </c>
      <c r="R31" s="1">
        <v>505.9</v>
      </c>
      <c r="S31" s="1">
        <v>117.9</v>
      </c>
      <c r="T31" s="4">
        <f t="shared" si="13"/>
        <v>9.117048346</v>
      </c>
      <c r="U31" s="5"/>
      <c r="V31" s="5"/>
      <c r="W31" s="4">
        <f t="shared" si="14"/>
        <v>4.290924512</v>
      </c>
      <c r="X31" s="5"/>
      <c r="Y31" s="5"/>
      <c r="Z31" s="4">
        <f t="shared" si="15"/>
        <v>0.4706484324</v>
      </c>
      <c r="AA31" s="5"/>
      <c r="AB31" s="5"/>
      <c r="AC31" s="1">
        <v>1330688.0</v>
      </c>
      <c r="AD31" s="1">
        <v>1316711.0</v>
      </c>
      <c r="AE31" s="1">
        <v>95898.0</v>
      </c>
      <c r="AF31" s="4">
        <f t="shared" si="16"/>
        <v>13.87607666</v>
      </c>
      <c r="AG31" s="4">
        <f t="shared" si="17"/>
        <v>13.73032806</v>
      </c>
      <c r="AH31" s="4">
        <f t="shared" si="18"/>
        <v>1.010615086</v>
      </c>
      <c r="AI31" s="5"/>
      <c r="AJ31" s="5"/>
      <c r="AK31" s="7"/>
      <c r="AL31" s="7"/>
      <c r="AM31" s="7"/>
      <c r="AN31" s="7"/>
    </row>
    <row r="32" ht="15.75" customHeight="1">
      <c r="A32" s="1" t="s">
        <v>40</v>
      </c>
      <c r="B32" s="1">
        <v>3.0</v>
      </c>
      <c r="C32" s="1" t="s">
        <v>37</v>
      </c>
      <c r="D32" s="1">
        <v>263045.0</v>
      </c>
      <c r="E32" s="1">
        <v>13752.0</v>
      </c>
      <c r="F32" s="4">
        <f t="shared" si="10"/>
        <v>19.12776323</v>
      </c>
      <c r="G32" s="2"/>
      <c r="H32" s="2"/>
      <c r="I32" s="1">
        <v>2517.1</v>
      </c>
      <c r="J32" s="1">
        <v>476.1</v>
      </c>
      <c r="K32" s="4">
        <f t="shared" si="11"/>
        <v>21.14765806</v>
      </c>
      <c r="L32" s="5"/>
      <c r="M32" s="5"/>
      <c r="N32" s="4">
        <f t="shared" si="12"/>
        <v>1.105600158</v>
      </c>
      <c r="O32" s="5"/>
      <c r="P32" s="5"/>
      <c r="Q32" s="1">
        <v>885.0</v>
      </c>
      <c r="R32" s="1">
        <v>445.9</v>
      </c>
      <c r="S32" s="1">
        <v>118.1</v>
      </c>
      <c r="T32" s="4">
        <f t="shared" si="13"/>
        <v>7.49364945</v>
      </c>
      <c r="U32" s="5"/>
      <c r="V32" s="5"/>
      <c r="W32" s="4">
        <f t="shared" si="14"/>
        <v>3.775613887</v>
      </c>
      <c r="X32" s="5"/>
      <c r="Y32" s="5"/>
      <c r="Z32" s="4">
        <f t="shared" si="15"/>
        <v>0.5038418079</v>
      </c>
      <c r="AA32" s="5"/>
      <c r="AB32" s="5"/>
      <c r="AC32" s="1">
        <v>748961.0</v>
      </c>
      <c r="AD32" s="1">
        <v>1111335.0</v>
      </c>
      <c r="AE32" s="1">
        <v>96722.0</v>
      </c>
      <c r="AF32" s="4">
        <f t="shared" si="16"/>
        <v>7.743439962</v>
      </c>
      <c r="AG32" s="4">
        <f t="shared" si="17"/>
        <v>11.48999194</v>
      </c>
      <c r="AH32" s="4">
        <f t="shared" si="18"/>
        <v>0.6739291033</v>
      </c>
      <c r="AI32" s="5"/>
      <c r="AJ32" s="5"/>
      <c r="AK32" s="7"/>
      <c r="AL32" s="7"/>
      <c r="AM32" s="7"/>
      <c r="AN32" s="7"/>
    </row>
    <row r="33" ht="15.75" customHeight="1">
      <c r="A33" s="1" t="s">
        <v>40</v>
      </c>
      <c r="B33" s="1">
        <v>3.0</v>
      </c>
      <c r="C33" s="1" t="s">
        <v>38</v>
      </c>
      <c r="D33" s="1">
        <v>216398.0</v>
      </c>
      <c r="E33" s="1">
        <v>13752.0</v>
      </c>
      <c r="F33" s="4">
        <f t="shared" si="10"/>
        <v>15.73574753</v>
      </c>
      <c r="G33" s="2"/>
      <c r="H33" s="2"/>
      <c r="I33" s="1">
        <v>2647.2</v>
      </c>
      <c r="J33" s="1">
        <v>476.1</v>
      </c>
      <c r="K33" s="4">
        <f t="shared" si="11"/>
        <v>22.24070573</v>
      </c>
      <c r="L33" s="5"/>
      <c r="M33" s="5"/>
      <c r="N33" s="4">
        <f t="shared" si="12"/>
        <v>1.413387301</v>
      </c>
      <c r="O33" s="5"/>
      <c r="P33" s="5"/>
      <c r="Q33" s="1">
        <v>781.9</v>
      </c>
      <c r="R33" s="1">
        <v>496.0</v>
      </c>
      <c r="S33" s="1">
        <v>117.0</v>
      </c>
      <c r="T33" s="4">
        <f t="shared" si="13"/>
        <v>6.682905983</v>
      </c>
      <c r="U33" s="5"/>
      <c r="V33" s="5"/>
      <c r="W33" s="4">
        <f t="shared" si="14"/>
        <v>4.239316239</v>
      </c>
      <c r="X33" s="5"/>
      <c r="Y33" s="5"/>
      <c r="Z33" s="4">
        <f t="shared" si="15"/>
        <v>0.634352219</v>
      </c>
      <c r="AA33" s="5"/>
      <c r="AB33" s="5"/>
      <c r="AC33" s="1">
        <v>776439.0</v>
      </c>
      <c r="AD33" s="1">
        <v>732586.0</v>
      </c>
      <c r="AE33" s="1">
        <v>93209.0</v>
      </c>
      <c r="AF33" s="4">
        <f t="shared" si="16"/>
        <v>8.33008615</v>
      </c>
      <c r="AG33" s="4">
        <f t="shared" si="17"/>
        <v>7.859605832</v>
      </c>
      <c r="AH33" s="4">
        <f t="shared" si="18"/>
        <v>1.059860549</v>
      </c>
      <c r="AI33" s="5"/>
      <c r="AJ33" s="5"/>
      <c r="AK33" s="7"/>
      <c r="AL33" s="7"/>
      <c r="AM33" s="7"/>
      <c r="AN33" s="7"/>
    </row>
    <row r="34" ht="15.75" customHeight="1">
      <c r="A34" s="1" t="s">
        <v>40</v>
      </c>
      <c r="B34" s="1">
        <v>3.0</v>
      </c>
      <c r="C34" s="1" t="s">
        <v>39</v>
      </c>
      <c r="D34" s="1">
        <v>178670.0</v>
      </c>
      <c r="E34" s="1">
        <v>13800.0</v>
      </c>
      <c r="F34" s="4">
        <f t="shared" si="10"/>
        <v>12.94710145</v>
      </c>
      <c r="G34" s="2"/>
      <c r="H34" s="2"/>
      <c r="I34" s="1">
        <v>2805.9</v>
      </c>
      <c r="J34" s="1">
        <v>475.8</v>
      </c>
      <c r="K34" s="4">
        <f t="shared" si="11"/>
        <v>23.5889029</v>
      </c>
      <c r="L34" s="5"/>
      <c r="M34" s="5"/>
      <c r="N34" s="4">
        <f t="shared" si="12"/>
        <v>1.821944703</v>
      </c>
      <c r="O34" s="5"/>
      <c r="P34" s="5"/>
      <c r="Q34" s="1">
        <v>945.6</v>
      </c>
      <c r="R34" s="1">
        <v>307.8</v>
      </c>
      <c r="S34" s="1">
        <v>118.0</v>
      </c>
      <c r="T34" s="4">
        <f t="shared" si="13"/>
        <v>8.013559322</v>
      </c>
      <c r="U34" s="5"/>
      <c r="V34" s="5"/>
      <c r="W34" s="4">
        <f t="shared" si="14"/>
        <v>2.608474576</v>
      </c>
      <c r="X34" s="5"/>
      <c r="Y34" s="5"/>
      <c r="Z34" s="4">
        <f t="shared" si="15"/>
        <v>0.3255076142</v>
      </c>
      <c r="AA34" s="5"/>
      <c r="AB34" s="5"/>
      <c r="AC34" s="1">
        <v>618661.0</v>
      </c>
      <c r="AD34" s="1">
        <v>894045.0</v>
      </c>
      <c r="AE34" s="1">
        <v>95024.0</v>
      </c>
      <c r="AF34" s="4">
        <f t="shared" si="16"/>
        <v>6.510576275</v>
      </c>
      <c r="AG34" s="4">
        <f t="shared" si="17"/>
        <v>9.408623085</v>
      </c>
      <c r="AH34" s="4">
        <f t="shared" si="18"/>
        <v>0.6919797102</v>
      </c>
      <c r="AI34" s="5"/>
      <c r="AJ34" s="5"/>
      <c r="AK34" s="7"/>
      <c r="AL34" s="7"/>
      <c r="AM34" s="7"/>
      <c r="AN34" s="7"/>
    </row>
    <row r="35" ht="15.75" customHeight="1">
      <c r="A35" s="1" t="s">
        <v>40</v>
      </c>
      <c r="B35" s="1">
        <v>4.1</v>
      </c>
      <c r="C35" s="1" t="s">
        <v>36</v>
      </c>
      <c r="D35" s="1">
        <v>151667.0</v>
      </c>
      <c r="E35" s="1">
        <v>13732.0</v>
      </c>
      <c r="F35" s="4">
        <f t="shared" si="10"/>
        <v>11.0447859</v>
      </c>
      <c r="G35" s="2"/>
      <c r="H35" s="2"/>
      <c r="I35" s="1">
        <v>2179.6</v>
      </c>
      <c r="J35" s="1">
        <v>484.7</v>
      </c>
      <c r="K35" s="4">
        <f t="shared" si="11"/>
        <v>17.98720858</v>
      </c>
      <c r="L35" s="5"/>
      <c r="M35" s="5"/>
      <c r="N35" s="4">
        <f t="shared" si="12"/>
        <v>1.628570145</v>
      </c>
      <c r="O35" s="5"/>
      <c r="P35" s="5"/>
      <c r="Q35" s="1">
        <v>697.1</v>
      </c>
      <c r="R35" s="1">
        <v>347.5</v>
      </c>
      <c r="S35" s="1">
        <v>117.9</v>
      </c>
      <c r="T35" s="4">
        <f t="shared" si="13"/>
        <v>5.912637829</v>
      </c>
      <c r="U35" s="5"/>
      <c r="V35" s="5"/>
      <c r="W35" s="4">
        <f t="shared" si="14"/>
        <v>2.947413062</v>
      </c>
      <c r="X35" s="5"/>
      <c r="Y35" s="5"/>
      <c r="Z35" s="4">
        <f t="shared" si="15"/>
        <v>0.4984937599</v>
      </c>
      <c r="AA35" s="5"/>
      <c r="AB35" s="5"/>
      <c r="AC35" s="1">
        <v>825822.0</v>
      </c>
      <c r="AD35" s="1">
        <v>408018.0</v>
      </c>
      <c r="AE35" s="1">
        <v>116570.0</v>
      </c>
      <c r="AF35" s="4">
        <f t="shared" si="16"/>
        <v>7.084344171</v>
      </c>
      <c r="AG35" s="4">
        <f t="shared" si="17"/>
        <v>3.500197306</v>
      </c>
      <c r="AH35" s="4">
        <f t="shared" si="18"/>
        <v>2.023984236</v>
      </c>
      <c r="AI35" s="5"/>
      <c r="AJ35" s="5"/>
      <c r="AK35" s="7"/>
      <c r="AL35" s="7"/>
      <c r="AM35" s="7"/>
      <c r="AN35" s="7"/>
    </row>
    <row r="36" ht="15.75" customHeight="1">
      <c r="A36" s="1" t="s">
        <v>40</v>
      </c>
      <c r="B36" s="1">
        <v>4.1</v>
      </c>
      <c r="C36" s="1" t="s">
        <v>37</v>
      </c>
      <c r="D36" s="1">
        <v>126213.0</v>
      </c>
      <c r="E36" s="1">
        <v>13732.0</v>
      </c>
      <c r="F36" s="4">
        <f t="shared" si="10"/>
        <v>9.191159336</v>
      </c>
      <c r="G36" s="2"/>
      <c r="H36" s="2"/>
      <c r="I36" s="1">
        <v>1952.3</v>
      </c>
      <c r="J36" s="1">
        <v>484.7</v>
      </c>
      <c r="K36" s="4">
        <f t="shared" si="11"/>
        <v>16.11140912</v>
      </c>
      <c r="L36" s="5"/>
      <c r="M36" s="5"/>
      <c r="N36" s="4">
        <f t="shared" si="12"/>
        <v>1.75292458</v>
      </c>
      <c r="O36" s="5"/>
      <c r="P36" s="5"/>
      <c r="Q36" s="1">
        <v>650.5</v>
      </c>
      <c r="R36" s="1">
        <v>314.2</v>
      </c>
      <c r="S36" s="1">
        <v>118.0</v>
      </c>
      <c r="T36" s="4">
        <f t="shared" si="13"/>
        <v>5.512711864</v>
      </c>
      <c r="U36" s="5"/>
      <c r="V36" s="5"/>
      <c r="W36" s="4">
        <f t="shared" si="14"/>
        <v>2.662711864</v>
      </c>
      <c r="X36" s="5"/>
      <c r="Y36" s="5"/>
      <c r="Z36" s="4">
        <f t="shared" si="15"/>
        <v>0.4830130669</v>
      </c>
      <c r="AA36" s="5"/>
      <c r="AB36" s="5"/>
      <c r="AC36" s="1">
        <v>377191.0</v>
      </c>
      <c r="AD36" s="1">
        <v>661307.0</v>
      </c>
      <c r="AE36" s="1">
        <v>118643.0</v>
      </c>
      <c r="AF36" s="4">
        <f t="shared" si="16"/>
        <v>3.179209899</v>
      </c>
      <c r="AG36" s="4">
        <f t="shared" si="17"/>
        <v>5.573923451</v>
      </c>
      <c r="AH36" s="4">
        <f t="shared" si="18"/>
        <v>0.5703720057</v>
      </c>
      <c r="AI36" s="5"/>
      <c r="AJ36" s="5"/>
      <c r="AK36" s="7"/>
      <c r="AL36" s="7"/>
      <c r="AM36" s="7"/>
      <c r="AN36" s="7"/>
    </row>
    <row r="37" ht="15.75" customHeight="1">
      <c r="A37" s="1" t="s">
        <v>40</v>
      </c>
      <c r="B37" s="1">
        <v>4.1</v>
      </c>
      <c r="C37" s="1" t="s">
        <v>38</v>
      </c>
      <c r="D37" s="1">
        <v>153427.0</v>
      </c>
      <c r="E37" s="1">
        <v>13732.0</v>
      </c>
      <c r="F37" s="4">
        <f t="shared" si="10"/>
        <v>11.17295368</v>
      </c>
      <c r="G37" s="2"/>
      <c r="H37" s="2"/>
      <c r="I37" s="1">
        <v>2542.0</v>
      </c>
      <c r="J37" s="1">
        <v>484.7</v>
      </c>
      <c r="K37" s="4">
        <f t="shared" si="11"/>
        <v>20.97792449</v>
      </c>
      <c r="L37" s="5"/>
      <c r="M37" s="5"/>
      <c r="N37" s="4">
        <f t="shared" si="12"/>
        <v>1.877563004</v>
      </c>
      <c r="O37" s="5"/>
      <c r="P37" s="5"/>
      <c r="Q37" s="1">
        <v>803.0</v>
      </c>
      <c r="R37" s="1">
        <v>326.9</v>
      </c>
      <c r="S37" s="1">
        <v>118.0</v>
      </c>
      <c r="T37" s="4">
        <f t="shared" si="13"/>
        <v>6.805084746</v>
      </c>
      <c r="U37" s="5"/>
      <c r="V37" s="5"/>
      <c r="W37" s="4">
        <f t="shared" si="14"/>
        <v>2.770338983</v>
      </c>
      <c r="X37" s="5"/>
      <c r="Y37" s="5"/>
      <c r="Z37" s="4">
        <f t="shared" si="15"/>
        <v>0.4070983811</v>
      </c>
      <c r="AA37" s="5"/>
      <c r="AB37" s="5"/>
      <c r="AC37" s="1">
        <v>790456.0</v>
      </c>
      <c r="AD37" s="1">
        <v>450347.0</v>
      </c>
      <c r="AE37" s="1">
        <v>116191.0</v>
      </c>
      <c r="AF37" s="4">
        <f t="shared" si="16"/>
        <v>6.803074248</v>
      </c>
      <c r="AG37" s="4">
        <f t="shared" si="17"/>
        <v>3.875919822</v>
      </c>
      <c r="AH37" s="4">
        <f t="shared" si="18"/>
        <v>1.755215423</v>
      </c>
      <c r="AI37" s="5"/>
      <c r="AJ37" s="5"/>
      <c r="AK37" s="7"/>
      <c r="AL37" s="7"/>
      <c r="AM37" s="7"/>
      <c r="AN37" s="7"/>
    </row>
    <row r="38" ht="15.75" customHeight="1">
      <c r="A38" s="1" t="s">
        <v>40</v>
      </c>
      <c r="B38" s="1">
        <v>4.1</v>
      </c>
      <c r="C38" s="1" t="s">
        <v>39</v>
      </c>
      <c r="D38" s="1">
        <v>101889.0</v>
      </c>
      <c r="E38" s="1">
        <v>13732.0</v>
      </c>
      <c r="F38" s="4">
        <f t="shared" si="10"/>
        <v>7.419822313</v>
      </c>
      <c r="G38" s="2"/>
      <c r="H38" s="2"/>
      <c r="I38" s="1">
        <v>2038.7</v>
      </c>
      <c r="J38" s="1">
        <v>484.1</v>
      </c>
      <c r="K38" s="4">
        <f t="shared" si="11"/>
        <v>16.8452799</v>
      </c>
      <c r="L38" s="5"/>
      <c r="M38" s="5"/>
      <c r="N38" s="4">
        <f t="shared" si="12"/>
        <v>2.270307723</v>
      </c>
      <c r="O38" s="5"/>
      <c r="P38" s="5"/>
      <c r="Q38" s="1">
        <v>698.2</v>
      </c>
      <c r="R38" s="1">
        <v>286.7</v>
      </c>
      <c r="S38" s="1">
        <v>118.0</v>
      </c>
      <c r="T38" s="4">
        <f t="shared" si="13"/>
        <v>5.916949153</v>
      </c>
      <c r="U38" s="5"/>
      <c r="V38" s="5"/>
      <c r="W38" s="4">
        <f t="shared" si="14"/>
        <v>2.429661017</v>
      </c>
      <c r="X38" s="5"/>
      <c r="Y38" s="5"/>
      <c r="Z38" s="4">
        <f t="shared" si="15"/>
        <v>0.4106273274</v>
      </c>
      <c r="AA38" s="5"/>
      <c r="AB38" s="5"/>
      <c r="AC38" s="1">
        <v>375941.0</v>
      </c>
      <c r="AD38" s="1">
        <v>433435.0</v>
      </c>
      <c r="AE38" s="1">
        <v>115505.0</v>
      </c>
      <c r="AF38" s="4">
        <f t="shared" si="16"/>
        <v>3.254759534</v>
      </c>
      <c r="AG38" s="4">
        <f t="shared" si="17"/>
        <v>3.752521536</v>
      </c>
      <c r="AH38" s="4">
        <f t="shared" si="18"/>
        <v>0.8673526596</v>
      </c>
      <c r="AI38" s="5"/>
      <c r="AJ38" s="5"/>
      <c r="AK38" s="7"/>
      <c r="AL38" s="7"/>
      <c r="AM38" s="7"/>
      <c r="AN38" s="7"/>
    </row>
    <row r="39" ht="15.75" customHeight="1">
      <c r="A39" s="1" t="s">
        <v>40</v>
      </c>
      <c r="B39" s="1">
        <v>4.2</v>
      </c>
      <c r="C39" s="1" t="s">
        <v>36</v>
      </c>
      <c r="D39" s="1">
        <v>202986.0</v>
      </c>
      <c r="E39" s="1">
        <v>13712.0</v>
      </c>
      <c r="F39" s="4">
        <f t="shared" si="10"/>
        <v>14.80352975</v>
      </c>
      <c r="G39" s="2"/>
      <c r="H39" s="2"/>
      <c r="I39" s="1">
        <v>2452.8</v>
      </c>
      <c r="J39" s="1">
        <v>482.7</v>
      </c>
      <c r="K39" s="4">
        <f t="shared" si="11"/>
        <v>20.32566812</v>
      </c>
      <c r="L39" s="5"/>
      <c r="M39" s="5"/>
      <c r="N39" s="4">
        <f t="shared" si="12"/>
        <v>1.373028491</v>
      </c>
      <c r="O39" s="5"/>
      <c r="P39" s="5"/>
      <c r="Q39" s="1">
        <v>733.0</v>
      </c>
      <c r="R39" s="1">
        <v>383.4</v>
      </c>
      <c r="S39" s="1">
        <v>117.3</v>
      </c>
      <c r="T39" s="4">
        <f t="shared" si="13"/>
        <v>6.248934356</v>
      </c>
      <c r="U39" s="5"/>
      <c r="V39" s="5"/>
      <c r="W39" s="4">
        <f t="shared" si="14"/>
        <v>3.268542199</v>
      </c>
      <c r="X39" s="5"/>
      <c r="Y39" s="5"/>
      <c r="Z39" s="4">
        <f t="shared" si="15"/>
        <v>0.5230559345</v>
      </c>
      <c r="AA39" s="5"/>
      <c r="AB39" s="5"/>
      <c r="AC39" s="1">
        <v>764655.0</v>
      </c>
      <c r="AD39" s="1">
        <v>887120.0</v>
      </c>
      <c r="AE39" s="1">
        <v>115313.0</v>
      </c>
      <c r="AF39" s="4">
        <f t="shared" si="16"/>
        <v>6.631125719</v>
      </c>
      <c r="AG39" s="4">
        <f t="shared" si="17"/>
        <v>7.693148214</v>
      </c>
      <c r="AH39" s="4">
        <f t="shared" si="18"/>
        <v>0.8619521598</v>
      </c>
      <c r="AI39" s="5"/>
      <c r="AJ39" s="5"/>
      <c r="AK39" s="7"/>
      <c r="AL39" s="7"/>
      <c r="AM39" s="7"/>
      <c r="AN39" s="7"/>
    </row>
    <row r="40" ht="15.75" customHeight="1">
      <c r="G40" s="5"/>
      <c r="H40" s="5"/>
      <c r="L40" s="5"/>
      <c r="M40" s="5"/>
      <c r="O40" s="5"/>
      <c r="P40" s="5"/>
      <c r="U40" s="5"/>
      <c r="V40" s="5"/>
      <c r="X40" s="5"/>
      <c r="Y40" s="5"/>
      <c r="AA40" s="5"/>
      <c r="AB40" s="5"/>
      <c r="AI40" s="5"/>
      <c r="AJ40" s="5"/>
      <c r="AK40" s="7"/>
      <c r="AL40" s="7"/>
      <c r="AM40" s="7"/>
      <c r="AN40" s="7"/>
    </row>
    <row r="41" ht="15.75" customHeight="1">
      <c r="A41" s="1" t="s">
        <v>41</v>
      </c>
      <c r="B41" s="1">
        <v>1.0</v>
      </c>
      <c r="C41" s="1" t="s">
        <v>36</v>
      </c>
      <c r="D41" s="1">
        <v>80836.0</v>
      </c>
      <c r="E41" s="1">
        <v>13615.0</v>
      </c>
      <c r="F41" s="4">
        <f t="shared" ref="F41:F53" si="19">D41/E41</f>
        <v>5.937275064</v>
      </c>
      <c r="G41" s="2">
        <f>AVERAGE(F41:F53)</f>
        <v>10.07699895</v>
      </c>
      <c r="H41" s="2">
        <f>(STDEV(F41:F53))/(sqrt(13))</f>
        <v>0.4799164276</v>
      </c>
      <c r="I41" s="1">
        <v>1376.1</v>
      </c>
      <c r="J41" s="1">
        <v>469.6</v>
      </c>
      <c r="K41" s="4">
        <f t="shared" ref="K41:K53" si="20">(4/J41)*I41</f>
        <v>11.72146508</v>
      </c>
      <c r="L41" s="5">
        <f>(AVERAGE(K41:K53))</f>
        <v>13.11058788</v>
      </c>
      <c r="M41" s="5">
        <f>(STDEV(K41:K53))/(sqrt(13))</f>
        <v>0.3957232954</v>
      </c>
      <c r="N41" s="4">
        <f t="shared" ref="N41:N53" si="21">K41/F41</f>
        <v>1.974216278</v>
      </c>
      <c r="O41" s="5">
        <f>average(N41:N53)</f>
        <v>1.328731029</v>
      </c>
      <c r="P41" s="5">
        <f>(stdev(N41:N53))/(sqrt(13))</f>
        <v>0.06108472817</v>
      </c>
      <c r="Q41" s="1">
        <v>432.1</v>
      </c>
      <c r="R41" s="1">
        <v>263.0</v>
      </c>
      <c r="S41" s="1">
        <v>117.0</v>
      </c>
      <c r="T41" s="4">
        <f t="shared" ref="T41:T53" si="22">Q41/S41</f>
        <v>3.693162393</v>
      </c>
      <c r="U41" s="5">
        <f>average(T41:T53)</f>
        <v>4.797399879</v>
      </c>
      <c r="V41" s="5">
        <f>(stdev(T41:T53))/(sqrt(13))</f>
        <v>0.2047031112</v>
      </c>
      <c r="W41" s="4">
        <f t="shared" ref="W41:W53" si="23">R41/S41</f>
        <v>2.247863248</v>
      </c>
      <c r="X41" s="5">
        <f>average(W41:W53)</f>
        <v>3.018940253</v>
      </c>
      <c r="Y41" s="5">
        <f>stdev(W41:W53)/(sqrt(13))</f>
        <v>0.08663302733</v>
      </c>
      <c r="Z41" s="4">
        <f t="shared" ref="Z41:Z53" si="24">W41/T41</f>
        <v>0.6086554038</v>
      </c>
      <c r="AA41" s="5">
        <f>average(Z41:Z53)</f>
        <v>0.638959135</v>
      </c>
      <c r="AB41" s="6">
        <f>(stdev(Z41:Z53))/(sqrt(13))</f>
        <v>0.02544189235</v>
      </c>
      <c r="AC41" s="1">
        <v>310149.0</v>
      </c>
      <c r="AD41" s="1">
        <v>297811.0</v>
      </c>
      <c r="AE41" s="1">
        <v>109248.0</v>
      </c>
      <c r="AF41" s="4">
        <f t="shared" ref="AF41:AF53" si="25">AC41/AE41</f>
        <v>2.83894442</v>
      </c>
      <c r="AG41" s="4">
        <f t="shared" ref="AG41:AG53" si="26">AD41/AE41</f>
        <v>2.726008714</v>
      </c>
      <c r="AH41" s="4">
        <f t="shared" ref="AH41:AH53" si="27">AF41/AG41</f>
        <v>1.04142896</v>
      </c>
      <c r="AI41" s="5">
        <f>average(AH41:AH53)</f>
        <v>1.005760094</v>
      </c>
      <c r="AJ41" s="6">
        <f>(stdev(AH41:AH53))/(sqrt(13))</f>
        <v>0.06621789001</v>
      </c>
      <c r="AK41" s="9"/>
      <c r="AL41" s="9"/>
      <c r="AM41" s="9"/>
      <c r="AN41" s="9"/>
    </row>
    <row r="42" ht="15.75" customHeight="1">
      <c r="A42" s="1" t="s">
        <v>41</v>
      </c>
      <c r="B42" s="1">
        <v>1.0</v>
      </c>
      <c r="C42" s="1" t="s">
        <v>37</v>
      </c>
      <c r="D42" s="1">
        <v>140322.0</v>
      </c>
      <c r="E42" s="1">
        <v>13615.0</v>
      </c>
      <c r="F42" s="4">
        <f t="shared" si="19"/>
        <v>10.30642674</v>
      </c>
      <c r="G42" s="2"/>
      <c r="H42" s="2"/>
      <c r="I42" s="1">
        <v>1689.5</v>
      </c>
      <c r="J42" s="1">
        <v>469.6</v>
      </c>
      <c r="K42" s="4">
        <f t="shared" si="20"/>
        <v>14.39097104</v>
      </c>
      <c r="L42" s="5"/>
      <c r="M42" s="5"/>
      <c r="N42" s="4">
        <f t="shared" si="21"/>
        <v>1.39631042</v>
      </c>
      <c r="O42" s="5"/>
      <c r="P42" s="5"/>
      <c r="Q42" s="1">
        <v>632.0</v>
      </c>
      <c r="R42" s="1">
        <v>339.9</v>
      </c>
      <c r="S42" s="1">
        <v>117.0</v>
      </c>
      <c r="T42" s="4">
        <f t="shared" si="22"/>
        <v>5.401709402</v>
      </c>
      <c r="U42" s="5"/>
      <c r="V42" s="5"/>
      <c r="W42" s="4">
        <f t="shared" si="23"/>
        <v>2.905128205</v>
      </c>
      <c r="X42" s="5"/>
      <c r="Y42" s="5"/>
      <c r="Z42" s="4">
        <f t="shared" si="24"/>
        <v>0.5378164557</v>
      </c>
      <c r="AA42" s="5"/>
      <c r="AB42" s="5"/>
      <c r="AC42" s="1">
        <v>544211.0</v>
      </c>
      <c r="AD42" s="1">
        <v>596825.0</v>
      </c>
      <c r="AE42" s="1">
        <v>117465.0</v>
      </c>
      <c r="AF42" s="4">
        <f t="shared" si="25"/>
        <v>4.63296301</v>
      </c>
      <c r="AG42" s="4">
        <f t="shared" si="26"/>
        <v>5.080875154</v>
      </c>
      <c r="AH42" s="4">
        <f t="shared" si="27"/>
        <v>0.9118435052</v>
      </c>
      <c r="AI42" s="5"/>
      <c r="AJ42" s="5"/>
      <c r="AK42" s="7"/>
      <c r="AL42" s="7"/>
      <c r="AM42" s="7"/>
      <c r="AN42" s="7"/>
    </row>
    <row r="43" ht="15.75" customHeight="1">
      <c r="A43" s="1" t="s">
        <v>41</v>
      </c>
      <c r="B43" s="1">
        <v>1.0</v>
      </c>
      <c r="C43" s="1" t="s">
        <v>38</v>
      </c>
      <c r="D43" s="1">
        <v>151051.0</v>
      </c>
      <c r="E43" s="1">
        <v>13615.0</v>
      </c>
      <c r="F43" s="4">
        <f t="shared" si="19"/>
        <v>11.09445465</v>
      </c>
      <c r="G43" s="2"/>
      <c r="H43" s="2"/>
      <c r="I43" s="1">
        <v>1823.6</v>
      </c>
      <c r="J43" s="1">
        <v>469.9</v>
      </c>
      <c r="K43" s="4">
        <f t="shared" si="20"/>
        <v>15.52330283</v>
      </c>
      <c r="L43" s="5"/>
      <c r="M43" s="5"/>
      <c r="N43" s="4">
        <f t="shared" si="21"/>
        <v>1.399194762</v>
      </c>
      <c r="O43" s="5"/>
      <c r="P43" s="5"/>
      <c r="Q43" s="1">
        <v>717.2</v>
      </c>
      <c r="R43" s="1">
        <v>352.9</v>
      </c>
      <c r="S43" s="1">
        <v>116.0</v>
      </c>
      <c r="T43" s="4">
        <f t="shared" si="22"/>
        <v>6.182758621</v>
      </c>
      <c r="U43" s="5"/>
      <c r="V43" s="5"/>
      <c r="W43" s="4">
        <f t="shared" si="23"/>
        <v>3.042241379</v>
      </c>
      <c r="X43" s="5"/>
      <c r="Y43" s="5"/>
      <c r="Z43" s="4">
        <f t="shared" si="24"/>
        <v>0.4920524261</v>
      </c>
      <c r="AA43" s="5"/>
      <c r="AB43" s="5"/>
      <c r="AC43" s="1">
        <v>454572.0</v>
      </c>
      <c r="AD43" s="1">
        <v>802761.0</v>
      </c>
      <c r="AE43" s="1">
        <v>115686.0</v>
      </c>
      <c r="AF43" s="4">
        <f t="shared" si="25"/>
        <v>3.92936051</v>
      </c>
      <c r="AG43" s="4">
        <f t="shared" si="26"/>
        <v>6.939136974</v>
      </c>
      <c r="AH43" s="4">
        <f t="shared" si="27"/>
        <v>0.5662606928</v>
      </c>
      <c r="AI43" s="5"/>
      <c r="AJ43" s="5"/>
      <c r="AK43" s="7"/>
      <c r="AL43" s="7"/>
      <c r="AM43" s="7"/>
      <c r="AN43" s="7"/>
    </row>
    <row r="44" ht="15.75" customHeight="1">
      <c r="A44" s="1" t="s">
        <v>41</v>
      </c>
      <c r="B44" s="1">
        <v>2.0</v>
      </c>
      <c r="C44" s="1" t="s">
        <v>36</v>
      </c>
      <c r="D44" s="1">
        <v>187841.0</v>
      </c>
      <c r="E44" s="1">
        <v>14398.0</v>
      </c>
      <c r="F44" s="4">
        <f t="shared" si="19"/>
        <v>13.04632588</v>
      </c>
      <c r="G44" s="2"/>
      <c r="H44" s="2"/>
      <c r="I44" s="1">
        <v>1828.0</v>
      </c>
      <c r="J44" s="1">
        <v>539.0</v>
      </c>
      <c r="K44" s="4">
        <f t="shared" si="20"/>
        <v>13.56586271</v>
      </c>
      <c r="L44" s="5"/>
      <c r="M44" s="5"/>
      <c r="N44" s="4">
        <f t="shared" si="21"/>
        <v>1.039822463</v>
      </c>
      <c r="O44" s="5"/>
      <c r="P44" s="5"/>
      <c r="Q44" s="1">
        <v>613.9</v>
      </c>
      <c r="R44" s="1">
        <v>442.9</v>
      </c>
      <c r="S44" s="1">
        <v>120.0</v>
      </c>
      <c r="T44" s="4">
        <f t="shared" si="22"/>
        <v>5.115833333</v>
      </c>
      <c r="U44" s="5"/>
      <c r="V44" s="5"/>
      <c r="W44" s="4">
        <f t="shared" si="23"/>
        <v>3.690833333</v>
      </c>
      <c r="X44" s="5"/>
      <c r="Y44" s="5"/>
      <c r="Z44" s="4">
        <f t="shared" si="24"/>
        <v>0.7214530054</v>
      </c>
      <c r="AA44" s="5"/>
      <c r="AB44" s="5"/>
      <c r="AC44" s="1">
        <v>832052.0</v>
      </c>
      <c r="AD44" s="1">
        <v>706848.0</v>
      </c>
      <c r="AE44" s="1">
        <v>115862.0</v>
      </c>
      <c r="AF44" s="4">
        <f t="shared" si="25"/>
        <v>7.181405465</v>
      </c>
      <c r="AG44" s="4">
        <f t="shared" si="26"/>
        <v>6.10077506</v>
      </c>
      <c r="AH44" s="4">
        <f t="shared" si="27"/>
        <v>1.177130019</v>
      </c>
      <c r="AI44" s="5"/>
      <c r="AJ44" s="5"/>
      <c r="AK44" s="7"/>
      <c r="AL44" s="7"/>
      <c r="AM44" s="7"/>
      <c r="AN44" s="7"/>
    </row>
    <row r="45" ht="15.75" customHeight="1">
      <c r="A45" s="1" t="s">
        <v>41</v>
      </c>
      <c r="B45" s="1">
        <v>2.0</v>
      </c>
      <c r="C45" s="1" t="s">
        <v>37</v>
      </c>
      <c r="D45" s="1">
        <v>164629.0</v>
      </c>
      <c r="E45" s="1">
        <v>14398.0</v>
      </c>
      <c r="F45" s="4">
        <f t="shared" si="19"/>
        <v>11.43415752</v>
      </c>
      <c r="G45" s="2"/>
      <c r="H45" s="2"/>
      <c r="I45" s="1">
        <v>1803.5</v>
      </c>
      <c r="J45" s="1">
        <v>539.0</v>
      </c>
      <c r="K45" s="4">
        <f t="shared" si="20"/>
        <v>13.38404453</v>
      </c>
      <c r="L45" s="5"/>
      <c r="M45" s="5"/>
      <c r="N45" s="4">
        <f t="shared" si="21"/>
        <v>1.17053176</v>
      </c>
      <c r="O45" s="5"/>
      <c r="P45" s="5"/>
      <c r="Q45" s="1">
        <v>629.6</v>
      </c>
      <c r="R45" s="1">
        <v>377.1</v>
      </c>
      <c r="S45" s="1">
        <v>120.0</v>
      </c>
      <c r="T45" s="4">
        <f t="shared" si="22"/>
        <v>5.246666667</v>
      </c>
      <c r="U45" s="5"/>
      <c r="V45" s="5"/>
      <c r="W45" s="4">
        <f t="shared" si="23"/>
        <v>3.1425</v>
      </c>
      <c r="X45" s="5"/>
      <c r="Y45" s="5"/>
      <c r="Z45" s="4">
        <f t="shared" si="24"/>
        <v>0.5989517154</v>
      </c>
      <c r="AA45" s="5"/>
      <c r="AB45" s="5"/>
      <c r="AC45" s="1">
        <v>626716.0</v>
      </c>
      <c r="AD45" s="1">
        <v>722030.0</v>
      </c>
      <c r="AE45" s="1">
        <v>118358.0</v>
      </c>
      <c r="AF45" s="4">
        <f t="shared" si="25"/>
        <v>5.295087785</v>
      </c>
      <c r="AG45" s="4">
        <f t="shared" si="26"/>
        <v>6.100390341</v>
      </c>
      <c r="AH45" s="4">
        <f t="shared" si="27"/>
        <v>0.8679916347</v>
      </c>
      <c r="AI45" s="5"/>
      <c r="AJ45" s="5"/>
      <c r="AK45" s="7"/>
      <c r="AL45" s="7"/>
      <c r="AM45" s="7"/>
      <c r="AN45" s="7"/>
    </row>
    <row r="46" ht="15.75" customHeight="1">
      <c r="A46" s="1" t="s">
        <v>41</v>
      </c>
      <c r="B46" s="1">
        <v>2.0</v>
      </c>
      <c r="C46" s="1" t="s">
        <v>38</v>
      </c>
      <c r="D46" s="1">
        <v>153758.0</v>
      </c>
      <c r="E46" s="1">
        <v>14398.0</v>
      </c>
      <c r="F46" s="4">
        <f t="shared" si="19"/>
        <v>10.6791221</v>
      </c>
      <c r="G46" s="2"/>
      <c r="H46" s="2"/>
      <c r="I46" s="1">
        <v>1697.5</v>
      </c>
      <c r="J46" s="1">
        <v>539.0</v>
      </c>
      <c r="K46" s="4">
        <f t="shared" si="20"/>
        <v>12.5974026</v>
      </c>
      <c r="L46" s="5"/>
      <c r="M46" s="5"/>
      <c r="N46" s="4">
        <f t="shared" si="21"/>
        <v>1.179629044</v>
      </c>
      <c r="O46" s="5"/>
      <c r="P46" s="5"/>
      <c r="Q46" s="1">
        <v>595.0</v>
      </c>
      <c r="R46" s="1">
        <v>367.0</v>
      </c>
      <c r="S46" s="1">
        <v>119.9</v>
      </c>
      <c r="T46" s="4">
        <f t="shared" si="22"/>
        <v>4.962468724</v>
      </c>
      <c r="U46" s="5"/>
      <c r="V46" s="5"/>
      <c r="W46" s="4">
        <f t="shared" si="23"/>
        <v>3.06088407</v>
      </c>
      <c r="X46" s="5"/>
      <c r="Y46" s="5"/>
      <c r="Z46" s="4">
        <f t="shared" si="24"/>
        <v>0.6168067227</v>
      </c>
      <c r="AA46" s="5"/>
      <c r="AB46" s="5"/>
      <c r="AC46" s="1">
        <v>684972.0</v>
      </c>
      <c r="AD46" s="1">
        <v>574303.0</v>
      </c>
      <c r="AE46" s="1">
        <v>114205.0</v>
      </c>
      <c r="AF46" s="4">
        <f t="shared" si="25"/>
        <v>5.997740905</v>
      </c>
      <c r="AG46" s="4">
        <f t="shared" si="26"/>
        <v>5.028702771</v>
      </c>
      <c r="AH46" s="4">
        <f t="shared" si="27"/>
        <v>1.192701414</v>
      </c>
      <c r="AI46" s="5"/>
      <c r="AJ46" s="5"/>
      <c r="AK46" s="7"/>
      <c r="AL46" s="7"/>
      <c r="AM46" s="7"/>
      <c r="AN46" s="7"/>
    </row>
    <row r="47" ht="15.75" customHeight="1">
      <c r="A47" s="1" t="s">
        <v>41</v>
      </c>
      <c r="B47" s="1">
        <v>2.0</v>
      </c>
      <c r="C47" s="1" t="s">
        <v>39</v>
      </c>
      <c r="D47" s="1">
        <v>124778.0</v>
      </c>
      <c r="E47" s="1">
        <v>14399.0</v>
      </c>
      <c r="F47" s="4">
        <f t="shared" si="19"/>
        <v>8.665740676</v>
      </c>
      <c r="G47" s="2"/>
      <c r="H47" s="2"/>
      <c r="I47" s="1">
        <v>1480.5</v>
      </c>
      <c r="J47" s="1">
        <v>539.5</v>
      </c>
      <c r="K47" s="4">
        <f t="shared" si="20"/>
        <v>10.9768304</v>
      </c>
      <c r="L47" s="5"/>
      <c r="M47" s="5"/>
      <c r="N47" s="4">
        <f t="shared" si="21"/>
        <v>1.266692693</v>
      </c>
      <c r="O47" s="5"/>
      <c r="P47" s="5"/>
      <c r="Q47" s="1">
        <v>484.0</v>
      </c>
      <c r="R47" s="1">
        <v>346.0</v>
      </c>
      <c r="S47" s="1">
        <v>120.0</v>
      </c>
      <c r="T47" s="4">
        <f t="shared" si="22"/>
        <v>4.033333333</v>
      </c>
      <c r="U47" s="5"/>
      <c r="V47" s="5"/>
      <c r="W47" s="4">
        <f t="shared" si="23"/>
        <v>2.883333333</v>
      </c>
      <c r="X47" s="5"/>
      <c r="Y47" s="5"/>
      <c r="Z47" s="4">
        <f t="shared" si="24"/>
        <v>0.7148760331</v>
      </c>
      <c r="AA47" s="5"/>
      <c r="AB47" s="5"/>
      <c r="AC47" s="1">
        <v>534184.0</v>
      </c>
      <c r="AD47" s="1">
        <v>490330.0</v>
      </c>
      <c r="AE47" s="1">
        <v>116257.0</v>
      </c>
      <c r="AF47" s="4">
        <f t="shared" si="25"/>
        <v>4.594854503</v>
      </c>
      <c r="AG47" s="4">
        <f t="shared" si="26"/>
        <v>4.217638508</v>
      </c>
      <c r="AH47" s="4">
        <f t="shared" si="27"/>
        <v>1.089437726</v>
      </c>
      <c r="AI47" s="5"/>
      <c r="AJ47" s="5"/>
      <c r="AK47" s="7"/>
      <c r="AL47" s="7"/>
      <c r="AM47" s="7"/>
      <c r="AN47" s="7"/>
    </row>
    <row r="48" ht="15.75" customHeight="1">
      <c r="A48" s="1" t="s">
        <v>41</v>
      </c>
      <c r="B48" s="1">
        <v>2.0</v>
      </c>
      <c r="C48" s="1" t="s">
        <v>42</v>
      </c>
      <c r="D48" s="1">
        <v>124756.0</v>
      </c>
      <c r="E48" s="1">
        <v>14398.0</v>
      </c>
      <c r="F48" s="4">
        <f t="shared" si="19"/>
        <v>8.664814558</v>
      </c>
      <c r="G48" s="2"/>
      <c r="H48" s="2"/>
      <c r="I48" s="1">
        <v>1451.2</v>
      </c>
      <c r="J48" s="1">
        <v>539.0</v>
      </c>
      <c r="K48" s="4">
        <f t="shared" si="20"/>
        <v>10.76957328</v>
      </c>
      <c r="L48" s="5"/>
      <c r="M48" s="5"/>
      <c r="N48" s="4">
        <f t="shared" si="21"/>
        <v>1.242908687</v>
      </c>
      <c r="O48" s="5"/>
      <c r="P48" s="5"/>
      <c r="Q48" s="1">
        <v>441.3</v>
      </c>
      <c r="R48" s="1">
        <v>373.0</v>
      </c>
      <c r="S48" s="1">
        <v>120.0</v>
      </c>
      <c r="T48" s="4">
        <f t="shared" si="22"/>
        <v>3.6775</v>
      </c>
      <c r="U48" s="5"/>
      <c r="V48" s="5"/>
      <c r="W48" s="4">
        <f t="shared" si="23"/>
        <v>3.108333333</v>
      </c>
      <c r="X48" s="5"/>
      <c r="Y48" s="5"/>
      <c r="Z48" s="4">
        <f t="shared" si="24"/>
        <v>0.8452300023</v>
      </c>
      <c r="AA48" s="5"/>
      <c r="AB48" s="5"/>
      <c r="AC48" s="1">
        <v>436794.0</v>
      </c>
      <c r="AD48" s="1">
        <v>589642.0</v>
      </c>
      <c r="AE48" s="1">
        <v>116309.0</v>
      </c>
      <c r="AF48" s="4">
        <f t="shared" si="25"/>
        <v>3.755461744</v>
      </c>
      <c r="AG48" s="4">
        <f t="shared" si="26"/>
        <v>5.069616281</v>
      </c>
      <c r="AH48" s="4">
        <f t="shared" si="27"/>
        <v>0.7407783028</v>
      </c>
      <c r="AI48" s="5"/>
      <c r="AJ48" s="5"/>
      <c r="AK48" s="7"/>
      <c r="AL48" s="7"/>
      <c r="AM48" s="7"/>
      <c r="AN48" s="7"/>
    </row>
    <row r="49" ht="15.75" customHeight="1">
      <c r="A49" s="1" t="s">
        <v>41</v>
      </c>
      <c r="B49" s="1">
        <v>3.0</v>
      </c>
      <c r="C49" s="1" t="s">
        <v>36</v>
      </c>
      <c r="D49" s="1">
        <v>146889.0</v>
      </c>
      <c r="E49" s="1">
        <v>13772.0</v>
      </c>
      <c r="F49" s="4">
        <f t="shared" si="19"/>
        <v>10.66577113</v>
      </c>
      <c r="G49" s="2"/>
      <c r="H49" s="2"/>
      <c r="I49" s="1">
        <v>1758.1</v>
      </c>
      <c r="J49" s="1">
        <v>482.3</v>
      </c>
      <c r="K49" s="4">
        <f t="shared" si="20"/>
        <v>14.5809662</v>
      </c>
      <c r="L49" s="5"/>
      <c r="M49" s="5"/>
      <c r="N49" s="4">
        <f t="shared" si="21"/>
        <v>1.367080357</v>
      </c>
      <c r="O49" s="5"/>
      <c r="P49" s="5"/>
      <c r="Q49" s="1">
        <v>642.5</v>
      </c>
      <c r="R49" s="1">
        <v>372.1</v>
      </c>
      <c r="S49" s="1">
        <v>117.5</v>
      </c>
      <c r="T49" s="4">
        <f t="shared" si="22"/>
        <v>5.468085106</v>
      </c>
      <c r="U49" s="5"/>
      <c r="V49" s="5"/>
      <c r="W49" s="4">
        <f t="shared" si="23"/>
        <v>3.166808511</v>
      </c>
      <c r="X49" s="5"/>
      <c r="Y49" s="5"/>
      <c r="Z49" s="4">
        <f t="shared" si="24"/>
        <v>0.5791439689</v>
      </c>
      <c r="AA49" s="5"/>
      <c r="AB49" s="5"/>
      <c r="AC49" s="1">
        <v>654322.0</v>
      </c>
      <c r="AD49" s="1">
        <v>547633.0</v>
      </c>
      <c r="AE49" s="1">
        <v>112504.0</v>
      </c>
      <c r="AF49" s="4">
        <f t="shared" si="25"/>
        <v>5.815988765</v>
      </c>
      <c r="AG49" s="4">
        <f t="shared" si="26"/>
        <v>4.867675816</v>
      </c>
      <c r="AH49" s="4">
        <f t="shared" si="27"/>
        <v>1.194818428</v>
      </c>
      <c r="AI49" s="5"/>
      <c r="AJ49" s="5"/>
      <c r="AK49" s="7"/>
      <c r="AL49" s="7"/>
      <c r="AM49" s="7"/>
      <c r="AN49" s="7"/>
    </row>
    <row r="50" ht="15.75" customHeight="1">
      <c r="A50" s="1" t="s">
        <v>41</v>
      </c>
      <c r="B50" s="1">
        <v>3.0</v>
      </c>
      <c r="C50" s="1" t="s">
        <v>37</v>
      </c>
      <c r="D50" s="1">
        <v>124571.0</v>
      </c>
      <c r="E50" s="1">
        <v>13772.0</v>
      </c>
      <c r="F50" s="4">
        <f t="shared" si="19"/>
        <v>9.045236712</v>
      </c>
      <c r="G50" s="2"/>
      <c r="H50" s="2"/>
      <c r="I50" s="1">
        <v>1440.2</v>
      </c>
      <c r="J50" s="1">
        <v>482.3</v>
      </c>
      <c r="K50" s="4">
        <f t="shared" si="20"/>
        <v>11.94443293</v>
      </c>
      <c r="L50" s="5"/>
      <c r="M50" s="5"/>
      <c r="N50" s="4">
        <f t="shared" si="21"/>
        <v>1.320521873</v>
      </c>
      <c r="O50" s="5"/>
      <c r="P50" s="5"/>
      <c r="Q50" s="1">
        <v>491.2</v>
      </c>
      <c r="R50" s="1">
        <v>342.6</v>
      </c>
      <c r="S50" s="1">
        <v>117.5</v>
      </c>
      <c r="T50" s="4">
        <f t="shared" si="22"/>
        <v>4.180425532</v>
      </c>
      <c r="U50" s="5"/>
      <c r="V50" s="5"/>
      <c r="W50" s="4">
        <f t="shared" si="23"/>
        <v>2.915744681</v>
      </c>
      <c r="X50" s="5"/>
      <c r="Y50" s="5"/>
      <c r="Z50" s="4">
        <f t="shared" si="24"/>
        <v>0.69747557</v>
      </c>
      <c r="AA50" s="5"/>
      <c r="AB50" s="5"/>
      <c r="AC50" s="1">
        <v>458090.0</v>
      </c>
      <c r="AD50" s="1">
        <v>559920.0</v>
      </c>
      <c r="AE50" s="1">
        <v>112786.0</v>
      </c>
      <c r="AF50" s="4">
        <f t="shared" si="25"/>
        <v>4.061585658</v>
      </c>
      <c r="AG50" s="4">
        <f t="shared" si="26"/>
        <v>4.964445942</v>
      </c>
      <c r="AH50" s="4">
        <f t="shared" si="27"/>
        <v>0.8181347335</v>
      </c>
      <c r="AI50" s="5"/>
      <c r="AJ50" s="5"/>
      <c r="AK50" s="7"/>
      <c r="AL50" s="7"/>
      <c r="AM50" s="7"/>
      <c r="AN50" s="7"/>
    </row>
    <row r="51" ht="15.75" customHeight="1">
      <c r="A51" s="1" t="s">
        <v>41</v>
      </c>
      <c r="B51" s="1">
        <v>3.0</v>
      </c>
      <c r="C51" s="1" t="s">
        <v>38</v>
      </c>
      <c r="D51" s="1">
        <v>151474.0</v>
      </c>
      <c r="E51" s="1">
        <v>13772.0</v>
      </c>
      <c r="F51" s="4">
        <f t="shared" si="19"/>
        <v>10.998693</v>
      </c>
      <c r="G51" s="2"/>
      <c r="H51" s="2"/>
      <c r="I51" s="1">
        <v>1643.6</v>
      </c>
      <c r="J51" s="1">
        <v>482.3</v>
      </c>
      <c r="K51" s="4">
        <f t="shared" si="20"/>
        <v>13.63134978</v>
      </c>
      <c r="L51" s="5"/>
      <c r="M51" s="5"/>
      <c r="N51" s="4">
        <f t="shared" si="21"/>
        <v>1.239360875</v>
      </c>
      <c r="O51" s="5"/>
      <c r="P51" s="5"/>
      <c r="Q51" s="1">
        <v>560.9</v>
      </c>
      <c r="R51" s="1">
        <v>363.4</v>
      </c>
      <c r="S51" s="1">
        <v>117.5</v>
      </c>
      <c r="T51" s="4">
        <f t="shared" si="22"/>
        <v>4.773617021</v>
      </c>
      <c r="U51" s="5"/>
      <c r="V51" s="5"/>
      <c r="W51" s="4">
        <f t="shared" si="23"/>
        <v>3.092765957</v>
      </c>
      <c r="X51" s="5"/>
      <c r="Y51" s="5"/>
      <c r="Z51" s="4">
        <f t="shared" si="24"/>
        <v>0.6478873239</v>
      </c>
      <c r="AA51" s="5"/>
      <c r="AB51" s="5"/>
      <c r="AC51" s="1">
        <v>736387.0</v>
      </c>
      <c r="AD51" s="1">
        <v>503618.0</v>
      </c>
      <c r="AE51" s="1">
        <v>112095.0</v>
      </c>
      <c r="AF51" s="4">
        <f t="shared" si="25"/>
        <v>6.569311745</v>
      </c>
      <c r="AG51" s="4">
        <f t="shared" si="26"/>
        <v>4.492778447</v>
      </c>
      <c r="AH51" s="4">
        <f t="shared" si="27"/>
        <v>1.462193567</v>
      </c>
      <c r="AI51" s="5"/>
      <c r="AJ51" s="5"/>
      <c r="AK51" s="7"/>
      <c r="AL51" s="7"/>
      <c r="AM51" s="7"/>
      <c r="AN51" s="7"/>
    </row>
    <row r="52" ht="15.75" customHeight="1">
      <c r="A52" s="1" t="s">
        <v>41</v>
      </c>
      <c r="B52" s="1">
        <v>3.0</v>
      </c>
      <c r="C52" s="1" t="s">
        <v>39</v>
      </c>
      <c r="D52" s="1">
        <v>134834.0</v>
      </c>
      <c r="E52" s="1">
        <v>13772.0</v>
      </c>
      <c r="F52" s="4">
        <f t="shared" si="19"/>
        <v>9.79044438</v>
      </c>
      <c r="G52" s="2"/>
      <c r="H52" s="2"/>
      <c r="I52" s="1">
        <v>1634.6</v>
      </c>
      <c r="J52" s="1">
        <v>482.3</v>
      </c>
      <c r="K52" s="4">
        <f t="shared" si="20"/>
        <v>13.55670744</v>
      </c>
      <c r="L52" s="5"/>
      <c r="M52" s="5"/>
      <c r="N52" s="4">
        <f t="shared" si="21"/>
        <v>1.384687652</v>
      </c>
      <c r="O52" s="5"/>
      <c r="P52" s="5"/>
      <c r="Q52" s="1">
        <v>550.7</v>
      </c>
      <c r="R52" s="1">
        <v>366.0</v>
      </c>
      <c r="S52" s="1">
        <v>117.5</v>
      </c>
      <c r="T52" s="4">
        <f t="shared" si="22"/>
        <v>4.686808511</v>
      </c>
      <c r="U52" s="5"/>
      <c r="V52" s="5"/>
      <c r="W52" s="4">
        <f t="shared" si="23"/>
        <v>3.114893617</v>
      </c>
      <c r="X52" s="5"/>
      <c r="Y52" s="5"/>
      <c r="Z52" s="4">
        <f t="shared" si="24"/>
        <v>0.6646086799</v>
      </c>
      <c r="AA52" s="5"/>
      <c r="AB52" s="5"/>
      <c r="AC52" s="1">
        <v>511111.0</v>
      </c>
      <c r="AD52" s="1">
        <v>592301.0</v>
      </c>
      <c r="AE52" s="1">
        <v>114291.0</v>
      </c>
      <c r="AF52" s="4">
        <f t="shared" si="25"/>
        <v>4.472014419</v>
      </c>
      <c r="AG52" s="4">
        <f t="shared" si="26"/>
        <v>5.182394064</v>
      </c>
      <c r="AH52" s="4">
        <f t="shared" si="27"/>
        <v>0.8629244253</v>
      </c>
      <c r="AI52" s="5"/>
      <c r="AJ52" s="5"/>
      <c r="AK52" s="7"/>
      <c r="AL52" s="7"/>
      <c r="AM52" s="7"/>
      <c r="AN52" s="7"/>
    </row>
    <row r="53" ht="15.75" customHeight="1">
      <c r="A53" s="1" t="s">
        <v>41</v>
      </c>
      <c r="B53" s="1">
        <v>3.0</v>
      </c>
      <c r="C53" s="1" t="s">
        <v>42</v>
      </c>
      <c r="D53" s="1">
        <v>146982.0</v>
      </c>
      <c r="E53" s="1">
        <v>13772.0</v>
      </c>
      <c r="F53" s="4">
        <f t="shared" si="19"/>
        <v>10.67252396</v>
      </c>
      <c r="G53" s="2"/>
      <c r="H53" s="2"/>
      <c r="I53" s="1">
        <v>1663.3</v>
      </c>
      <c r="J53" s="1">
        <v>482.3</v>
      </c>
      <c r="K53" s="4">
        <f t="shared" si="20"/>
        <v>13.79473357</v>
      </c>
      <c r="L53" s="5"/>
      <c r="M53" s="5"/>
      <c r="N53" s="4">
        <f t="shared" si="21"/>
        <v>1.292546507</v>
      </c>
      <c r="O53" s="5"/>
      <c r="P53" s="5"/>
      <c r="Q53" s="1">
        <v>580.9</v>
      </c>
      <c r="R53" s="1">
        <v>337.8</v>
      </c>
      <c r="S53" s="1">
        <v>117.5</v>
      </c>
      <c r="T53" s="4">
        <f t="shared" si="22"/>
        <v>4.943829787</v>
      </c>
      <c r="U53" s="5"/>
      <c r="V53" s="5"/>
      <c r="W53" s="4">
        <f t="shared" si="23"/>
        <v>2.874893617</v>
      </c>
      <c r="X53" s="5"/>
      <c r="Y53" s="5"/>
      <c r="Z53" s="4">
        <f t="shared" si="24"/>
        <v>0.5815114478</v>
      </c>
      <c r="AA53" s="5"/>
      <c r="AB53" s="5"/>
      <c r="AC53" s="1">
        <v>635540.0</v>
      </c>
      <c r="AD53" s="1">
        <v>553010.0</v>
      </c>
      <c r="AE53" s="1">
        <v>111469.0</v>
      </c>
      <c r="AF53" s="4">
        <f t="shared" si="25"/>
        <v>5.701495483</v>
      </c>
      <c r="AG53" s="4">
        <f t="shared" si="26"/>
        <v>4.961110264</v>
      </c>
      <c r="AH53" s="4">
        <f t="shared" si="27"/>
        <v>1.149237808</v>
      </c>
      <c r="AI53" s="5"/>
      <c r="AJ53" s="5"/>
      <c r="AK53" s="7"/>
      <c r="AL53" s="7"/>
      <c r="AM53" s="7"/>
      <c r="AN53" s="7"/>
    </row>
    <row r="54" ht="15.75" customHeight="1">
      <c r="G54" s="5"/>
      <c r="H54" s="5"/>
      <c r="L54" s="5"/>
      <c r="M54" s="5"/>
      <c r="O54" s="5"/>
      <c r="P54" s="5"/>
      <c r="U54" s="5"/>
      <c r="V54" s="5"/>
      <c r="X54" s="5"/>
      <c r="Y54" s="5"/>
      <c r="AA54" s="5"/>
      <c r="AB54" s="5"/>
      <c r="AI54" s="5"/>
      <c r="AJ54" s="5"/>
      <c r="AK54" s="7"/>
      <c r="AL54" s="7"/>
      <c r="AM54" s="7"/>
      <c r="AN54" s="7"/>
    </row>
    <row r="55" ht="15.75" customHeight="1">
      <c r="A55" s="1" t="s">
        <v>43</v>
      </c>
      <c r="B55" s="1">
        <v>1.0</v>
      </c>
      <c r="C55" s="1" t="s">
        <v>36</v>
      </c>
      <c r="D55" s="1">
        <v>194952.0</v>
      </c>
      <c r="E55" s="1">
        <v>13595.0</v>
      </c>
      <c r="F55" s="4">
        <f t="shared" ref="F55:F68" si="28">D55/E55</f>
        <v>14.33997793</v>
      </c>
      <c r="G55" s="2">
        <f>AVERAGE(F55:F68)</f>
        <v>12.73870119</v>
      </c>
      <c r="H55" s="2">
        <f>(STDEV(F55:F68))/(sqrt(14))</f>
        <v>0.9942101079</v>
      </c>
      <c r="I55" s="1">
        <v>1889.4</v>
      </c>
      <c r="J55" s="1">
        <v>466.5</v>
      </c>
      <c r="K55" s="4">
        <f t="shared" ref="K55:K68" si="29">(4/J55)*I55</f>
        <v>16.20064309</v>
      </c>
      <c r="L55" s="5">
        <f>average(K55:K68)</f>
        <v>15.1180301</v>
      </c>
      <c r="M55" s="5">
        <f>(STDEV(K55:K68))/(sqrt(14))</f>
        <v>0.7527137194</v>
      </c>
      <c r="N55" s="4">
        <f t="shared" ref="N55:N68" si="30">K55/F55</f>
        <v>1.129753697</v>
      </c>
      <c r="O55" s="5">
        <f>average(N55:N68)</f>
        <v>1.222159464</v>
      </c>
      <c r="P55" s="5">
        <f>(stdev(N55:N68))/(sqrt(14))</f>
        <v>0.03575738359</v>
      </c>
      <c r="Q55" s="1">
        <v>640.9</v>
      </c>
      <c r="R55" s="1">
        <v>412.0</v>
      </c>
      <c r="S55" s="1">
        <v>116.9</v>
      </c>
      <c r="T55" s="4">
        <f t="shared" ref="T55:T68" si="31">Q55/S55</f>
        <v>5.482463644</v>
      </c>
      <c r="U55" s="5">
        <f>average(T55:T68)</f>
        <v>5.215230407</v>
      </c>
      <c r="V55" s="5">
        <f>(stdev(T55:T68))/(sqrt(14))</f>
        <v>0.1784998337</v>
      </c>
      <c r="W55" s="4">
        <f t="shared" ref="W55:W68" si="32">R55/S55</f>
        <v>3.524379812</v>
      </c>
      <c r="X55" s="5">
        <f>AVERAGE(W55:W68)</f>
        <v>3.389376425</v>
      </c>
      <c r="Y55" s="5">
        <f>stdev(W55:W68)/(sqrt(14))</f>
        <v>0.1627969767</v>
      </c>
      <c r="Z55" s="4">
        <f t="shared" ref="Z55:Z68" si="33">W55/T55</f>
        <v>0.6428459978</v>
      </c>
      <c r="AA55" s="5">
        <f>average(Z55:Z68)</f>
        <v>0.6474164114</v>
      </c>
      <c r="AB55" s="6">
        <f>(stdev(Z55:Z68))/(sqrt(14))</f>
        <v>0.01555013517</v>
      </c>
      <c r="AC55" s="1">
        <v>779098.0</v>
      </c>
      <c r="AD55" s="1">
        <v>604208.0</v>
      </c>
      <c r="AE55" s="1">
        <v>99981.0</v>
      </c>
      <c r="AF55" s="4">
        <f t="shared" ref="AF55:AF68" si="34">AC55/AE55</f>
        <v>7.792460568</v>
      </c>
      <c r="AG55" s="4">
        <f t="shared" ref="AG55:AG68" si="35">AD55/AE55</f>
        <v>6.043228213</v>
      </c>
      <c r="AH55" s="4">
        <f t="shared" ref="AH55:AH68" si="36">AF55/AG55</f>
        <v>1.289453301</v>
      </c>
      <c r="AI55" s="5">
        <f>average(AH55:AH68)</f>
        <v>1.072527783</v>
      </c>
      <c r="AJ55" s="5">
        <f>(stdev(AH55:AH68))/(sqrt(14))</f>
        <v>0.09695956023</v>
      </c>
      <c r="AK55" s="7"/>
      <c r="AL55" s="7"/>
      <c r="AM55" s="7"/>
      <c r="AN55" s="7"/>
    </row>
    <row r="56" ht="15.75" customHeight="1">
      <c r="A56" s="1" t="s">
        <v>43</v>
      </c>
      <c r="B56" s="1">
        <v>1.0</v>
      </c>
      <c r="C56" s="1" t="s">
        <v>37</v>
      </c>
      <c r="D56" s="1">
        <v>186567.0</v>
      </c>
      <c r="E56" s="1">
        <v>13595.0</v>
      </c>
      <c r="F56" s="4">
        <f t="shared" si="28"/>
        <v>13.72320706</v>
      </c>
      <c r="G56" s="2"/>
      <c r="H56" s="2"/>
      <c r="I56" s="1">
        <v>1911.2</v>
      </c>
      <c r="J56" s="1">
        <v>466.5</v>
      </c>
      <c r="K56" s="4">
        <f t="shared" si="29"/>
        <v>16.38756699</v>
      </c>
      <c r="L56" s="5"/>
      <c r="M56" s="5"/>
      <c r="N56" s="4">
        <f t="shared" si="30"/>
        <v>1.194149947</v>
      </c>
      <c r="O56" s="5"/>
      <c r="P56" s="5"/>
      <c r="Q56" s="1">
        <v>635.8</v>
      </c>
      <c r="R56" s="1">
        <v>385.8</v>
      </c>
      <c r="S56" s="1">
        <v>117.0</v>
      </c>
      <c r="T56" s="4">
        <f t="shared" si="31"/>
        <v>5.434188034</v>
      </c>
      <c r="U56" s="5"/>
      <c r="V56" s="5"/>
      <c r="W56" s="4">
        <f t="shared" si="32"/>
        <v>3.297435897</v>
      </c>
      <c r="X56" s="5"/>
      <c r="Y56" s="5"/>
      <c r="Z56" s="4">
        <f t="shared" si="33"/>
        <v>0.6067945895</v>
      </c>
      <c r="AA56" s="5"/>
      <c r="AB56" s="5"/>
      <c r="AC56" s="1">
        <v>601756.0</v>
      </c>
      <c r="AD56" s="1">
        <v>749173.0</v>
      </c>
      <c r="AE56" s="1">
        <v>100108.0</v>
      </c>
      <c r="AF56" s="4">
        <f t="shared" si="34"/>
        <v>6.011068047</v>
      </c>
      <c r="AG56" s="4">
        <f t="shared" si="35"/>
        <v>7.483647661</v>
      </c>
      <c r="AH56" s="4">
        <f t="shared" si="36"/>
        <v>0.803227025</v>
      </c>
      <c r="AI56" s="5"/>
      <c r="AJ56" s="5"/>
      <c r="AK56" s="7"/>
      <c r="AL56" s="7"/>
      <c r="AM56" s="7"/>
      <c r="AN56" s="7"/>
    </row>
    <row r="57" ht="15.75" customHeight="1">
      <c r="A57" s="1" t="s">
        <v>43</v>
      </c>
      <c r="B57" s="1">
        <v>2.0</v>
      </c>
      <c r="C57" s="1" t="s">
        <v>36</v>
      </c>
      <c r="D57" s="1">
        <v>203896.0</v>
      </c>
      <c r="E57" s="1">
        <v>13633.0</v>
      </c>
      <c r="F57" s="4">
        <f t="shared" si="28"/>
        <v>14.9560625</v>
      </c>
      <c r="G57" s="2"/>
      <c r="H57" s="2"/>
      <c r="I57" s="1">
        <v>2117.1</v>
      </c>
      <c r="J57" s="1">
        <v>480.1</v>
      </c>
      <c r="K57" s="4">
        <f t="shared" si="29"/>
        <v>17.63882524</v>
      </c>
      <c r="L57" s="5"/>
      <c r="M57" s="5"/>
      <c r="N57" s="4">
        <f t="shared" si="30"/>
        <v>1.179376273</v>
      </c>
      <c r="O57" s="5"/>
      <c r="P57" s="5"/>
      <c r="Q57" s="1">
        <v>663.1</v>
      </c>
      <c r="R57" s="1">
        <v>467.9</v>
      </c>
      <c r="S57" s="1">
        <v>116.0</v>
      </c>
      <c r="T57" s="4">
        <f t="shared" si="31"/>
        <v>5.71637931</v>
      </c>
      <c r="U57" s="5"/>
      <c r="V57" s="5"/>
      <c r="W57" s="4">
        <f t="shared" si="32"/>
        <v>4.03362069</v>
      </c>
      <c r="X57" s="5"/>
      <c r="Y57" s="5"/>
      <c r="Z57" s="4">
        <f t="shared" si="33"/>
        <v>0.7056250943</v>
      </c>
      <c r="AA57" s="5"/>
      <c r="AB57" s="5"/>
      <c r="AC57" s="1">
        <v>801040.0</v>
      </c>
      <c r="AD57" s="1">
        <v>678316.0</v>
      </c>
      <c r="AE57" s="1">
        <v>101445.0</v>
      </c>
      <c r="AF57" s="4">
        <f t="shared" si="34"/>
        <v>7.896298487</v>
      </c>
      <c r="AG57" s="4">
        <f t="shared" si="35"/>
        <v>6.686539504</v>
      </c>
      <c r="AH57" s="4">
        <f t="shared" si="36"/>
        <v>1.180924525</v>
      </c>
      <c r="AI57" s="5"/>
      <c r="AJ57" s="5"/>
      <c r="AK57" s="7"/>
      <c r="AL57" s="7"/>
      <c r="AM57" s="7"/>
      <c r="AN57" s="7"/>
    </row>
    <row r="58" ht="15.75" customHeight="1">
      <c r="A58" s="1" t="s">
        <v>43</v>
      </c>
      <c r="B58" s="1">
        <v>3.0</v>
      </c>
      <c r="C58" s="1" t="s">
        <v>36</v>
      </c>
      <c r="D58" s="1">
        <v>148812.0</v>
      </c>
      <c r="E58" s="1">
        <v>13527.0</v>
      </c>
      <c r="F58" s="4">
        <f t="shared" si="28"/>
        <v>11.00110889</v>
      </c>
      <c r="G58" s="2"/>
      <c r="H58" s="2"/>
      <c r="I58" s="1">
        <v>1631.2</v>
      </c>
      <c r="J58" s="1">
        <v>474.0</v>
      </c>
      <c r="K58" s="4">
        <f t="shared" si="29"/>
        <v>13.76540084</v>
      </c>
      <c r="L58" s="5"/>
      <c r="M58" s="5"/>
      <c r="N58" s="4">
        <f t="shared" si="30"/>
        <v>1.251273938</v>
      </c>
      <c r="O58" s="5"/>
      <c r="P58" s="5"/>
      <c r="Q58" s="1">
        <v>557.9</v>
      </c>
      <c r="R58" s="1">
        <v>400.0</v>
      </c>
      <c r="S58" s="1">
        <v>117.0</v>
      </c>
      <c r="T58" s="4">
        <f t="shared" si="31"/>
        <v>4.768376068</v>
      </c>
      <c r="U58" s="5"/>
      <c r="V58" s="5"/>
      <c r="W58" s="4">
        <f t="shared" si="32"/>
        <v>3.418803419</v>
      </c>
      <c r="X58" s="5"/>
      <c r="Y58" s="5"/>
      <c r="Z58" s="4">
        <f t="shared" si="33"/>
        <v>0.7169743682</v>
      </c>
      <c r="AA58" s="5"/>
      <c r="AB58" s="5"/>
      <c r="AC58" s="1">
        <v>487544.0</v>
      </c>
      <c r="AD58" s="1">
        <v>552453.0</v>
      </c>
      <c r="AE58" s="1">
        <v>98484.0</v>
      </c>
      <c r="AF58" s="4">
        <f t="shared" si="34"/>
        <v>4.95048942</v>
      </c>
      <c r="AG58" s="4">
        <f t="shared" si="35"/>
        <v>5.609571098</v>
      </c>
      <c r="AH58" s="4">
        <f t="shared" si="36"/>
        <v>0.8825076522</v>
      </c>
      <c r="AI58" s="5"/>
      <c r="AJ58" s="5"/>
      <c r="AK58" s="7"/>
      <c r="AL58" s="7"/>
      <c r="AM58" s="7"/>
      <c r="AN58" s="7"/>
    </row>
    <row r="59" ht="15.75" customHeight="1">
      <c r="A59" s="1" t="s">
        <v>43</v>
      </c>
      <c r="B59" s="1">
        <v>3.0</v>
      </c>
      <c r="C59" s="1" t="s">
        <v>37</v>
      </c>
      <c r="D59" s="1">
        <v>162434.0</v>
      </c>
      <c r="E59" s="1">
        <v>13527.0</v>
      </c>
      <c r="F59" s="4">
        <f t="shared" si="28"/>
        <v>12.00813188</v>
      </c>
      <c r="G59" s="2"/>
      <c r="H59" s="2"/>
      <c r="I59" s="1">
        <v>1816.3</v>
      </c>
      <c r="J59" s="1">
        <v>474.0</v>
      </c>
      <c r="K59" s="4">
        <f t="shared" si="29"/>
        <v>15.32742616</v>
      </c>
      <c r="L59" s="5"/>
      <c r="M59" s="5"/>
      <c r="N59" s="4">
        <f t="shared" si="30"/>
        <v>1.276420538</v>
      </c>
      <c r="O59" s="5"/>
      <c r="P59" s="5"/>
      <c r="Q59" s="1">
        <v>626.0</v>
      </c>
      <c r="R59" s="1">
        <v>354.9</v>
      </c>
      <c r="S59" s="1">
        <v>117.4</v>
      </c>
      <c r="T59" s="4">
        <f t="shared" si="31"/>
        <v>5.332197615</v>
      </c>
      <c r="U59" s="5"/>
      <c r="V59" s="5"/>
      <c r="W59" s="4">
        <f t="shared" si="32"/>
        <v>3.022998296</v>
      </c>
      <c r="X59" s="5"/>
      <c r="Y59" s="5"/>
      <c r="Z59" s="4">
        <f t="shared" si="33"/>
        <v>0.5669329073</v>
      </c>
      <c r="AA59" s="5"/>
      <c r="AB59" s="5"/>
      <c r="AC59" s="1">
        <v>736205.0</v>
      </c>
      <c r="AD59" s="1">
        <v>417556.0</v>
      </c>
      <c r="AE59" s="1">
        <v>100404.0</v>
      </c>
      <c r="AF59" s="4">
        <f t="shared" si="34"/>
        <v>7.332426995</v>
      </c>
      <c r="AG59" s="4">
        <f t="shared" si="35"/>
        <v>4.158758615</v>
      </c>
      <c r="AH59" s="4">
        <f t="shared" si="36"/>
        <v>1.763128778</v>
      </c>
      <c r="AI59" s="5"/>
      <c r="AJ59" s="5"/>
      <c r="AK59" s="7"/>
      <c r="AL59" s="7"/>
      <c r="AM59" s="7"/>
      <c r="AN59" s="7"/>
    </row>
    <row r="60" ht="15.75" customHeight="1">
      <c r="A60" s="1" t="s">
        <v>43</v>
      </c>
      <c r="B60" s="1">
        <v>3.0</v>
      </c>
      <c r="C60" s="1" t="s">
        <v>38</v>
      </c>
      <c r="D60" s="1">
        <v>181623.0</v>
      </c>
      <c r="E60" s="1">
        <v>13527.0</v>
      </c>
      <c r="F60" s="4">
        <f t="shared" si="28"/>
        <v>13.42670215</v>
      </c>
      <c r="G60" s="2"/>
      <c r="H60" s="2"/>
      <c r="I60" s="1">
        <v>1836.8</v>
      </c>
      <c r="J60" s="1">
        <v>474.0</v>
      </c>
      <c r="K60" s="4">
        <f t="shared" si="29"/>
        <v>15.50042194</v>
      </c>
      <c r="L60" s="5"/>
      <c r="M60" s="5"/>
      <c r="N60" s="4">
        <f t="shared" si="30"/>
        <v>1.154447441</v>
      </c>
      <c r="O60" s="5"/>
      <c r="P60" s="5"/>
      <c r="Q60" s="1">
        <v>628.1</v>
      </c>
      <c r="R60" s="1">
        <v>406.0</v>
      </c>
      <c r="S60" s="1">
        <v>117.0</v>
      </c>
      <c r="T60" s="4">
        <f t="shared" si="31"/>
        <v>5.368376068</v>
      </c>
      <c r="U60" s="5"/>
      <c r="V60" s="5"/>
      <c r="W60" s="4">
        <f t="shared" si="32"/>
        <v>3.47008547</v>
      </c>
      <c r="X60" s="5"/>
      <c r="Y60" s="5"/>
      <c r="Z60" s="4">
        <f t="shared" si="33"/>
        <v>0.6463938863</v>
      </c>
      <c r="AA60" s="5"/>
      <c r="AB60" s="5"/>
      <c r="AC60" s="1">
        <v>558065.0</v>
      </c>
      <c r="AD60" s="1">
        <v>731326.0</v>
      </c>
      <c r="AE60" s="1">
        <v>102899.0</v>
      </c>
      <c r="AF60" s="4">
        <f t="shared" si="34"/>
        <v>5.423424912</v>
      </c>
      <c r="AG60" s="4">
        <f t="shared" si="35"/>
        <v>7.107221645</v>
      </c>
      <c r="AH60" s="4">
        <f t="shared" si="36"/>
        <v>0.7630865031</v>
      </c>
      <c r="AI60" s="5"/>
      <c r="AJ60" s="5"/>
      <c r="AK60" s="7"/>
      <c r="AL60" s="7"/>
      <c r="AM60" s="7"/>
      <c r="AN60" s="7"/>
    </row>
    <row r="61" ht="15.75" customHeight="1">
      <c r="A61" s="1" t="s">
        <v>43</v>
      </c>
      <c r="B61" s="1">
        <v>3.0</v>
      </c>
      <c r="C61" s="1" t="s">
        <v>39</v>
      </c>
      <c r="D61" s="1">
        <v>261201.0</v>
      </c>
      <c r="E61" s="1">
        <v>13527.0</v>
      </c>
      <c r="F61" s="4">
        <f t="shared" si="28"/>
        <v>19.30960302</v>
      </c>
      <c r="G61" s="2"/>
      <c r="H61" s="2"/>
      <c r="I61" s="1">
        <v>2299.6</v>
      </c>
      <c r="J61" s="1">
        <v>474.0</v>
      </c>
      <c r="K61" s="4">
        <f t="shared" si="29"/>
        <v>19.40590717</v>
      </c>
      <c r="L61" s="5"/>
      <c r="M61" s="5"/>
      <c r="N61" s="4">
        <f t="shared" si="30"/>
        <v>1.004987371</v>
      </c>
      <c r="O61" s="5"/>
      <c r="P61" s="5"/>
      <c r="Q61" s="1">
        <v>743.4</v>
      </c>
      <c r="R61" s="1">
        <v>532.5</v>
      </c>
      <c r="S61" s="1">
        <v>117.0</v>
      </c>
      <c r="T61" s="4">
        <f t="shared" si="31"/>
        <v>6.353846154</v>
      </c>
      <c r="U61" s="5"/>
      <c r="V61" s="5"/>
      <c r="W61" s="4">
        <f t="shared" si="32"/>
        <v>4.551282051</v>
      </c>
      <c r="X61" s="5"/>
      <c r="Y61" s="5"/>
      <c r="Z61" s="4">
        <f t="shared" si="33"/>
        <v>0.7163034705</v>
      </c>
      <c r="AA61" s="5"/>
      <c r="AB61" s="5"/>
      <c r="AC61" s="1">
        <v>1113854.0</v>
      </c>
      <c r="AD61" s="1">
        <v>767123.0</v>
      </c>
      <c r="AE61" s="1">
        <v>99485.0</v>
      </c>
      <c r="AF61" s="4">
        <f t="shared" si="34"/>
        <v>11.19620043</v>
      </c>
      <c r="AG61" s="4">
        <f t="shared" si="35"/>
        <v>7.710941348</v>
      </c>
      <c r="AH61" s="4">
        <f t="shared" si="36"/>
        <v>1.451988794</v>
      </c>
      <c r="AI61" s="5"/>
      <c r="AJ61" s="5"/>
      <c r="AK61" s="7"/>
      <c r="AL61" s="7"/>
      <c r="AM61" s="7"/>
      <c r="AN61" s="7"/>
    </row>
    <row r="62" ht="15.75" customHeight="1">
      <c r="A62" s="1" t="s">
        <v>43</v>
      </c>
      <c r="B62" s="1">
        <v>3.0</v>
      </c>
      <c r="C62" s="1" t="s">
        <v>42</v>
      </c>
      <c r="D62" s="1">
        <v>267137.0</v>
      </c>
      <c r="E62" s="1">
        <v>13527.0</v>
      </c>
      <c r="F62" s="4">
        <f t="shared" si="28"/>
        <v>19.74842907</v>
      </c>
      <c r="G62" s="2"/>
      <c r="H62" s="2"/>
      <c r="I62" s="1">
        <v>2312.7</v>
      </c>
      <c r="J62" s="1">
        <v>474.0</v>
      </c>
      <c r="K62" s="4">
        <f t="shared" si="29"/>
        <v>19.5164557</v>
      </c>
      <c r="L62" s="5"/>
      <c r="M62" s="5"/>
      <c r="N62" s="4">
        <f t="shared" si="30"/>
        <v>0.9882535785</v>
      </c>
      <c r="O62" s="5"/>
      <c r="P62" s="5"/>
      <c r="Q62" s="1">
        <v>733.1</v>
      </c>
      <c r="R62" s="1">
        <v>500.4</v>
      </c>
      <c r="S62" s="1">
        <v>117.0</v>
      </c>
      <c r="T62" s="4">
        <f t="shared" si="31"/>
        <v>6.265811966</v>
      </c>
      <c r="U62" s="5"/>
      <c r="V62" s="5"/>
      <c r="W62" s="4">
        <f t="shared" si="32"/>
        <v>4.276923077</v>
      </c>
      <c r="X62" s="5"/>
      <c r="Y62" s="5"/>
      <c r="Z62" s="4">
        <f t="shared" si="33"/>
        <v>0.6825808212</v>
      </c>
      <c r="AA62" s="5"/>
      <c r="AB62" s="5"/>
      <c r="AC62" s="1">
        <v>844434.0</v>
      </c>
      <c r="AD62" s="1">
        <v>1040805.0</v>
      </c>
      <c r="AE62" s="1">
        <v>101601.0</v>
      </c>
      <c r="AF62" s="4">
        <f t="shared" si="34"/>
        <v>8.311276464</v>
      </c>
      <c r="AG62" s="4">
        <f t="shared" si="35"/>
        <v>10.24404287</v>
      </c>
      <c r="AH62" s="4">
        <f t="shared" si="36"/>
        <v>0.8113277703</v>
      </c>
      <c r="AI62" s="5"/>
      <c r="AJ62" s="5"/>
      <c r="AK62" s="7"/>
      <c r="AL62" s="7"/>
      <c r="AM62" s="7"/>
      <c r="AN62" s="7"/>
    </row>
    <row r="63" ht="15.75" customHeight="1">
      <c r="A63" s="1" t="s">
        <v>43</v>
      </c>
      <c r="B63" s="1">
        <v>3.0</v>
      </c>
      <c r="C63" s="1" t="s">
        <v>44</v>
      </c>
      <c r="D63" s="1">
        <v>176057.0</v>
      </c>
      <c r="E63" s="1">
        <v>13527.0</v>
      </c>
      <c r="F63" s="4">
        <f t="shared" si="28"/>
        <v>13.0152288</v>
      </c>
      <c r="G63" s="2"/>
      <c r="H63" s="2"/>
      <c r="I63" s="1">
        <v>1844.5</v>
      </c>
      <c r="J63" s="1">
        <v>474.0</v>
      </c>
      <c r="K63" s="4">
        <f t="shared" si="29"/>
        <v>15.56540084</v>
      </c>
      <c r="L63" s="5"/>
      <c r="M63" s="5"/>
      <c r="N63" s="4">
        <f t="shared" si="30"/>
        <v>1.19593755</v>
      </c>
      <c r="O63" s="5"/>
      <c r="P63" s="5"/>
      <c r="Q63" s="1">
        <v>610.6</v>
      </c>
      <c r="R63" s="1">
        <v>396.8</v>
      </c>
      <c r="S63" s="1">
        <v>117.0</v>
      </c>
      <c r="T63" s="4">
        <f t="shared" si="31"/>
        <v>5.218803419</v>
      </c>
      <c r="U63" s="5"/>
      <c r="V63" s="5"/>
      <c r="W63" s="4">
        <f t="shared" si="32"/>
        <v>3.391452991</v>
      </c>
      <c r="X63" s="5"/>
      <c r="Y63" s="5"/>
      <c r="Z63" s="4">
        <f t="shared" si="33"/>
        <v>0.649852604</v>
      </c>
      <c r="AA63" s="5"/>
      <c r="AB63" s="5"/>
      <c r="AC63" s="1">
        <v>691443.0</v>
      </c>
      <c r="AD63" s="1">
        <v>539960.0</v>
      </c>
      <c r="AE63" s="1">
        <v>101742.0</v>
      </c>
      <c r="AF63" s="4">
        <f t="shared" si="34"/>
        <v>6.796042932</v>
      </c>
      <c r="AG63" s="4">
        <f t="shared" si="35"/>
        <v>5.307149456</v>
      </c>
      <c r="AH63" s="4">
        <f t="shared" si="36"/>
        <v>1.280544855</v>
      </c>
      <c r="AI63" s="5"/>
      <c r="AJ63" s="5"/>
      <c r="AK63" s="7"/>
      <c r="AL63" s="7"/>
      <c r="AM63" s="7"/>
      <c r="AN63" s="7"/>
    </row>
    <row r="64" ht="15.75" customHeight="1">
      <c r="A64" s="1" t="s">
        <v>43</v>
      </c>
      <c r="B64" s="1">
        <v>3.0</v>
      </c>
      <c r="C64" s="1" t="s">
        <v>45</v>
      </c>
      <c r="D64" s="1">
        <v>144834.0</v>
      </c>
      <c r="E64" s="1">
        <v>13527.0</v>
      </c>
      <c r="F64" s="4">
        <f t="shared" si="28"/>
        <v>10.70703038</v>
      </c>
      <c r="G64" s="2"/>
      <c r="H64" s="2"/>
      <c r="I64" s="1">
        <v>1687.8</v>
      </c>
      <c r="J64" s="1">
        <v>474.0</v>
      </c>
      <c r="K64" s="4">
        <f t="shared" si="29"/>
        <v>14.24303797</v>
      </c>
      <c r="L64" s="5"/>
      <c r="M64" s="5"/>
      <c r="N64" s="4">
        <f t="shared" si="30"/>
        <v>1.330251009</v>
      </c>
      <c r="O64" s="5"/>
      <c r="P64" s="5"/>
      <c r="Q64" s="1">
        <v>560.5</v>
      </c>
      <c r="R64" s="1">
        <v>369.2</v>
      </c>
      <c r="S64" s="1">
        <v>117.0</v>
      </c>
      <c r="T64" s="4">
        <f t="shared" si="31"/>
        <v>4.790598291</v>
      </c>
      <c r="U64" s="5"/>
      <c r="V64" s="5"/>
      <c r="W64" s="4">
        <f t="shared" si="32"/>
        <v>3.155555556</v>
      </c>
      <c r="X64" s="5"/>
      <c r="Y64" s="5"/>
      <c r="Z64" s="4">
        <f t="shared" si="33"/>
        <v>0.6586975914</v>
      </c>
      <c r="AA64" s="5"/>
      <c r="AB64" s="5"/>
      <c r="AC64" s="1">
        <v>382832.0</v>
      </c>
      <c r="AD64" s="1">
        <v>649228.0</v>
      </c>
      <c r="AE64" s="1">
        <v>101333.0</v>
      </c>
      <c r="AF64" s="4">
        <f t="shared" si="34"/>
        <v>3.777959796</v>
      </c>
      <c r="AG64" s="4">
        <f t="shared" si="35"/>
        <v>6.406876338</v>
      </c>
      <c r="AH64" s="4">
        <f t="shared" si="36"/>
        <v>0.5896726574</v>
      </c>
      <c r="AI64" s="5"/>
      <c r="AJ64" s="5"/>
      <c r="AK64" s="7"/>
      <c r="AL64" s="7"/>
      <c r="AM64" s="7"/>
      <c r="AN64" s="7"/>
    </row>
    <row r="65" ht="15.75" customHeight="1">
      <c r="A65" s="1" t="s">
        <v>43</v>
      </c>
      <c r="B65" s="1">
        <v>4.0</v>
      </c>
      <c r="C65" s="1" t="s">
        <v>36</v>
      </c>
      <c r="D65" s="1">
        <v>142439.0</v>
      </c>
      <c r="E65" s="1">
        <v>13555.0</v>
      </c>
      <c r="F65" s="4">
        <f t="shared" si="28"/>
        <v>10.50822575</v>
      </c>
      <c r="G65" s="2"/>
      <c r="H65" s="2"/>
      <c r="I65" s="1">
        <v>1601.8</v>
      </c>
      <c r="J65" s="1">
        <v>486.8</v>
      </c>
      <c r="K65" s="4">
        <f t="shared" si="29"/>
        <v>13.16187346</v>
      </c>
      <c r="L65" s="5"/>
      <c r="M65" s="5"/>
      <c r="N65" s="4">
        <f t="shared" si="30"/>
        <v>1.25253052</v>
      </c>
      <c r="O65" s="5"/>
      <c r="P65" s="5"/>
      <c r="Q65" s="1">
        <v>542.8</v>
      </c>
      <c r="R65" s="1">
        <v>397.6</v>
      </c>
      <c r="S65" s="1">
        <v>116.6</v>
      </c>
      <c r="T65" s="4">
        <f t="shared" si="31"/>
        <v>4.655231561</v>
      </c>
      <c r="U65" s="5"/>
      <c r="V65" s="5"/>
      <c r="W65" s="4">
        <f t="shared" si="32"/>
        <v>3.409948542</v>
      </c>
      <c r="X65" s="5"/>
      <c r="Y65" s="5"/>
      <c r="Z65" s="4">
        <f t="shared" si="33"/>
        <v>0.7324981577</v>
      </c>
      <c r="AA65" s="5"/>
      <c r="AB65" s="5"/>
      <c r="AC65" s="1">
        <v>557973.0</v>
      </c>
      <c r="AD65" s="1">
        <v>464806.0</v>
      </c>
      <c r="AE65" s="1">
        <v>99255.0</v>
      </c>
      <c r="AF65" s="4">
        <f t="shared" si="34"/>
        <v>5.621611002</v>
      </c>
      <c r="AG65" s="4">
        <f t="shared" si="35"/>
        <v>4.682947962</v>
      </c>
      <c r="AH65" s="4">
        <f t="shared" si="36"/>
        <v>1.200442765</v>
      </c>
      <c r="AI65" s="5"/>
      <c r="AJ65" s="5"/>
      <c r="AK65" s="7"/>
      <c r="AL65" s="7"/>
      <c r="AM65" s="7"/>
      <c r="AN65" s="7"/>
    </row>
    <row r="66" ht="15.75" customHeight="1">
      <c r="A66" s="1" t="s">
        <v>43</v>
      </c>
      <c r="B66" s="1">
        <v>4.0</v>
      </c>
      <c r="C66" s="1" t="s">
        <v>37</v>
      </c>
      <c r="D66" s="1">
        <v>154127.0</v>
      </c>
      <c r="E66" s="1">
        <v>13555.0</v>
      </c>
      <c r="F66" s="4">
        <f t="shared" si="28"/>
        <v>11.37049059</v>
      </c>
      <c r="G66" s="2"/>
      <c r="H66" s="2"/>
      <c r="I66" s="1">
        <v>1766.2</v>
      </c>
      <c r="J66" s="1">
        <v>486.8</v>
      </c>
      <c r="K66" s="4">
        <f t="shared" si="29"/>
        <v>14.51273624</v>
      </c>
      <c r="L66" s="5"/>
      <c r="M66" s="5"/>
      <c r="N66" s="4">
        <f t="shared" si="30"/>
        <v>1.276350929</v>
      </c>
      <c r="O66" s="5"/>
      <c r="P66" s="5"/>
      <c r="Q66" s="1">
        <v>612.1</v>
      </c>
      <c r="R66" s="1">
        <v>352.9</v>
      </c>
      <c r="S66" s="1">
        <v>115.6</v>
      </c>
      <c r="T66" s="4">
        <f t="shared" si="31"/>
        <v>5.294982699</v>
      </c>
      <c r="U66" s="5"/>
      <c r="V66" s="5"/>
      <c r="W66" s="4">
        <f t="shared" si="32"/>
        <v>3.052768166</v>
      </c>
      <c r="X66" s="5"/>
      <c r="Y66" s="5"/>
      <c r="Z66" s="4">
        <f t="shared" si="33"/>
        <v>0.5765397811</v>
      </c>
      <c r="AA66" s="5"/>
      <c r="AB66" s="5"/>
      <c r="AC66" s="1">
        <v>672406.0</v>
      </c>
      <c r="AD66" s="1">
        <v>434623.0</v>
      </c>
      <c r="AE66" s="1">
        <v>100397.0</v>
      </c>
      <c r="AF66" s="4">
        <f t="shared" si="34"/>
        <v>6.69747104</v>
      </c>
      <c r="AG66" s="4">
        <f t="shared" si="35"/>
        <v>4.329043697</v>
      </c>
      <c r="AH66" s="4">
        <f t="shared" si="36"/>
        <v>1.547101741</v>
      </c>
      <c r="AI66" s="5"/>
      <c r="AJ66" s="5"/>
      <c r="AK66" s="7"/>
      <c r="AL66" s="7"/>
      <c r="AM66" s="7"/>
      <c r="AN66" s="7"/>
    </row>
    <row r="67" ht="15.75" customHeight="1">
      <c r="A67" s="1" t="s">
        <v>43</v>
      </c>
      <c r="B67" s="1">
        <v>5.0</v>
      </c>
      <c r="C67" s="1" t="s">
        <v>36</v>
      </c>
      <c r="D67" s="1">
        <v>93801.0</v>
      </c>
      <c r="E67" s="1">
        <v>14454.0</v>
      </c>
      <c r="F67" s="4">
        <f t="shared" si="28"/>
        <v>6.48962225</v>
      </c>
      <c r="G67" s="2"/>
      <c r="H67" s="2"/>
      <c r="I67" s="1">
        <v>1289.7</v>
      </c>
      <c r="J67" s="1">
        <v>541.8</v>
      </c>
      <c r="K67" s="4">
        <f t="shared" si="29"/>
        <v>9.521594684</v>
      </c>
      <c r="L67" s="5"/>
      <c r="M67" s="5"/>
      <c r="N67" s="4">
        <f t="shared" si="30"/>
        <v>1.467203224</v>
      </c>
      <c r="O67" s="5"/>
      <c r="P67" s="5"/>
      <c r="Q67" s="1">
        <v>471.0</v>
      </c>
      <c r="R67" s="1">
        <v>266.9</v>
      </c>
      <c r="S67" s="1">
        <v>119.1</v>
      </c>
      <c r="T67" s="4">
        <f t="shared" si="31"/>
        <v>3.95465995</v>
      </c>
      <c r="U67" s="5"/>
      <c r="V67" s="5"/>
      <c r="W67" s="4">
        <f t="shared" si="32"/>
        <v>2.240973971</v>
      </c>
      <c r="X67" s="5"/>
      <c r="Y67" s="5"/>
      <c r="Z67" s="4">
        <f t="shared" si="33"/>
        <v>0.5666666667</v>
      </c>
      <c r="AA67" s="5"/>
      <c r="AB67" s="5"/>
      <c r="AC67" s="1">
        <v>282247.0</v>
      </c>
      <c r="AD67" s="1">
        <v>380523.0</v>
      </c>
      <c r="AE67" s="1">
        <v>100573.0</v>
      </c>
      <c r="AF67" s="4">
        <f t="shared" si="34"/>
        <v>2.806389389</v>
      </c>
      <c r="AG67" s="4">
        <f t="shared" si="35"/>
        <v>3.783550257</v>
      </c>
      <c r="AH67" s="4">
        <f t="shared" si="36"/>
        <v>0.7417344024</v>
      </c>
      <c r="AI67" s="5"/>
      <c r="AJ67" s="5"/>
      <c r="AK67" s="7"/>
      <c r="AL67" s="7"/>
      <c r="AM67" s="7"/>
      <c r="AN67" s="7"/>
    </row>
    <row r="68" ht="15.75" customHeight="1">
      <c r="A68" s="1" t="s">
        <v>43</v>
      </c>
      <c r="B68" s="1">
        <v>5.0</v>
      </c>
      <c r="C68" s="1" t="s">
        <v>37</v>
      </c>
      <c r="D68" s="1">
        <v>111845.0</v>
      </c>
      <c r="E68" s="1">
        <v>14454.0</v>
      </c>
      <c r="F68" s="4">
        <f t="shared" si="28"/>
        <v>7.737996402</v>
      </c>
      <c r="G68" s="2"/>
      <c r="H68" s="2"/>
      <c r="I68" s="1">
        <v>1477.1</v>
      </c>
      <c r="J68" s="1">
        <v>541.8</v>
      </c>
      <c r="K68" s="4">
        <f t="shared" si="29"/>
        <v>10.90513104</v>
      </c>
      <c r="L68" s="5"/>
      <c r="M68" s="5"/>
      <c r="N68" s="4">
        <f t="shared" si="30"/>
        <v>1.409296474</v>
      </c>
      <c r="O68" s="5"/>
      <c r="P68" s="5"/>
      <c r="Q68" s="1">
        <v>520.9</v>
      </c>
      <c r="R68" s="1">
        <v>310.0</v>
      </c>
      <c r="S68" s="1">
        <v>119.0</v>
      </c>
      <c r="T68" s="4">
        <f t="shared" si="31"/>
        <v>4.377310924</v>
      </c>
      <c r="U68" s="5"/>
      <c r="V68" s="5"/>
      <c r="W68" s="4">
        <f t="shared" si="32"/>
        <v>2.605042017</v>
      </c>
      <c r="X68" s="5"/>
      <c r="Y68" s="5"/>
      <c r="Z68" s="4">
        <f t="shared" si="33"/>
        <v>0.5951238242</v>
      </c>
      <c r="AA68" s="5"/>
      <c r="AB68" s="5"/>
      <c r="AC68" s="1">
        <v>333931.0</v>
      </c>
      <c r="AD68" s="1">
        <v>470161.0</v>
      </c>
      <c r="AE68" s="1">
        <v>98923.0</v>
      </c>
      <c r="AF68" s="4">
        <f t="shared" si="34"/>
        <v>3.375665922</v>
      </c>
      <c r="AG68" s="4">
        <f t="shared" si="35"/>
        <v>4.75279763</v>
      </c>
      <c r="AH68" s="4">
        <f t="shared" si="36"/>
        <v>0.7102481916</v>
      </c>
      <c r="AI68" s="5"/>
      <c r="AJ68" s="5"/>
      <c r="AK68" s="7"/>
      <c r="AL68" s="7"/>
      <c r="AM68" s="7"/>
      <c r="AN68" s="7"/>
    </row>
    <row r="69" ht="15.75" customHeight="1">
      <c r="G69" s="5"/>
      <c r="H69" s="5"/>
      <c r="L69" s="5"/>
      <c r="M69" s="5"/>
      <c r="O69" s="5"/>
      <c r="P69" s="5"/>
      <c r="U69" s="5"/>
      <c r="V69" s="5"/>
      <c r="X69" s="5"/>
      <c r="Y69" s="5"/>
      <c r="AA69" s="5"/>
      <c r="AB69" s="5"/>
      <c r="AI69" s="5"/>
      <c r="AJ69" s="5"/>
      <c r="AK69" s="7"/>
      <c r="AL69" s="7"/>
      <c r="AM69" s="7"/>
      <c r="AN69" s="7"/>
    </row>
    <row r="70" ht="15.75" customHeight="1">
      <c r="A70" s="1" t="s">
        <v>46</v>
      </c>
      <c r="B70" s="1">
        <v>1.0</v>
      </c>
      <c r="C70" s="1" t="s">
        <v>36</v>
      </c>
      <c r="D70" s="1">
        <v>157607.0</v>
      </c>
      <c r="E70" s="1">
        <v>13587.0</v>
      </c>
      <c r="F70" s="4">
        <f t="shared" ref="F70:F90" si="37">D70/E70</f>
        <v>11.59983808</v>
      </c>
      <c r="G70" s="2">
        <f>AVERAGE(F70:F90)</f>
        <v>11.37020341</v>
      </c>
      <c r="H70" s="2">
        <f>(STDEV(F70:F90))/(sqrt(21))</f>
        <v>0.7940298069</v>
      </c>
      <c r="I70" s="1">
        <v>2677.7</v>
      </c>
      <c r="J70" s="1">
        <v>477.9</v>
      </c>
      <c r="K70" s="4">
        <f t="shared" ref="K70:K90" si="38">(4/J70)*I70</f>
        <v>22.41222013</v>
      </c>
      <c r="L70" s="5">
        <f>average(K70:K90)</f>
        <v>17.2413835</v>
      </c>
      <c r="M70" s="5">
        <f>(STDEV(K70:K90))/(sqrt(21))</f>
        <v>0.8215406456</v>
      </c>
      <c r="N70" s="4">
        <f t="shared" ref="N70:N90" si="39">K70/F70</f>
        <v>1.932114912</v>
      </c>
      <c r="O70" s="5">
        <f>average(N70:N90)</f>
        <v>1.596873715</v>
      </c>
      <c r="P70" s="5">
        <f>(stdev(N70:N90))/(sqrt(21))</f>
        <v>0.08196590792</v>
      </c>
      <c r="Q70" s="1">
        <v>741.7</v>
      </c>
      <c r="R70" s="1">
        <v>454.5</v>
      </c>
      <c r="S70" s="1">
        <v>116.0</v>
      </c>
      <c r="T70" s="4">
        <f t="shared" ref="T70:T90" si="40">Q70/S70</f>
        <v>6.393965517</v>
      </c>
      <c r="U70" s="5">
        <f>average(T70:T90)</f>
        <v>5.804475124</v>
      </c>
      <c r="V70" s="5">
        <f>STDEV(T70:T90)/sqrt(21)</f>
        <v>0.2008419189</v>
      </c>
      <c r="W70" s="4">
        <f t="shared" ref="W70:W90" si="41">R70/S70</f>
        <v>3.918103448</v>
      </c>
      <c r="X70" s="5">
        <f>average(W70:W90)</f>
        <v>3.043161568</v>
      </c>
      <c r="Y70" s="5">
        <f>stdev(W70:W90)/(sqrt(21))</f>
        <v>0.1201719855</v>
      </c>
      <c r="Z70" s="4">
        <f t="shared" ref="Z70:Z90" si="42">W70/T70</f>
        <v>0.612781448</v>
      </c>
      <c r="AA70" s="5">
        <f>average(Z70:Z90)</f>
        <v>0.5255478908</v>
      </c>
      <c r="AB70" s="6">
        <f>(stdev(Z70:Z90))/(sqrt(21))</f>
        <v>0.0129555724</v>
      </c>
      <c r="AC70" s="1">
        <v>460309.0</v>
      </c>
      <c r="AD70" s="1">
        <v>659199.0</v>
      </c>
      <c r="AE70" s="1">
        <v>96282.0</v>
      </c>
      <c r="AF70" s="4">
        <f t="shared" ref="AF70:AF90" si="43">AC70/AE70</f>
        <v>4.780841694</v>
      </c>
      <c r="AG70" s="4">
        <f t="shared" ref="AG70:AG90" si="44">AD70/AE70</f>
        <v>6.846544525</v>
      </c>
      <c r="AH70" s="4">
        <f t="shared" ref="AH70:AH90" si="45">AF70/AG70</f>
        <v>0.6982853433</v>
      </c>
      <c r="AI70" s="5">
        <f>average(AH70:AH90)</f>
        <v>0.996782799</v>
      </c>
      <c r="AJ70" s="5">
        <f>(stdev(AH70:AH90))/(sqrt(21))</f>
        <v>0.06751460061</v>
      </c>
      <c r="AK70" s="7"/>
      <c r="AL70" s="7"/>
      <c r="AM70" s="7"/>
      <c r="AN70" s="7"/>
    </row>
    <row r="71" ht="15.75" customHeight="1">
      <c r="A71" s="1" t="s">
        <v>46</v>
      </c>
      <c r="B71" s="1">
        <v>1.0</v>
      </c>
      <c r="C71" s="1" t="s">
        <v>37</v>
      </c>
      <c r="D71" s="1">
        <v>136273.0</v>
      </c>
      <c r="E71" s="1">
        <v>13587.0</v>
      </c>
      <c r="F71" s="4">
        <f t="shared" si="37"/>
        <v>10.02966071</v>
      </c>
      <c r="G71" s="2"/>
      <c r="H71" s="2"/>
      <c r="I71" s="1">
        <v>2397.7</v>
      </c>
      <c r="J71" s="1">
        <v>477.9</v>
      </c>
      <c r="K71" s="4">
        <f t="shared" si="38"/>
        <v>20.06863361</v>
      </c>
      <c r="L71" s="5"/>
      <c r="M71" s="5"/>
      <c r="N71" s="4">
        <f t="shared" si="39"/>
        <v>2.000928466</v>
      </c>
      <c r="O71" s="5"/>
      <c r="P71" s="5"/>
      <c r="Q71" s="1">
        <v>688.0</v>
      </c>
      <c r="R71" s="1">
        <v>329.2</v>
      </c>
      <c r="S71" s="1">
        <v>116.0</v>
      </c>
      <c r="T71" s="4">
        <f t="shared" si="40"/>
        <v>5.931034483</v>
      </c>
      <c r="U71" s="5"/>
      <c r="V71" s="5"/>
      <c r="W71" s="4">
        <f t="shared" si="41"/>
        <v>2.837931034</v>
      </c>
      <c r="X71" s="5"/>
      <c r="Y71" s="5"/>
      <c r="Z71" s="4">
        <f t="shared" si="42"/>
        <v>0.4784883721</v>
      </c>
      <c r="AA71" s="5"/>
      <c r="AB71" s="5"/>
      <c r="AC71" s="1">
        <v>479380.0</v>
      </c>
      <c r="AD71" s="1">
        <v>491792.0</v>
      </c>
      <c r="AE71" s="1">
        <v>100841.0</v>
      </c>
      <c r="AF71" s="4">
        <f t="shared" si="43"/>
        <v>4.753820371</v>
      </c>
      <c r="AG71" s="4">
        <f t="shared" si="44"/>
        <v>4.876905227</v>
      </c>
      <c r="AH71" s="4">
        <f t="shared" si="45"/>
        <v>0.9747616879</v>
      </c>
      <c r="AI71" s="5"/>
      <c r="AJ71" s="5"/>
      <c r="AK71" s="7"/>
      <c r="AL71" s="7"/>
      <c r="AM71" s="7"/>
      <c r="AN71" s="7"/>
    </row>
    <row r="72" ht="15.75" customHeight="1">
      <c r="A72" s="1" t="s">
        <v>46</v>
      </c>
      <c r="B72" s="1">
        <v>1.0</v>
      </c>
      <c r="C72" s="1" t="s">
        <v>38</v>
      </c>
      <c r="D72" s="1">
        <v>102227.0</v>
      </c>
      <c r="E72" s="1">
        <v>13587.0</v>
      </c>
      <c r="F72" s="4">
        <f t="shared" si="37"/>
        <v>7.523883124</v>
      </c>
      <c r="G72" s="2"/>
      <c r="H72" s="2"/>
      <c r="I72" s="1">
        <v>2112.3</v>
      </c>
      <c r="J72" s="1">
        <v>477.9</v>
      </c>
      <c r="K72" s="4">
        <f t="shared" si="38"/>
        <v>17.67984934</v>
      </c>
      <c r="L72" s="5"/>
      <c r="M72" s="5"/>
      <c r="N72" s="4">
        <f t="shared" si="39"/>
        <v>2.349830407</v>
      </c>
      <c r="O72" s="5"/>
      <c r="P72" s="5"/>
      <c r="Q72" s="1">
        <v>614.3</v>
      </c>
      <c r="R72" s="1">
        <v>305.5</v>
      </c>
      <c r="S72" s="1">
        <v>116.0</v>
      </c>
      <c r="T72" s="4">
        <f t="shared" si="40"/>
        <v>5.295689655</v>
      </c>
      <c r="U72" s="5"/>
      <c r="V72" s="5"/>
      <c r="W72" s="4">
        <f t="shared" si="41"/>
        <v>2.63362069</v>
      </c>
      <c r="X72" s="5"/>
      <c r="Y72" s="5"/>
      <c r="Z72" s="4">
        <f t="shared" si="42"/>
        <v>0.497314016</v>
      </c>
      <c r="AA72" s="5"/>
      <c r="AB72" s="5"/>
      <c r="AC72" s="1">
        <v>432037.0</v>
      </c>
      <c r="AD72" s="1">
        <v>292713.0</v>
      </c>
      <c r="AE72" s="1">
        <v>104417.0</v>
      </c>
      <c r="AF72" s="4">
        <f t="shared" si="43"/>
        <v>4.137611692</v>
      </c>
      <c r="AG72" s="4">
        <f t="shared" si="44"/>
        <v>2.80330789</v>
      </c>
      <c r="AH72" s="4">
        <f t="shared" si="45"/>
        <v>1.47597476</v>
      </c>
      <c r="AI72" s="5"/>
      <c r="AJ72" s="5"/>
      <c r="AK72" s="7"/>
      <c r="AL72" s="7"/>
      <c r="AM72" s="7"/>
      <c r="AN72" s="7"/>
    </row>
    <row r="73" ht="15.75" customHeight="1">
      <c r="A73" s="1" t="s">
        <v>46</v>
      </c>
      <c r="B73" s="1">
        <v>1.0</v>
      </c>
      <c r="C73" s="1" t="s">
        <v>39</v>
      </c>
      <c r="D73" s="1">
        <v>114699.0</v>
      </c>
      <c r="E73" s="1">
        <v>13587.0</v>
      </c>
      <c r="F73" s="4">
        <f t="shared" si="37"/>
        <v>8.441819386</v>
      </c>
      <c r="G73" s="2"/>
      <c r="H73" s="2"/>
      <c r="I73" s="1">
        <v>2374.8</v>
      </c>
      <c r="J73" s="1">
        <v>477.9</v>
      </c>
      <c r="K73" s="4">
        <f t="shared" si="38"/>
        <v>19.87696171</v>
      </c>
      <c r="L73" s="5"/>
      <c r="M73" s="5"/>
      <c r="N73" s="4">
        <f t="shared" si="39"/>
        <v>2.354582679</v>
      </c>
      <c r="O73" s="5"/>
      <c r="P73" s="5"/>
      <c r="Q73" s="1">
        <v>695.0</v>
      </c>
      <c r="R73" s="1">
        <v>300.0</v>
      </c>
      <c r="S73" s="1">
        <v>116.0</v>
      </c>
      <c r="T73" s="4">
        <f t="shared" si="40"/>
        <v>5.99137931</v>
      </c>
      <c r="U73" s="5"/>
      <c r="V73" s="5"/>
      <c r="W73" s="4">
        <f t="shared" si="41"/>
        <v>2.586206897</v>
      </c>
      <c r="X73" s="5"/>
      <c r="Y73" s="5"/>
      <c r="Z73" s="4">
        <f t="shared" si="42"/>
        <v>0.4316546763</v>
      </c>
      <c r="AA73" s="5"/>
      <c r="AB73" s="5"/>
      <c r="AC73" s="1">
        <v>327661.0</v>
      </c>
      <c r="AD73" s="1">
        <v>478012.0</v>
      </c>
      <c r="AE73" s="1">
        <v>103480.0</v>
      </c>
      <c r="AF73" s="4">
        <f t="shared" si="43"/>
        <v>3.166418632</v>
      </c>
      <c r="AG73" s="4">
        <f t="shared" si="44"/>
        <v>4.619366061</v>
      </c>
      <c r="AH73" s="4">
        <f t="shared" si="45"/>
        <v>0.6854660552</v>
      </c>
      <c r="AI73" s="5"/>
      <c r="AJ73" s="5"/>
      <c r="AK73" s="7"/>
      <c r="AL73" s="7"/>
      <c r="AM73" s="7"/>
      <c r="AN73" s="7"/>
    </row>
    <row r="74" ht="15.75" customHeight="1">
      <c r="A74" s="1" t="s">
        <v>46</v>
      </c>
      <c r="B74" s="1">
        <v>2.0</v>
      </c>
      <c r="C74" s="1" t="s">
        <v>36</v>
      </c>
      <c r="D74" s="1">
        <v>205435.0</v>
      </c>
      <c r="E74" s="1">
        <v>13452.0</v>
      </c>
      <c r="F74" s="4">
        <f t="shared" si="37"/>
        <v>15.27170681</v>
      </c>
      <c r="G74" s="2"/>
      <c r="H74" s="2"/>
      <c r="I74" s="1">
        <v>2454.1</v>
      </c>
      <c r="J74" s="1">
        <v>476.7</v>
      </c>
      <c r="K74" s="4">
        <f t="shared" si="38"/>
        <v>20.59240613</v>
      </c>
      <c r="L74" s="5"/>
      <c r="M74" s="5"/>
      <c r="N74" s="4">
        <f t="shared" si="39"/>
        <v>1.348402401</v>
      </c>
      <c r="O74" s="5"/>
      <c r="P74" s="5"/>
      <c r="Q74" s="1">
        <v>757.4</v>
      </c>
      <c r="R74" s="1">
        <v>444.8</v>
      </c>
      <c r="S74" s="1">
        <v>115.5</v>
      </c>
      <c r="T74" s="4">
        <f t="shared" si="40"/>
        <v>6.557575758</v>
      </c>
      <c r="U74" s="5"/>
      <c r="V74" s="5"/>
      <c r="W74" s="4">
        <f t="shared" si="41"/>
        <v>3.851082251</v>
      </c>
      <c r="X74" s="5"/>
      <c r="Y74" s="5"/>
      <c r="Z74" s="4">
        <f t="shared" si="42"/>
        <v>0.5872722472</v>
      </c>
      <c r="AA74" s="5"/>
      <c r="AB74" s="5"/>
      <c r="AC74" s="1">
        <v>661012.0</v>
      </c>
      <c r="AD74" s="1">
        <v>820840.0</v>
      </c>
      <c r="AE74" s="1">
        <v>97785.0</v>
      </c>
      <c r="AF74" s="4">
        <f t="shared" si="43"/>
        <v>6.759850693</v>
      </c>
      <c r="AG74" s="4">
        <f t="shared" si="44"/>
        <v>8.394334509</v>
      </c>
      <c r="AH74" s="4">
        <f t="shared" si="45"/>
        <v>0.8052872667</v>
      </c>
      <c r="AI74" s="5"/>
      <c r="AJ74" s="5"/>
      <c r="AK74" s="7"/>
      <c r="AL74" s="7"/>
      <c r="AM74" s="7"/>
      <c r="AN74" s="7"/>
    </row>
    <row r="75" ht="15.75" customHeight="1">
      <c r="A75" s="1" t="s">
        <v>46</v>
      </c>
      <c r="B75" s="1">
        <v>2.0</v>
      </c>
      <c r="C75" s="1" t="s">
        <v>37</v>
      </c>
      <c r="D75" s="1">
        <v>143866.0</v>
      </c>
      <c r="E75" s="1">
        <v>13452.0</v>
      </c>
      <c r="F75" s="4">
        <f t="shared" si="37"/>
        <v>10.69476658</v>
      </c>
      <c r="G75" s="2"/>
      <c r="H75" s="2"/>
      <c r="I75" s="1">
        <v>2028.2</v>
      </c>
      <c r="J75" s="1">
        <v>476.7</v>
      </c>
      <c r="K75" s="4">
        <f t="shared" si="38"/>
        <v>17.01867002</v>
      </c>
      <c r="L75" s="5"/>
      <c r="M75" s="5"/>
      <c r="N75" s="4">
        <f t="shared" si="39"/>
        <v>1.591308225</v>
      </c>
      <c r="O75" s="5"/>
      <c r="P75" s="5"/>
      <c r="Q75" s="1">
        <v>628.3</v>
      </c>
      <c r="R75" s="1">
        <v>375.7</v>
      </c>
      <c r="S75" s="1">
        <v>115.5</v>
      </c>
      <c r="T75" s="4">
        <f t="shared" si="40"/>
        <v>5.43982684</v>
      </c>
      <c r="U75" s="5"/>
      <c r="V75" s="5"/>
      <c r="W75" s="4">
        <f t="shared" si="41"/>
        <v>3.252813853</v>
      </c>
      <c r="X75" s="5"/>
      <c r="Y75" s="5"/>
      <c r="Z75" s="4">
        <f t="shared" si="42"/>
        <v>0.5979627566</v>
      </c>
      <c r="AA75" s="5"/>
      <c r="AB75" s="5"/>
      <c r="AC75" s="1">
        <v>628344.0</v>
      </c>
      <c r="AD75" s="1">
        <v>396936.0</v>
      </c>
      <c r="AE75" s="1">
        <v>99818.0</v>
      </c>
      <c r="AF75" s="4">
        <f t="shared" si="43"/>
        <v>6.294896712</v>
      </c>
      <c r="AG75" s="4">
        <f t="shared" si="44"/>
        <v>3.976597407</v>
      </c>
      <c r="AH75" s="4">
        <f t="shared" si="45"/>
        <v>1.58298567</v>
      </c>
      <c r="AI75" s="5"/>
      <c r="AJ75" s="5"/>
      <c r="AK75" s="7"/>
      <c r="AL75" s="7"/>
      <c r="AM75" s="7"/>
      <c r="AN75" s="7"/>
    </row>
    <row r="76" ht="15.75" customHeight="1">
      <c r="A76" s="1" t="s">
        <v>46</v>
      </c>
      <c r="B76" s="1">
        <v>2.0</v>
      </c>
      <c r="C76" s="1" t="s">
        <v>38</v>
      </c>
      <c r="D76" s="1">
        <v>166975.0</v>
      </c>
      <c r="E76" s="1">
        <v>13452.0</v>
      </c>
      <c r="F76" s="4">
        <f t="shared" si="37"/>
        <v>12.41265239</v>
      </c>
      <c r="G76" s="2"/>
      <c r="H76" s="2"/>
      <c r="I76" s="1">
        <v>2237.6</v>
      </c>
      <c r="J76" s="1">
        <v>476.7</v>
      </c>
      <c r="K76" s="4">
        <f t="shared" si="38"/>
        <v>18.77574995</v>
      </c>
      <c r="L76" s="5"/>
      <c r="M76" s="5"/>
      <c r="N76" s="4">
        <f t="shared" si="39"/>
        <v>1.512629964</v>
      </c>
      <c r="O76" s="5"/>
      <c r="P76" s="5"/>
      <c r="Q76" s="1">
        <v>709.7</v>
      </c>
      <c r="R76" s="1">
        <v>353.8</v>
      </c>
      <c r="S76" s="1">
        <v>115.5</v>
      </c>
      <c r="T76" s="4">
        <f t="shared" si="40"/>
        <v>6.144588745</v>
      </c>
      <c r="U76" s="5"/>
      <c r="V76" s="5"/>
      <c r="W76" s="4">
        <f t="shared" si="41"/>
        <v>3.063203463</v>
      </c>
      <c r="X76" s="5"/>
      <c r="Y76" s="5"/>
      <c r="Z76" s="4">
        <f t="shared" si="42"/>
        <v>0.4985205016</v>
      </c>
      <c r="AA76" s="5"/>
      <c r="AB76" s="5"/>
      <c r="AC76" s="1">
        <v>487275.0</v>
      </c>
      <c r="AD76" s="1">
        <v>726937.0</v>
      </c>
      <c r="AE76" s="1">
        <v>102438.0</v>
      </c>
      <c r="AF76" s="4">
        <f t="shared" si="43"/>
        <v>4.756779711</v>
      </c>
      <c r="AG76" s="4">
        <f t="shared" si="44"/>
        <v>7.096360726</v>
      </c>
      <c r="AH76" s="4">
        <f t="shared" si="45"/>
        <v>0.670312558</v>
      </c>
      <c r="AI76" s="5"/>
      <c r="AJ76" s="5"/>
      <c r="AK76" s="7"/>
      <c r="AL76" s="7"/>
      <c r="AM76" s="7"/>
      <c r="AN76" s="7"/>
    </row>
    <row r="77" ht="15.75" customHeight="1">
      <c r="A77" s="1" t="s">
        <v>46</v>
      </c>
      <c r="B77" s="1">
        <v>2.0</v>
      </c>
      <c r="C77" s="1" t="s">
        <v>39</v>
      </c>
      <c r="D77" s="1">
        <v>171537.0</v>
      </c>
      <c r="E77" s="1">
        <v>13452.0</v>
      </c>
      <c r="F77" s="4">
        <f t="shared" si="37"/>
        <v>12.75178412</v>
      </c>
      <c r="G77" s="2"/>
      <c r="H77" s="2"/>
      <c r="I77" s="1">
        <v>2802.7</v>
      </c>
      <c r="J77" s="1">
        <v>476.7</v>
      </c>
      <c r="K77" s="4">
        <f t="shared" si="38"/>
        <v>23.51751626</v>
      </c>
      <c r="L77" s="5"/>
      <c r="M77" s="5"/>
      <c r="N77" s="4">
        <f t="shared" si="39"/>
        <v>1.844253011</v>
      </c>
      <c r="O77" s="5"/>
      <c r="P77" s="5"/>
      <c r="Q77" s="1">
        <v>752.2</v>
      </c>
      <c r="R77" s="1">
        <v>399.0</v>
      </c>
      <c r="S77" s="1">
        <v>115.3</v>
      </c>
      <c r="T77" s="4">
        <f t="shared" si="40"/>
        <v>6.523850824</v>
      </c>
      <c r="U77" s="5"/>
      <c r="V77" s="5"/>
      <c r="W77" s="4">
        <f t="shared" si="41"/>
        <v>3.460537728</v>
      </c>
      <c r="X77" s="5"/>
      <c r="Y77" s="5"/>
      <c r="Z77" s="4">
        <f t="shared" si="42"/>
        <v>0.5304440308</v>
      </c>
      <c r="AA77" s="5"/>
      <c r="AB77" s="5"/>
      <c r="AC77" s="1">
        <v>624785.0</v>
      </c>
      <c r="AD77" s="1">
        <v>587825.0</v>
      </c>
      <c r="AE77" s="1">
        <v>97904.0</v>
      </c>
      <c r="AF77" s="4">
        <f t="shared" si="43"/>
        <v>6.381608514</v>
      </c>
      <c r="AG77" s="4">
        <f t="shared" si="44"/>
        <v>6.004095849</v>
      </c>
      <c r="AH77" s="4">
        <f t="shared" si="45"/>
        <v>1.062875856</v>
      </c>
      <c r="AI77" s="5"/>
      <c r="AJ77" s="5"/>
      <c r="AK77" s="7"/>
      <c r="AL77" s="7"/>
      <c r="AM77" s="7"/>
      <c r="AN77" s="7"/>
    </row>
    <row r="78" ht="15.75" customHeight="1">
      <c r="A78" s="1" t="s">
        <v>46</v>
      </c>
      <c r="B78" s="1">
        <v>2.0</v>
      </c>
      <c r="C78" s="1" t="s">
        <v>42</v>
      </c>
      <c r="D78" s="1">
        <v>111223.0</v>
      </c>
      <c r="E78" s="1">
        <v>13452.0</v>
      </c>
      <c r="F78" s="4">
        <f t="shared" si="37"/>
        <v>8.268138567</v>
      </c>
      <c r="G78" s="2"/>
      <c r="H78" s="2"/>
      <c r="I78" s="1">
        <v>1927.9</v>
      </c>
      <c r="J78" s="1">
        <v>476.7</v>
      </c>
      <c r="K78" s="4">
        <f t="shared" si="38"/>
        <v>16.17705056</v>
      </c>
      <c r="L78" s="5"/>
      <c r="M78" s="5"/>
      <c r="N78" s="4">
        <f t="shared" si="39"/>
        <v>1.956552908</v>
      </c>
      <c r="O78" s="5"/>
      <c r="P78" s="5"/>
      <c r="Q78" s="1">
        <v>626.4</v>
      </c>
      <c r="R78" s="1">
        <v>326.5</v>
      </c>
      <c r="S78" s="1">
        <v>115.5</v>
      </c>
      <c r="T78" s="4">
        <f t="shared" si="40"/>
        <v>5.423376623</v>
      </c>
      <c r="U78" s="5"/>
      <c r="V78" s="5"/>
      <c r="W78" s="4">
        <f t="shared" si="41"/>
        <v>2.826839827</v>
      </c>
      <c r="X78" s="5"/>
      <c r="Y78" s="5"/>
      <c r="Z78" s="4">
        <f t="shared" si="42"/>
        <v>0.5212324393</v>
      </c>
      <c r="AA78" s="5"/>
      <c r="AB78" s="5"/>
      <c r="AC78" s="1">
        <v>334120.0</v>
      </c>
      <c r="AD78" s="1">
        <v>460421.0</v>
      </c>
      <c r="AE78" s="1">
        <v>103529.0</v>
      </c>
      <c r="AF78" s="4">
        <f t="shared" si="43"/>
        <v>3.22730829</v>
      </c>
      <c r="AG78" s="4">
        <f t="shared" si="44"/>
        <v>4.447265983</v>
      </c>
      <c r="AH78" s="4">
        <f t="shared" si="45"/>
        <v>0.7256836678</v>
      </c>
      <c r="AI78" s="5"/>
      <c r="AJ78" s="5"/>
      <c r="AK78" s="7"/>
      <c r="AL78" s="7"/>
      <c r="AM78" s="7"/>
      <c r="AN78" s="7"/>
    </row>
    <row r="79" ht="15.75" customHeight="1">
      <c r="A79" s="1" t="s">
        <v>46</v>
      </c>
      <c r="B79" s="1">
        <v>3.0</v>
      </c>
      <c r="C79" s="1" t="s">
        <v>36</v>
      </c>
      <c r="D79" s="1">
        <v>190933.0</v>
      </c>
      <c r="E79" s="1">
        <v>13551.0</v>
      </c>
      <c r="F79" s="4">
        <f t="shared" si="37"/>
        <v>14.08995646</v>
      </c>
      <c r="G79" s="2"/>
      <c r="H79" s="2"/>
      <c r="I79" s="1">
        <v>2080.4</v>
      </c>
      <c r="J79" s="1">
        <v>480.0</v>
      </c>
      <c r="K79" s="4">
        <f t="shared" si="38"/>
        <v>17.33666667</v>
      </c>
      <c r="L79" s="5"/>
      <c r="M79" s="5"/>
      <c r="N79" s="4">
        <f t="shared" si="39"/>
        <v>1.23042727</v>
      </c>
      <c r="O79" s="5"/>
      <c r="P79" s="5"/>
      <c r="Q79" s="1">
        <v>677.4</v>
      </c>
      <c r="R79" s="1">
        <v>444.3</v>
      </c>
      <c r="S79" s="1">
        <v>116.2</v>
      </c>
      <c r="T79" s="4">
        <f t="shared" si="40"/>
        <v>5.829604131</v>
      </c>
      <c r="U79" s="5"/>
      <c r="V79" s="5"/>
      <c r="W79" s="4">
        <f t="shared" si="41"/>
        <v>3.823580034</v>
      </c>
      <c r="X79" s="5"/>
      <c r="Y79" s="5"/>
      <c r="Z79" s="4">
        <f t="shared" si="42"/>
        <v>0.6558901683</v>
      </c>
      <c r="AA79" s="5"/>
      <c r="AB79" s="5"/>
      <c r="AC79" s="1">
        <v>687251.0</v>
      </c>
      <c r="AD79" s="1">
        <v>686390.0</v>
      </c>
      <c r="AE79" s="1">
        <v>100173.0</v>
      </c>
      <c r="AF79" s="4">
        <f t="shared" si="43"/>
        <v>6.860641091</v>
      </c>
      <c r="AG79" s="4">
        <f t="shared" si="44"/>
        <v>6.85204596</v>
      </c>
      <c r="AH79" s="4">
        <f t="shared" si="45"/>
        <v>1.001254389</v>
      </c>
      <c r="AI79" s="5"/>
      <c r="AJ79" s="5"/>
      <c r="AK79" s="7"/>
      <c r="AL79" s="7"/>
      <c r="AM79" s="7"/>
      <c r="AN79" s="7"/>
    </row>
    <row r="80" ht="15.75" customHeight="1">
      <c r="A80" s="1" t="s">
        <v>46</v>
      </c>
      <c r="B80" s="1">
        <v>3.0</v>
      </c>
      <c r="C80" s="1" t="s">
        <v>37</v>
      </c>
      <c r="D80" s="1">
        <v>166602.0</v>
      </c>
      <c r="E80" s="1">
        <v>13551.0</v>
      </c>
      <c r="F80" s="4">
        <f t="shared" si="37"/>
        <v>12.29444321</v>
      </c>
      <c r="G80" s="2"/>
      <c r="H80" s="2"/>
      <c r="I80" s="1">
        <v>1875.1</v>
      </c>
      <c r="J80" s="1">
        <v>480.0</v>
      </c>
      <c r="K80" s="4">
        <f t="shared" si="38"/>
        <v>15.62583333</v>
      </c>
      <c r="L80" s="5"/>
      <c r="M80" s="5"/>
      <c r="N80" s="4">
        <f t="shared" si="39"/>
        <v>1.27096714</v>
      </c>
      <c r="O80" s="5"/>
      <c r="P80" s="5"/>
      <c r="Q80" s="1">
        <v>654.5</v>
      </c>
      <c r="R80" s="1">
        <v>364.7</v>
      </c>
      <c r="S80" s="1">
        <v>116.2</v>
      </c>
      <c r="T80" s="4">
        <f t="shared" si="40"/>
        <v>5.63253012</v>
      </c>
      <c r="U80" s="5"/>
      <c r="V80" s="5"/>
      <c r="W80" s="4">
        <f t="shared" si="41"/>
        <v>3.138554217</v>
      </c>
      <c r="X80" s="5"/>
      <c r="Y80" s="5"/>
      <c r="Z80" s="4">
        <f t="shared" si="42"/>
        <v>0.5572192513</v>
      </c>
      <c r="AA80" s="5"/>
      <c r="AB80" s="5"/>
      <c r="AC80" s="1">
        <v>663755.0</v>
      </c>
      <c r="AD80" s="1">
        <v>539426.0</v>
      </c>
      <c r="AE80" s="1">
        <v>97468.0</v>
      </c>
      <c r="AF80" s="4">
        <f t="shared" si="43"/>
        <v>6.80997866</v>
      </c>
      <c r="AG80" s="4">
        <f t="shared" si="44"/>
        <v>5.534390774</v>
      </c>
      <c r="AH80" s="4">
        <f t="shared" si="45"/>
        <v>1.230483885</v>
      </c>
      <c r="AI80" s="5"/>
      <c r="AJ80" s="5"/>
      <c r="AK80" s="7"/>
      <c r="AL80" s="7"/>
      <c r="AM80" s="7"/>
      <c r="AN80" s="7"/>
    </row>
    <row r="81" ht="15.75" customHeight="1">
      <c r="A81" s="1" t="s">
        <v>46</v>
      </c>
      <c r="B81" s="1">
        <v>3.0</v>
      </c>
      <c r="C81" s="1" t="s">
        <v>38</v>
      </c>
      <c r="D81" s="1">
        <v>174628.0</v>
      </c>
      <c r="E81" s="1">
        <v>13551.0</v>
      </c>
      <c r="F81" s="4">
        <f t="shared" si="37"/>
        <v>12.88672423</v>
      </c>
      <c r="G81" s="2"/>
      <c r="H81" s="2"/>
      <c r="I81" s="1">
        <v>1925.0</v>
      </c>
      <c r="J81" s="1">
        <v>480.0</v>
      </c>
      <c r="K81" s="4">
        <f t="shared" si="38"/>
        <v>16.04166667</v>
      </c>
      <c r="L81" s="5"/>
      <c r="M81" s="5"/>
      <c r="N81" s="4">
        <f t="shared" si="39"/>
        <v>1.244821134</v>
      </c>
      <c r="O81" s="5"/>
      <c r="P81" s="5"/>
      <c r="Q81" s="1">
        <v>680.0</v>
      </c>
      <c r="R81" s="1">
        <v>347.6</v>
      </c>
      <c r="S81" s="1">
        <v>116.2</v>
      </c>
      <c r="T81" s="4">
        <f t="shared" si="40"/>
        <v>5.851979346</v>
      </c>
      <c r="U81" s="5"/>
      <c r="V81" s="5"/>
      <c r="W81" s="4">
        <f t="shared" si="41"/>
        <v>2.991394148</v>
      </c>
      <c r="X81" s="5"/>
      <c r="Y81" s="5"/>
      <c r="Z81" s="4">
        <f t="shared" si="42"/>
        <v>0.5111764706</v>
      </c>
      <c r="AA81" s="5"/>
      <c r="AB81" s="5"/>
      <c r="AC81" s="1">
        <v>564953.0</v>
      </c>
      <c r="AD81" s="1">
        <v>689448.0</v>
      </c>
      <c r="AE81" s="1">
        <v>96011.0</v>
      </c>
      <c r="AF81" s="4">
        <f t="shared" si="43"/>
        <v>5.884252846</v>
      </c>
      <c r="AG81" s="4">
        <f t="shared" si="44"/>
        <v>7.180927185</v>
      </c>
      <c r="AH81" s="4">
        <f t="shared" si="45"/>
        <v>0.8194280062</v>
      </c>
      <c r="AI81" s="5"/>
      <c r="AJ81" s="5"/>
      <c r="AK81" s="7"/>
      <c r="AL81" s="7"/>
      <c r="AM81" s="7"/>
      <c r="AN81" s="7"/>
    </row>
    <row r="82" ht="15.75" customHeight="1">
      <c r="A82" s="1" t="s">
        <v>46</v>
      </c>
      <c r="B82" s="1">
        <v>3.0</v>
      </c>
      <c r="C82" s="1" t="s">
        <v>39</v>
      </c>
      <c r="D82" s="1">
        <v>229236.0</v>
      </c>
      <c r="E82" s="1">
        <v>13551.0</v>
      </c>
      <c r="F82" s="4">
        <f t="shared" si="37"/>
        <v>16.91653752</v>
      </c>
      <c r="G82" s="2"/>
      <c r="H82" s="2"/>
      <c r="I82" s="1">
        <v>2301.9</v>
      </c>
      <c r="J82" s="1">
        <v>480.0</v>
      </c>
      <c r="K82" s="4">
        <f t="shared" si="38"/>
        <v>19.1825</v>
      </c>
      <c r="L82" s="5"/>
      <c r="M82" s="5"/>
      <c r="N82" s="4">
        <f t="shared" si="39"/>
        <v>1.133949543</v>
      </c>
      <c r="O82" s="5"/>
      <c r="P82" s="5"/>
      <c r="Q82" s="1">
        <v>806.9</v>
      </c>
      <c r="R82" s="1">
        <v>418.9</v>
      </c>
      <c r="S82" s="1">
        <v>116.2</v>
      </c>
      <c r="T82" s="4">
        <f t="shared" si="40"/>
        <v>6.944061962</v>
      </c>
      <c r="U82" s="5"/>
      <c r="V82" s="5"/>
      <c r="W82" s="4">
        <f t="shared" si="41"/>
        <v>3.604991394</v>
      </c>
      <c r="X82" s="5"/>
      <c r="Y82" s="5"/>
      <c r="Z82" s="4">
        <f t="shared" si="42"/>
        <v>0.5191473541</v>
      </c>
      <c r="AA82" s="5"/>
      <c r="AB82" s="5"/>
      <c r="AC82" s="1">
        <v>990770.0</v>
      </c>
      <c r="AD82" s="1">
        <v>647796.0</v>
      </c>
      <c r="AE82" s="1">
        <v>96306.0</v>
      </c>
      <c r="AF82" s="4">
        <f t="shared" si="43"/>
        <v>10.2877287</v>
      </c>
      <c r="AG82" s="4">
        <f t="shared" si="44"/>
        <v>6.72643449</v>
      </c>
      <c r="AH82" s="4">
        <f t="shared" si="45"/>
        <v>1.529447542</v>
      </c>
      <c r="AI82" s="5"/>
      <c r="AJ82" s="5"/>
      <c r="AK82" s="7"/>
      <c r="AL82" s="7"/>
      <c r="AM82" s="7"/>
      <c r="AN82" s="7"/>
    </row>
    <row r="83" ht="15.75" customHeight="1">
      <c r="A83" s="1" t="s">
        <v>46</v>
      </c>
      <c r="B83" s="1">
        <v>3.0</v>
      </c>
      <c r="C83" s="1" t="s">
        <v>42</v>
      </c>
      <c r="D83" s="1">
        <v>239071.0</v>
      </c>
      <c r="E83" s="1">
        <v>13551.0</v>
      </c>
      <c r="F83" s="4">
        <f t="shared" si="37"/>
        <v>17.64231422</v>
      </c>
      <c r="G83" s="2"/>
      <c r="H83" s="2"/>
      <c r="I83" s="1">
        <v>2467.9</v>
      </c>
      <c r="J83" s="1">
        <v>480.0</v>
      </c>
      <c r="K83" s="4">
        <f t="shared" si="38"/>
        <v>20.56583333</v>
      </c>
      <c r="L83" s="5"/>
      <c r="M83" s="5"/>
      <c r="N83" s="4">
        <f t="shared" si="39"/>
        <v>1.165710636</v>
      </c>
      <c r="O83" s="5"/>
      <c r="P83" s="5"/>
      <c r="Q83" s="1">
        <v>876.7</v>
      </c>
      <c r="R83" s="1">
        <v>401.7</v>
      </c>
      <c r="S83" s="1">
        <v>116.2</v>
      </c>
      <c r="T83" s="4">
        <f t="shared" si="40"/>
        <v>7.54475043</v>
      </c>
      <c r="U83" s="5"/>
      <c r="V83" s="5"/>
      <c r="W83" s="4">
        <f t="shared" si="41"/>
        <v>3.45697074</v>
      </c>
      <c r="X83" s="5"/>
      <c r="Y83" s="5"/>
      <c r="Z83" s="4">
        <f t="shared" si="42"/>
        <v>0.4581955059</v>
      </c>
      <c r="AA83" s="5"/>
      <c r="AB83" s="5"/>
      <c r="AC83" s="1">
        <v>696810.0</v>
      </c>
      <c r="AD83" s="1">
        <v>1024660.0</v>
      </c>
      <c r="AE83" s="1">
        <v>100783.0</v>
      </c>
      <c r="AF83" s="4">
        <f t="shared" si="43"/>
        <v>6.913963665</v>
      </c>
      <c r="AG83" s="4">
        <f t="shared" si="44"/>
        <v>10.16699245</v>
      </c>
      <c r="AH83" s="4">
        <f t="shared" si="45"/>
        <v>0.6800402085</v>
      </c>
      <c r="AI83" s="5"/>
      <c r="AJ83" s="5"/>
      <c r="AK83" s="7"/>
      <c r="AL83" s="7"/>
      <c r="AM83" s="7"/>
      <c r="AN83" s="7"/>
    </row>
    <row r="84" ht="15.75" customHeight="1">
      <c r="A84" s="1" t="s">
        <v>46</v>
      </c>
      <c r="B84" s="1">
        <v>3.0</v>
      </c>
      <c r="C84" s="1" t="s">
        <v>44</v>
      </c>
      <c r="D84" s="1">
        <v>238605.0</v>
      </c>
      <c r="E84" s="1">
        <v>13551.0</v>
      </c>
      <c r="F84" s="4">
        <f t="shared" si="37"/>
        <v>17.60792561</v>
      </c>
      <c r="G84" s="2"/>
      <c r="H84" s="2"/>
      <c r="I84" s="1">
        <v>2369.5</v>
      </c>
      <c r="J84" s="1">
        <v>480.0</v>
      </c>
      <c r="K84" s="4">
        <f t="shared" si="38"/>
        <v>19.74583333</v>
      </c>
      <c r="L84" s="5"/>
      <c r="M84" s="5"/>
      <c r="N84" s="4">
        <f t="shared" si="39"/>
        <v>1.121417353</v>
      </c>
      <c r="O84" s="5"/>
      <c r="P84" s="5"/>
      <c r="Q84" s="1">
        <v>807.6</v>
      </c>
      <c r="R84" s="1">
        <v>401.3</v>
      </c>
      <c r="S84" s="1">
        <v>116.2</v>
      </c>
      <c r="T84" s="4">
        <f t="shared" si="40"/>
        <v>6.950086059</v>
      </c>
      <c r="U84" s="5"/>
      <c r="V84" s="5"/>
      <c r="W84" s="4">
        <f t="shared" si="41"/>
        <v>3.453528399</v>
      </c>
      <c r="X84" s="5"/>
      <c r="Y84" s="5"/>
      <c r="Z84" s="4">
        <f t="shared" si="42"/>
        <v>0.4969044081</v>
      </c>
      <c r="AA84" s="5"/>
      <c r="AB84" s="5"/>
      <c r="AC84" s="1">
        <v>753921.0</v>
      </c>
      <c r="AD84" s="1">
        <v>951285.0</v>
      </c>
      <c r="AE84" s="1">
        <v>99718.0</v>
      </c>
      <c r="AF84" s="4">
        <f t="shared" si="43"/>
        <v>7.560530697</v>
      </c>
      <c r="AG84" s="4">
        <f t="shared" si="44"/>
        <v>9.539752101</v>
      </c>
      <c r="AH84" s="4">
        <f t="shared" si="45"/>
        <v>0.7925290528</v>
      </c>
      <c r="AI84" s="5"/>
      <c r="AJ84" s="5"/>
      <c r="AK84" s="7"/>
      <c r="AL84" s="7"/>
      <c r="AM84" s="7"/>
      <c r="AN84" s="7"/>
    </row>
    <row r="85" ht="15.75" customHeight="1">
      <c r="A85" s="1" t="s">
        <v>46</v>
      </c>
      <c r="B85" s="1">
        <v>3.0</v>
      </c>
      <c r="C85" s="1" t="s">
        <v>45</v>
      </c>
      <c r="D85" s="1">
        <v>161379.0</v>
      </c>
      <c r="E85" s="1">
        <v>13551.0</v>
      </c>
      <c r="F85" s="4">
        <f t="shared" si="37"/>
        <v>11.90901041</v>
      </c>
      <c r="G85" s="2"/>
      <c r="H85" s="2"/>
      <c r="I85" s="1">
        <v>2073.9</v>
      </c>
      <c r="J85" s="1">
        <v>480.0</v>
      </c>
      <c r="K85" s="4">
        <f t="shared" si="38"/>
        <v>17.2825</v>
      </c>
      <c r="L85" s="5"/>
      <c r="M85" s="5"/>
      <c r="N85" s="4">
        <f t="shared" si="39"/>
        <v>1.4512121</v>
      </c>
      <c r="O85" s="5"/>
      <c r="P85" s="5"/>
      <c r="Q85" s="1">
        <v>746.0</v>
      </c>
      <c r="R85" s="1">
        <v>308.9</v>
      </c>
      <c r="S85" s="1">
        <v>116.2</v>
      </c>
      <c r="T85" s="4">
        <f t="shared" si="40"/>
        <v>6.419965577</v>
      </c>
      <c r="U85" s="5"/>
      <c r="V85" s="5"/>
      <c r="W85" s="4">
        <f t="shared" si="41"/>
        <v>2.658347676</v>
      </c>
      <c r="X85" s="5"/>
      <c r="Y85" s="5"/>
      <c r="Z85" s="4">
        <f t="shared" si="42"/>
        <v>0.414075067</v>
      </c>
      <c r="AA85" s="5"/>
      <c r="AB85" s="5"/>
      <c r="AC85" s="1">
        <v>638801.0</v>
      </c>
      <c r="AD85" s="1">
        <v>518841.0</v>
      </c>
      <c r="AE85" s="1">
        <v>100687.0</v>
      </c>
      <c r="AF85" s="4">
        <f t="shared" si="43"/>
        <v>6.344423808</v>
      </c>
      <c r="AG85" s="4">
        <f t="shared" si="44"/>
        <v>5.153008829</v>
      </c>
      <c r="AH85" s="4">
        <f t="shared" si="45"/>
        <v>1.231207634</v>
      </c>
      <c r="AI85" s="5"/>
      <c r="AJ85" s="5"/>
      <c r="AK85" s="7"/>
      <c r="AL85" s="7"/>
      <c r="AM85" s="7"/>
      <c r="AN85" s="7"/>
    </row>
    <row r="86" ht="15.75" customHeight="1">
      <c r="A86" s="1" t="s">
        <v>46</v>
      </c>
      <c r="B86" s="1">
        <v>4.0</v>
      </c>
      <c r="C86" s="1" t="s">
        <v>36</v>
      </c>
      <c r="D86" s="1">
        <v>113523.0</v>
      </c>
      <c r="E86" s="1">
        <v>14426.0</v>
      </c>
      <c r="F86" s="4">
        <f t="shared" si="37"/>
        <v>7.869333148</v>
      </c>
      <c r="G86" s="2"/>
      <c r="H86" s="2"/>
      <c r="I86" s="1">
        <v>1607.2</v>
      </c>
      <c r="J86" s="1">
        <v>548.9</v>
      </c>
      <c r="K86" s="4">
        <f t="shared" si="38"/>
        <v>11.71215158</v>
      </c>
      <c r="L86" s="5"/>
      <c r="M86" s="5"/>
      <c r="N86" s="4">
        <f t="shared" si="39"/>
        <v>1.488328344</v>
      </c>
      <c r="O86" s="5"/>
      <c r="P86" s="5"/>
      <c r="Q86" s="1">
        <v>581.9</v>
      </c>
      <c r="R86" s="1">
        <v>302.8</v>
      </c>
      <c r="S86" s="1">
        <v>121.0</v>
      </c>
      <c r="T86" s="4">
        <f t="shared" si="40"/>
        <v>4.809090909</v>
      </c>
      <c r="U86" s="5"/>
      <c r="V86" s="5"/>
      <c r="W86" s="4">
        <f t="shared" si="41"/>
        <v>2.502479339</v>
      </c>
      <c r="X86" s="5"/>
      <c r="Y86" s="5"/>
      <c r="Z86" s="4">
        <f t="shared" si="42"/>
        <v>0.5203643238</v>
      </c>
      <c r="AA86" s="5"/>
      <c r="AB86" s="5"/>
      <c r="AC86" s="1">
        <v>357009.0</v>
      </c>
      <c r="AD86" s="1">
        <v>461405.0</v>
      </c>
      <c r="AE86" s="1">
        <v>102553.0</v>
      </c>
      <c r="AF86" s="4">
        <f t="shared" si="43"/>
        <v>3.481214591</v>
      </c>
      <c r="AG86" s="4">
        <f t="shared" si="44"/>
        <v>4.499185787</v>
      </c>
      <c r="AH86" s="4">
        <f t="shared" si="45"/>
        <v>0.7737432408</v>
      </c>
      <c r="AI86" s="5"/>
      <c r="AJ86" s="5"/>
      <c r="AK86" s="7"/>
      <c r="AL86" s="7"/>
      <c r="AM86" s="7"/>
      <c r="AN86" s="7"/>
    </row>
    <row r="87" ht="15.75" customHeight="1">
      <c r="A87" s="1" t="s">
        <v>46</v>
      </c>
      <c r="B87" s="1">
        <v>4.0</v>
      </c>
      <c r="C87" s="1" t="s">
        <v>37</v>
      </c>
      <c r="D87" s="1">
        <v>105013.0</v>
      </c>
      <c r="E87" s="1">
        <v>14425.0</v>
      </c>
      <c r="F87" s="4">
        <f t="shared" si="37"/>
        <v>7.279930676</v>
      </c>
      <c r="G87" s="2"/>
      <c r="H87" s="2"/>
      <c r="I87" s="1">
        <v>1488.3</v>
      </c>
      <c r="J87" s="1">
        <v>532.6</v>
      </c>
      <c r="K87" s="4">
        <f t="shared" si="38"/>
        <v>11.17761923</v>
      </c>
      <c r="L87" s="5"/>
      <c r="M87" s="5"/>
      <c r="N87" s="4">
        <f t="shared" si="39"/>
        <v>1.535401877</v>
      </c>
      <c r="O87" s="5"/>
      <c r="P87" s="5"/>
      <c r="Q87" s="1">
        <v>531.5</v>
      </c>
      <c r="R87" s="1">
        <v>299.7</v>
      </c>
      <c r="S87" s="1">
        <v>121.0</v>
      </c>
      <c r="T87" s="4">
        <f t="shared" si="40"/>
        <v>4.392561983</v>
      </c>
      <c r="U87" s="5"/>
      <c r="V87" s="5"/>
      <c r="W87" s="4">
        <f t="shared" si="41"/>
        <v>2.476859504</v>
      </c>
      <c r="X87" s="5"/>
      <c r="Y87" s="5"/>
      <c r="Z87" s="4">
        <f t="shared" si="42"/>
        <v>0.5638758231</v>
      </c>
      <c r="AA87" s="5"/>
      <c r="AB87" s="5"/>
      <c r="AC87" s="1">
        <v>425992.0</v>
      </c>
      <c r="AD87" s="1">
        <v>339973.0</v>
      </c>
      <c r="AE87" s="1">
        <v>100928.0</v>
      </c>
      <c r="AF87" s="4">
        <f t="shared" si="43"/>
        <v>4.220751427</v>
      </c>
      <c r="AG87" s="4">
        <f t="shared" si="44"/>
        <v>3.368470593</v>
      </c>
      <c r="AH87" s="4">
        <f t="shared" si="45"/>
        <v>1.253017151</v>
      </c>
      <c r="AI87" s="5"/>
      <c r="AJ87" s="5"/>
      <c r="AK87" s="7"/>
      <c r="AL87" s="7"/>
      <c r="AM87" s="7"/>
      <c r="AN87" s="7"/>
    </row>
    <row r="88" ht="15.75" customHeight="1">
      <c r="A88" s="1" t="s">
        <v>46</v>
      </c>
      <c r="B88" s="1">
        <v>4.0</v>
      </c>
      <c r="C88" s="1" t="s">
        <v>38</v>
      </c>
      <c r="D88" s="1">
        <v>89944.0</v>
      </c>
      <c r="E88" s="1">
        <v>14426.0</v>
      </c>
      <c r="F88" s="4">
        <f t="shared" si="37"/>
        <v>6.234853736</v>
      </c>
      <c r="G88" s="2"/>
      <c r="H88" s="2"/>
      <c r="I88" s="1">
        <v>1439.5</v>
      </c>
      <c r="J88" s="1">
        <v>532.6</v>
      </c>
      <c r="K88" s="4">
        <f t="shared" si="38"/>
        <v>10.81111528</v>
      </c>
      <c r="L88" s="5"/>
      <c r="M88" s="5"/>
      <c r="N88" s="4">
        <f t="shared" si="39"/>
        <v>1.733980578</v>
      </c>
      <c r="O88" s="5"/>
      <c r="P88" s="5"/>
      <c r="Q88" s="1">
        <v>515.8</v>
      </c>
      <c r="R88" s="1">
        <v>262.9</v>
      </c>
      <c r="S88" s="1">
        <v>121.0</v>
      </c>
      <c r="T88" s="4">
        <f t="shared" si="40"/>
        <v>4.262809917</v>
      </c>
      <c r="U88" s="5"/>
      <c r="V88" s="5"/>
      <c r="W88" s="4">
        <f t="shared" si="41"/>
        <v>2.172727273</v>
      </c>
      <c r="X88" s="5"/>
      <c r="Y88" s="5"/>
      <c r="Z88" s="4">
        <f t="shared" si="42"/>
        <v>0.5096936797</v>
      </c>
      <c r="AA88" s="5"/>
      <c r="AB88" s="5"/>
      <c r="AC88" s="1">
        <v>368070.0</v>
      </c>
      <c r="AD88" s="1">
        <v>268935.0</v>
      </c>
      <c r="AE88" s="1">
        <v>100179.0</v>
      </c>
      <c r="AF88" s="4">
        <f t="shared" si="43"/>
        <v>3.674123319</v>
      </c>
      <c r="AG88" s="4">
        <f t="shared" si="44"/>
        <v>2.684544665</v>
      </c>
      <c r="AH88" s="4">
        <f t="shared" si="45"/>
        <v>1.36862067</v>
      </c>
      <c r="AI88" s="5"/>
      <c r="AJ88" s="5"/>
      <c r="AK88" s="7"/>
      <c r="AL88" s="7"/>
      <c r="AM88" s="7"/>
      <c r="AN88" s="7"/>
    </row>
    <row r="89" ht="15.75" customHeight="1">
      <c r="A89" s="1" t="s">
        <v>46</v>
      </c>
      <c r="B89" s="1">
        <v>4.0</v>
      </c>
      <c r="C89" s="1" t="s">
        <v>39</v>
      </c>
      <c r="D89" s="1">
        <v>77491.0</v>
      </c>
      <c r="E89" s="1">
        <v>14426.0</v>
      </c>
      <c r="F89" s="4">
        <f t="shared" si="37"/>
        <v>5.371620685</v>
      </c>
      <c r="G89" s="2"/>
      <c r="H89" s="2"/>
      <c r="I89" s="1">
        <v>1325.7</v>
      </c>
      <c r="J89" s="1">
        <v>532.6</v>
      </c>
      <c r="K89" s="4">
        <f t="shared" si="38"/>
        <v>9.956440105</v>
      </c>
      <c r="L89" s="5"/>
      <c r="M89" s="5"/>
      <c r="N89" s="4">
        <f t="shared" si="39"/>
        <v>1.85352628</v>
      </c>
      <c r="O89" s="5"/>
      <c r="P89" s="5"/>
      <c r="Q89" s="1">
        <v>481.1</v>
      </c>
      <c r="R89" s="1">
        <v>239.2</v>
      </c>
      <c r="S89" s="1">
        <v>121.0</v>
      </c>
      <c r="T89" s="4">
        <f t="shared" si="40"/>
        <v>3.976033058</v>
      </c>
      <c r="U89" s="5"/>
      <c r="V89" s="5"/>
      <c r="W89" s="4">
        <f t="shared" si="41"/>
        <v>1.976859504</v>
      </c>
      <c r="X89" s="5"/>
      <c r="Y89" s="5"/>
      <c r="Z89" s="4">
        <f t="shared" si="42"/>
        <v>0.4971939306</v>
      </c>
      <c r="AA89" s="5"/>
      <c r="AB89" s="5"/>
      <c r="AC89" s="1">
        <v>219709.0</v>
      </c>
      <c r="AD89" s="1">
        <v>324827.0</v>
      </c>
      <c r="AE89" s="1">
        <v>103897.0</v>
      </c>
      <c r="AF89" s="4">
        <f t="shared" si="43"/>
        <v>2.114680886</v>
      </c>
      <c r="AG89" s="4">
        <f t="shared" si="44"/>
        <v>3.12643291</v>
      </c>
      <c r="AH89" s="4">
        <f t="shared" si="45"/>
        <v>0.6763877387</v>
      </c>
      <c r="AI89" s="5"/>
      <c r="AJ89" s="5"/>
      <c r="AK89" s="7"/>
      <c r="AL89" s="7"/>
      <c r="AM89" s="7"/>
      <c r="AN89" s="7"/>
    </row>
    <row r="90" ht="15.75" customHeight="1">
      <c r="A90" s="1" t="s">
        <v>46</v>
      </c>
      <c r="B90" s="1">
        <v>5.0</v>
      </c>
      <c r="C90" s="1" t="s">
        <v>36</v>
      </c>
      <c r="D90" s="1">
        <v>158532.0</v>
      </c>
      <c r="E90" s="1">
        <v>13576.0</v>
      </c>
      <c r="F90" s="4">
        <f t="shared" si="37"/>
        <v>11.67737183</v>
      </c>
      <c r="G90" s="2"/>
      <c r="H90" s="2"/>
      <c r="I90" s="1">
        <v>1935.6</v>
      </c>
      <c r="J90" s="1">
        <v>468.9</v>
      </c>
      <c r="K90" s="4">
        <f t="shared" si="38"/>
        <v>16.51183621</v>
      </c>
      <c r="L90" s="5"/>
      <c r="M90" s="5"/>
      <c r="N90" s="4">
        <f t="shared" si="39"/>
        <v>1.414002778</v>
      </c>
      <c r="O90" s="5"/>
      <c r="P90" s="5"/>
      <c r="Q90" s="1">
        <v>655.0</v>
      </c>
      <c r="R90" s="1">
        <v>378.0</v>
      </c>
      <c r="S90" s="1">
        <v>117.4</v>
      </c>
      <c r="T90" s="4">
        <f t="shared" si="40"/>
        <v>5.579216354</v>
      </c>
      <c r="U90" s="5"/>
      <c r="V90" s="5"/>
      <c r="W90" s="4">
        <f t="shared" si="41"/>
        <v>3.219761499</v>
      </c>
      <c r="X90" s="5"/>
      <c r="Y90" s="5"/>
      <c r="Z90" s="4">
        <f t="shared" si="42"/>
        <v>0.5770992366</v>
      </c>
      <c r="AA90" s="5"/>
      <c r="AB90" s="5"/>
      <c r="AC90" s="1">
        <v>537262.0</v>
      </c>
      <c r="AD90" s="1">
        <v>600530.0</v>
      </c>
      <c r="AE90" s="1">
        <v>103681.0</v>
      </c>
      <c r="AF90" s="4">
        <f t="shared" si="43"/>
        <v>5.181875175</v>
      </c>
      <c r="AG90" s="4">
        <f t="shared" si="44"/>
        <v>5.792093055</v>
      </c>
      <c r="AH90" s="4">
        <f t="shared" si="45"/>
        <v>0.8946463957</v>
      </c>
      <c r="AI90" s="5"/>
      <c r="AJ90" s="5"/>
      <c r="AK90" s="7"/>
      <c r="AL90" s="7"/>
      <c r="AM90" s="7"/>
      <c r="AN90" s="7"/>
    </row>
    <row r="91" ht="15.75" customHeight="1">
      <c r="G91" s="5"/>
      <c r="H91" s="5"/>
      <c r="L91" s="5"/>
      <c r="M91" s="5"/>
      <c r="O91" s="5"/>
      <c r="P91" s="5"/>
      <c r="U91" s="5"/>
      <c r="V91" s="5"/>
      <c r="X91" s="5"/>
      <c r="Y91" s="5"/>
      <c r="AA91" s="5"/>
      <c r="AB91" s="5"/>
      <c r="AI91" s="5"/>
      <c r="AJ91" s="5"/>
      <c r="AK91" s="7"/>
      <c r="AL91" s="7"/>
      <c r="AM91" s="7"/>
      <c r="AN91" s="7"/>
    </row>
    <row r="92" ht="15.75" customHeight="1">
      <c r="G92" s="5"/>
      <c r="H92" s="5"/>
      <c r="L92" s="5"/>
      <c r="M92" s="5"/>
      <c r="O92" s="5"/>
      <c r="P92" s="5"/>
      <c r="U92" s="5"/>
      <c r="V92" s="5"/>
      <c r="X92" s="5"/>
      <c r="Y92" s="5"/>
      <c r="AA92" s="5"/>
      <c r="AB92" s="5"/>
      <c r="AI92" s="5"/>
      <c r="AJ92" s="5"/>
      <c r="AK92" s="7"/>
      <c r="AL92" s="7"/>
      <c r="AM92" s="7"/>
      <c r="AN92" s="7"/>
    </row>
    <row r="93" ht="15.75" customHeight="1">
      <c r="G93" s="5"/>
      <c r="H93" s="5"/>
      <c r="L93" s="5"/>
      <c r="M93" s="5"/>
      <c r="O93" s="5"/>
      <c r="P93" s="5"/>
      <c r="U93" s="5"/>
      <c r="V93" s="5"/>
      <c r="X93" s="5"/>
      <c r="Y93" s="5"/>
      <c r="AA93" s="5"/>
      <c r="AB93" s="5"/>
      <c r="AI93" s="5"/>
      <c r="AJ93" s="5"/>
      <c r="AK93" s="7"/>
      <c r="AL93" s="7"/>
      <c r="AM93" s="7"/>
      <c r="AN93" s="7"/>
    </row>
    <row r="94" ht="15.75" customHeight="1">
      <c r="G94" s="5"/>
      <c r="H94" s="5"/>
      <c r="L94" s="5"/>
      <c r="M94" s="5"/>
      <c r="O94" s="5"/>
      <c r="P94" s="5"/>
      <c r="U94" s="5"/>
      <c r="V94" s="5"/>
      <c r="X94" s="5"/>
      <c r="Y94" s="5"/>
      <c r="AA94" s="5"/>
      <c r="AB94" s="5"/>
      <c r="AI94" s="5"/>
      <c r="AJ94" s="5"/>
      <c r="AK94" s="7"/>
      <c r="AL94" s="7"/>
      <c r="AM94" s="7"/>
      <c r="AN94" s="7"/>
    </row>
    <row r="95" ht="15.75" customHeight="1">
      <c r="G95" s="5"/>
      <c r="H95" s="5"/>
      <c r="L95" s="5"/>
      <c r="M95" s="5"/>
      <c r="O95" s="5"/>
      <c r="P95" s="5"/>
      <c r="U95" s="5"/>
      <c r="V95" s="5"/>
      <c r="X95" s="5"/>
      <c r="Y95" s="5"/>
      <c r="AA95" s="5"/>
      <c r="AB95" s="5"/>
      <c r="AI95" s="5"/>
      <c r="AJ95" s="5"/>
      <c r="AK95" s="7"/>
      <c r="AL95" s="7"/>
      <c r="AM95" s="7"/>
      <c r="AN95" s="7"/>
    </row>
    <row r="96" ht="15.75" customHeight="1">
      <c r="G96" s="5"/>
      <c r="H96" s="5"/>
      <c r="L96" s="5"/>
      <c r="M96" s="5"/>
      <c r="O96" s="5"/>
      <c r="P96" s="5"/>
      <c r="U96" s="5"/>
      <c r="V96" s="5"/>
      <c r="X96" s="5"/>
      <c r="Y96" s="5"/>
      <c r="AA96" s="5"/>
      <c r="AB96" s="5"/>
      <c r="AI96" s="5"/>
      <c r="AJ96" s="5"/>
      <c r="AK96" s="7"/>
      <c r="AL96" s="7"/>
      <c r="AM96" s="7"/>
      <c r="AN96" s="7"/>
    </row>
    <row r="97" ht="15.75" customHeight="1">
      <c r="G97" s="5"/>
      <c r="H97" s="5"/>
      <c r="L97" s="5"/>
      <c r="M97" s="5"/>
      <c r="O97" s="5"/>
      <c r="P97" s="5"/>
      <c r="U97" s="5"/>
      <c r="V97" s="5"/>
      <c r="X97" s="5"/>
      <c r="Y97" s="5"/>
      <c r="AA97" s="5"/>
      <c r="AB97" s="5"/>
      <c r="AI97" s="5"/>
      <c r="AJ97" s="5"/>
      <c r="AK97" s="7"/>
      <c r="AL97" s="7"/>
      <c r="AM97" s="7"/>
      <c r="AN97" s="7"/>
    </row>
    <row r="98" ht="15.75" customHeight="1">
      <c r="G98" s="5"/>
      <c r="H98" s="5"/>
      <c r="L98" s="5"/>
      <c r="M98" s="5"/>
      <c r="O98" s="5"/>
      <c r="P98" s="5"/>
      <c r="U98" s="5"/>
      <c r="V98" s="5"/>
      <c r="X98" s="5"/>
      <c r="Y98" s="5"/>
      <c r="AA98" s="5"/>
      <c r="AB98" s="5"/>
      <c r="AI98" s="5"/>
      <c r="AJ98" s="5"/>
      <c r="AK98" s="7"/>
      <c r="AL98" s="7"/>
      <c r="AM98" s="7"/>
      <c r="AN98" s="7"/>
    </row>
    <row r="99" ht="15.75" customHeight="1">
      <c r="G99" s="5"/>
      <c r="H99" s="5"/>
      <c r="L99" s="5"/>
      <c r="M99" s="5"/>
      <c r="O99" s="5"/>
      <c r="P99" s="5"/>
      <c r="U99" s="5"/>
      <c r="V99" s="5"/>
      <c r="X99" s="5"/>
      <c r="Y99" s="5"/>
      <c r="AA99" s="5"/>
      <c r="AB99" s="5"/>
      <c r="AI99" s="5"/>
      <c r="AJ99" s="5"/>
      <c r="AK99" s="7"/>
      <c r="AL99" s="7"/>
      <c r="AM99" s="7"/>
      <c r="AN99" s="7"/>
    </row>
    <row r="100" ht="15.75" customHeight="1">
      <c r="G100" s="5"/>
      <c r="H100" s="5"/>
      <c r="L100" s="5"/>
      <c r="M100" s="5"/>
      <c r="O100" s="5"/>
      <c r="P100" s="5"/>
      <c r="U100" s="5"/>
      <c r="V100" s="5"/>
      <c r="X100" s="5"/>
      <c r="Y100" s="5"/>
      <c r="AA100" s="5"/>
      <c r="AB100" s="5"/>
      <c r="AI100" s="5"/>
      <c r="AJ100" s="5"/>
      <c r="AK100" s="7"/>
      <c r="AL100" s="7"/>
      <c r="AM100" s="7"/>
      <c r="AN100" s="7"/>
    </row>
    <row r="101" ht="15.75" customHeight="1">
      <c r="G101" s="5"/>
      <c r="H101" s="5"/>
      <c r="L101" s="5"/>
      <c r="M101" s="5"/>
      <c r="O101" s="5"/>
      <c r="P101" s="5"/>
      <c r="U101" s="5"/>
      <c r="V101" s="5"/>
      <c r="X101" s="5"/>
      <c r="Y101" s="5"/>
      <c r="AA101" s="5"/>
      <c r="AB101" s="5"/>
      <c r="AI101" s="5"/>
      <c r="AJ101" s="5"/>
      <c r="AK101" s="7"/>
      <c r="AL101" s="7"/>
      <c r="AM101" s="7"/>
      <c r="AN101" s="7"/>
    </row>
    <row r="102" ht="15.75" customHeight="1">
      <c r="G102" s="5"/>
      <c r="H102" s="5"/>
      <c r="L102" s="5"/>
      <c r="M102" s="5"/>
      <c r="O102" s="5"/>
      <c r="P102" s="5"/>
      <c r="U102" s="5"/>
      <c r="V102" s="5"/>
      <c r="X102" s="5"/>
      <c r="Y102" s="5"/>
      <c r="AA102" s="5"/>
      <c r="AB102" s="5"/>
      <c r="AI102" s="5"/>
      <c r="AJ102" s="5"/>
      <c r="AK102" s="7"/>
      <c r="AL102" s="7"/>
      <c r="AM102" s="7"/>
      <c r="AN102" s="7"/>
    </row>
    <row r="103" ht="15.75" customHeight="1">
      <c r="G103" s="5"/>
      <c r="H103" s="5"/>
      <c r="L103" s="5"/>
      <c r="M103" s="5"/>
      <c r="O103" s="5"/>
      <c r="P103" s="5"/>
      <c r="U103" s="5"/>
      <c r="V103" s="5"/>
      <c r="X103" s="5"/>
      <c r="Y103" s="5"/>
      <c r="AA103" s="5"/>
      <c r="AB103" s="5"/>
      <c r="AI103" s="5"/>
      <c r="AJ103" s="5"/>
      <c r="AK103" s="7"/>
      <c r="AL103" s="7"/>
      <c r="AM103" s="7"/>
      <c r="AN103" s="7"/>
    </row>
    <row r="104" ht="15.75" customHeight="1">
      <c r="G104" s="5"/>
      <c r="H104" s="5"/>
      <c r="L104" s="5"/>
      <c r="M104" s="5"/>
      <c r="O104" s="5"/>
      <c r="P104" s="5"/>
      <c r="U104" s="5"/>
      <c r="V104" s="5"/>
      <c r="X104" s="5"/>
      <c r="Y104" s="5"/>
      <c r="AA104" s="5"/>
      <c r="AB104" s="5"/>
      <c r="AI104" s="5"/>
      <c r="AJ104" s="5"/>
      <c r="AK104" s="7"/>
      <c r="AL104" s="7"/>
      <c r="AM104" s="7"/>
      <c r="AN104" s="7"/>
    </row>
    <row r="105" ht="15.75" customHeight="1">
      <c r="G105" s="5"/>
      <c r="H105" s="5"/>
      <c r="L105" s="5"/>
      <c r="M105" s="5"/>
      <c r="O105" s="5"/>
      <c r="P105" s="5"/>
      <c r="U105" s="5"/>
      <c r="V105" s="5"/>
      <c r="X105" s="5"/>
      <c r="Y105" s="5"/>
      <c r="AA105" s="5"/>
      <c r="AB105" s="5"/>
      <c r="AI105" s="5"/>
      <c r="AJ105" s="5"/>
      <c r="AK105" s="7"/>
      <c r="AL105" s="7"/>
      <c r="AM105" s="7"/>
      <c r="AN105" s="7"/>
    </row>
    <row r="106" ht="15.75" customHeight="1">
      <c r="G106" s="5"/>
      <c r="H106" s="5"/>
      <c r="L106" s="5"/>
      <c r="M106" s="5"/>
      <c r="O106" s="5"/>
      <c r="P106" s="5"/>
      <c r="U106" s="5"/>
      <c r="V106" s="5"/>
      <c r="X106" s="5"/>
      <c r="Y106" s="5"/>
      <c r="AA106" s="5"/>
      <c r="AB106" s="5"/>
      <c r="AI106" s="5"/>
      <c r="AJ106" s="5"/>
      <c r="AK106" s="7"/>
      <c r="AL106" s="7"/>
      <c r="AM106" s="7"/>
      <c r="AN106" s="7"/>
    </row>
    <row r="107" ht="15.75" customHeight="1">
      <c r="G107" s="5"/>
      <c r="H107" s="5"/>
      <c r="L107" s="5"/>
      <c r="M107" s="5"/>
      <c r="O107" s="5"/>
      <c r="P107" s="5"/>
      <c r="U107" s="5"/>
      <c r="V107" s="5"/>
      <c r="X107" s="5"/>
      <c r="Y107" s="5"/>
      <c r="AA107" s="5"/>
      <c r="AB107" s="5"/>
      <c r="AI107" s="5"/>
      <c r="AJ107" s="5"/>
      <c r="AK107" s="7"/>
      <c r="AL107" s="7"/>
      <c r="AM107" s="7"/>
      <c r="AN107" s="7"/>
    </row>
    <row r="108" ht="15.75" customHeight="1">
      <c r="G108" s="5"/>
      <c r="H108" s="5"/>
      <c r="L108" s="5"/>
      <c r="M108" s="5"/>
      <c r="O108" s="5"/>
      <c r="P108" s="5"/>
      <c r="U108" s="5"/>
      <c r="V108" s="5"/>
      <c r="X108" s="5"/>
      <c r="Y108" s="5"/>
      <c r="AA108" s="5"/>
      <c r="AB108" s="5"/>
      <c r="AI108" s="5"/>
      <c r="AJ108" s="5"/>
      <c r="AK108" s="7"/>
      <c r="AL108" s="7"/>
      <c r="AM108" s="7"/>
      <c r="AN108" s="7"/>
    </row>
    <row r="109" ht="15.75" customHeight="1">
      <c r="G109" s="5"/>
      <c r="H109" s="5"/>
      <c r="L109" s="5"/>
      <c r="M109" s="5"/>
      <c r="O109" s="5"/>
      <c r="P109" s="5"/>
      <c r="U109" s="5"/>
      <c r="V109" s="5"/>
      <c r="X109" s="5"/>
      <c r="Y109" s="5"/>
      <c r="AA109" s="5"/>
      <c r="AB109" s="5"/>
      <c r="AI109" s="5"/>
      <c r="AJ109" s="5"/>
      <c r="AK109" s="7"/>
      <c r="AL109" s="7"/>
      <c r="AM109" s="7"/>
      <c r="AN109" s="7"/>
    </row>
    <row r="110" ht="15.75" customHeight="1">
      <c r="G110" s="5"/>
      <c r="H110" s="5"/>
      <c r="L110" s="5"/>
      <c r="M110" s="5"/>
      <c r="O110" s="5"/>
      <c r="P110" s="5"/>
      <c r="U110" s="5"/>
      <c r="V110" s="5"/>
      <c r="X110" s="5"/>
      <c r="Y110" s="5"/>
      <c r="AA110" s="5"/>
      <c r="AB110" s="5"/>
      <c r="AI110" s="5"/>
      <c r="AJ110" s="5"/>
      <c r="AK110" s="7"/>
      <c r="AL110" s="7"/>
      <c r="AM110" s="7"/>
      <c r="AN110" s="7"/>
    </row>
    <row r="111" ht="15.75" customHeight="1">
      <c r="G111" s="5"/>
      <c r="H111" s="5"/>
      <c r="L111" s="5"/>
      <c r="M111" s="5"/>
      <c r="O111" s="5"/>
      <c r="P111" s="5"/>
      <c r="U111" s="5"/>
      <c r="V111" s="5"/>
      <c r="X111" s="5"/>
      <c r="Y111" s="5"/>
      <c r="AA111" s="5"/>
      <c r="AB111" s="5"/>
      <c r="AI111" s="5"/>
      <c r="AJ111" s="5"/>
      <c r="AK111" s="7"/>
      <c r="AL111" s="7"/>
      <c r="AM111" s="7"/>
      <c r="AN111" s="7"/>
    </row>
    <row r="112" ht="15.75" customHeight="1">
      <c r="G112" s="5"/>
      <c r="H112" s="5"/>
      <c r="L112" s="5"/>
      <c r="M112" s="5"/>
      <c r="O112" s="5"/>
      <c r="P112" s="5"/>
      <c r="U112" s="5"/>
      <c r="V112" s="5"/>
      <c r="X112" s="5"/>
      <c r="Y112" s="5"/>
      <c r="AA112" s="5"/>
      <c r="AB112" s="5"/>
      <c r="AI112" s="5"/>
      <c r="AJ112" s="5"/>
      <c r="AK112" s="7"/>
      <c r="AL112" s="7"/>
      <c r="AM112" s="7"/>
      <c r="AN112" s="7"/>
    </row>
    <row r="113" ht="15.75" customHeight="1">
      <c r="G113" s="5"/>
      <c r="H113" s="5"/>
      <c r="L113" s="5"/>
      <c r="M113" s="5"/>
      <c r="O113" s="5"/>
      <c r="P113" s="5"/>
      <c r="U113" s="5"/>
      <c r="V113" s="5"/>
      <c r="X113" s="5"/>
      <c r="Y113" s="5"/>
      <c r="AA113" s="5"/>
      <c r="AB113" s="5"/>
      <c r="AI113" s="5"/>
      <c r="AJ113" s="5"/>
      <c r="AK113" s="7"/>
      <c r="AL113" s="7"/>
      <c r="AM113" s="7"/>
      <c r="AN113" s="7"/>
    </row>
    <row r="114" ht="15.75" customHeight="1">
      <c r="G114" s="5"/>
      <c r="H114" s="5"/>
      <c r="L114" s="5"/>
      <c r="M114" s="5"/>
      <c r="O114" s="5"/>
      <c r="P114" s="5"/>
      <c r="U114" s="5"/>
      <c r="V114" s="5"/>
      <c r="X114" s="5"/>
      <c r="Y114" s="5"/>
      <c r="AA114" s="5"/>
      <c r="AB114" s="5"/>
      <c r="AI114" s="5"/>
      <c r="AJ114" s="5"/>
      <c r="AK114" s="7"/>
      <c r="AL114" s="7"/>
      <c r="AM114" s="7"/>
      <c r="AN114" s="7"/>
    </row>
    <row r="115" ht="15.75" customHeight="1">
      <c r="G115" s="5"/>
      <c r="H115" s="5"/>
      <c r="L115" s="5"/>
      <c r="M115" s="5"/>
      <c r="O115" s="5"/>
      <c r="P115" s="5"/>
      <c r="U115" s="5"/>
      <c r="V115" s="5"/>
      <c r="X115" s="5"/>
      <c r="Y115" s="5"/>
      <c r="AA115" s="5"/>
      <c r="AB115" s="5"/>
      <c r="AI115" s="5"/>
      <c r="AJ115" s="5"/>
      <c r="AK115" s="7"/>
      <c r="AL115" s="7"/>
      <c r="AM115" s="7"/>
      <c r="AN115" s="7"/>
    </row>
    <row r="116" ht="15.75" customHeight="1">
      <c r="G116" s="5"/>
      <c r="H116" s="5"/>
      <c r="L116" s="5"/>
      <c r="M116" s="5"/>
      <c r="O116" s="5"/>
      <c r="P116" s="5"/>
      <c r="U116" s="5"/>
      <c r="V116" s="5"/>
      <c r="X116" s="5"/>
      <c r="Y116" s="5"/>
      <c r="AA116" s="5"/>
      <c r="AB116" s="5"/>
      <c r="AI116" s="5"/>
      <c r="AJ116" s="5"/>
      <c r="AK116" s="7"/>
      <c r="AL116" s="7"/>
      <c r="AM116" s="7"/>
      <c r="AN116" s="7"/>
    </row>
    <row r="117" ht="15.75" customHeight="1">
      <c r="G117" s="5"/>
      <c r="H117" s="5"/>
      <c r="L117" s="5"/>
      <c r="M117" s="5"/>
      <c r="O117" s="5"/>
      <c r="P117" s="5"/>
      <c r="U117" s="5"/>
      <c r="V117" s="5"/>
      <c r="X117" s="5"/>
      <c r="Y117" s="5"/>
      <c r="AA117" s="5"/>
      <c r="AB117" s="5"/>
      <c r="AI117" s="5"/>
      <c r="AJ117" s="5"/>
      <c r="AK117" s="7"/>
      <c r="AL117" s="7"/>
      <c r="AM117" s="7"/>
      <c r="AN117" s="7"/>
    </row>
    <row r="118" ht="15.75" customHeight="1">
      <c r="G118" s="5"/>
      <c r="H118" s="5"/>
      <c r="L118" s="5"/>
      <c r="M118" s="5"/>
      <c r="O118" s="5"/>
      <c r="P118" s="5"/>
      <c r="U118" s="5"/>
      <c r="V118" s="5"/>
      <c r="X118" s="5"/>
      <c r="Y118" s="5"/>
      <c r="AA118" s="5"/>
      <c r="AB118" s="5"/>
      <c r="AI118" s="5"/>
      <c r="AJ118" s="5"/>
      <c r="AK118" s="7"/>
      <c r="AL118" s="7"/>
      <c r="AM118" s="7"/>
      <c r="AN118" s="7"/>
    </row>
    <row r="119" ht="15.75" customHeight="1">
      <c r="G119" s="5"/>
      <c r="H119" s="5"/>
      <c r="L119" s="5"/>
      <c r="M119" s="5"/>
      <c r="O119" s="5"/>
      <c r="P119" s="5"/>
      <c r="U119" s="5"/>
      <c r="V119" s="5"/>
      <c r="X119" s="5"/>
      <c r="Y119" s="5"/>
      <c r="AA119" s="5"/>
      <c r="AB119" s="5"/>
      <c r="AI119" s="5"/>
      <c r="AJ119" s="5"/>
      <c r="AK119" s="7"/>
      <c r="AL119" s="7"/>
      <c r="AM119" s="7"/>
      <c r="AN119" s="7"/>
    </row>
    <row r="120" ht="15.75" customHeight="1">
      <c r="G120" s="5"/>
      <c r="H120" s="5"/>
      <c r="L120" s="5"/>
      <c r="M120" s="5"/>
      <c r="O120" s="5"/>
      <c r="P120" s="5"/>
      <c r="U120" s="5"/>
      <c r="V120" s="5"/>
      <c r="X120" s="5"/>
      <c r="Y120" s="5"/>
      <c r="AA120" s="5"/>
      <c r="AB120" s="5"/>
      <c r="AI120" s="5"/>
      <c r="AJ120" s="5"/>
      <c r="AK120" s="7"/>
      <c r="AL120" s="7"/>
      <c r="AM120" s="7"/>
      <c r="AN120" s="7"/>
    </row>
    <row r="121" ht="15.75" customHeight="1">
      <c r="G121" s="5"/>
      <c r="H121" s="5"/>
      <c r="L121" s="5"/>
      <c r="M121" s="5"/>
      <c r="O121" s="5"/>
      <c r="P121" s="5"/>
      <c r="U121" s="5"/>
      <c r="V121" s="5"/>
      <c r="X121" s="5"/>
      <c r="Y121" s="5"/>
      <c r="AA121" s="5"/>
      <c r="AB121" s="5"/>
      <c r="AI121" s="5"/>
      <c r="AJ121" s="5"/>
      <c r="AK121" s="7"/>
      <c r="AL121" s="7"/>
      <c r="AM121" s="7"/>
      <c r="AN121" s="7"/>
    </row>
    <row r="122" ht="15.75" customHeight="1">
      <c r="G122" s="5"/>
      <c r="H122" s="5"/>
      <c r="L122" s="5"/>
      <c r="M122" s="5"/>
      <c r="O122" s="5"/>
      <c r="P122" s="5"/>
      <c r="U122" s="5"/>
      <c r="V122" s="5"/>
      <c r="X122" s="5"/>
      <c r="Y122" s="5"/>
      <c r="AA122" s="5"/>
      <c r="AB122" s="5"/>
      <c r="AI122" s="5"/>
      <c r="AJ122" s="5"/>
      <c r="AK122" s="7"/>
      <c r="AL122" s="7"/>
      <c r="AM122" s="7"/>
      <c r="AN122" s="7"/>
    </row>
    <row r="123" ht="15.75" customHeight="1">
      <c r="G123" s="5"/>
      <c r="H123" s="5"/>
      <c r="L123" s="5"/>
      <c r="M123" s="5"/>
      <c r="O123" s="5"/>
      <c r="P123" s="5"/>
      <c r="U123" s="5"/>
      <c r="V123" s="5"/>
      <c r="X123" s="5"/>
      <c r="Y123" s="5"/>
      <c r="AA123" s="5"/>
      <c r="AB123" s="5"/>
      <c r="AI123" s="5"/>
      <c r="AJ123" s="5"/>
      <c r="AK123" s="7"/>
      <c r="AL123" s="7"/>
      <c r="AM123" s="7"/>
      <c r="AN123" s="7"/>
    </row>
    <row r="124" ht="15.75" customHeight="1">
      <c r="G124" s="5"/>
      <c r="H124" s="5"/>
      <c r="L124" s="5"/>
      <c r="M124" s="5"/>
      <c r="O124" s="5"/>
      <c r="P124" s="5"/>
      <c r="U124" s="5"/>
      <c r="V124" s="5"/>
      <c r="X124" s="5"/>
      <c r="Y124" s="5"/>
      <c r="AA124" s="5"/>
      <c r="AB124" s="5"/>
      <c r="AI124" s="5"/>
      <c r="AJ124" s="5"/>
      <c r="AK124" s="7"/>
      <c r="AL124" s="7"/>
      <c r="AM124" s="7"/>
      <c r="AN124" s="7"/>
    </row>
    <row r="125" ht="15.75" customHeight="1">
      <c r="G125" s="5"/>
      <c r="H125" s="5"/>
      <c r="L125" s="5"/>
      <c r="M125" s="5"/>
      <c r="O125" s="5"/>
      <c r="P125" s="5"/>
      <c r="U125" s="5"/>
      <c r="V125" s="5"/>
      <c r="X125" s="5"/>
      <c r="Y125" s="5"/>
      <c r="AA125" s="5"/>
      <c r="AB125" s="5"/>
      <c r="AI125" s="5"/>
      <c r="AJ125" s="5"/>
      <c r="AK125" s="7"/>
      <c r="AL125" s="7"/>
      <c r="AM125" s="7"/>
      <c r="AN125" s="7"/>
    </row>
    <row r="126" ht="15.75" customHeight="1">
      <c r="G126" s="5"/>
      <c r="H126" s="5"/>
      <c r="L126" s="5"/>
      <c r="M126" s="5"/>
      <c r="O126" s="5"/>
      <c r="P126" s="5"/>
      <c r="U126" s="5"/>
      <c r="V126" s="5"/>
      <c r="X126" s="5"/>
      <c r="Y126" s="5"/>
      <c r="AA126" s="5"/>
      <c r="AB126" s="5"/>
      <c r="AI126" s="5"/>
      <c r="AJ126" s="5"/>
      <c r="AK126" s="7"/>
      <c r="AL126" s="7"/>
      <c r="AM126" s="7"/>
      <c r="AN126" s="7"/>
    </row>
    <row r="127" ht="15.75" customHeight="1">
      <c r="G127" s="5"/>
      <c r="H127" s="5"/>
      <c r="L127" s="5"/>
      <c r="M127" s="5"/>
      <c r="O127" s="5"/>
      <c r="P127" s="5"/>
      <c r="U127" s="5"/>
      <c r="V127" s="5"/>
      <c r="X127" s="5"/>
      <c r="Y127" s="5"/>
      <c r="AA127" s="5"/>
      <c r="AB127" s="5"/>
      <c r="AI127" s="5"/>
      <c r="AJ127" s="5"/>
      <c r="AK127" s="7"/>
      <c r="AL127" s="7"/>
      <c r="AM127" s="7"/>
      <c r="AN127" s="7"/>
    </row>
    <row r="128" ht="15.75" customHeight="1">
      <c r="G128" s="5"/>
      <c r="H128" s="5"/>
      <c r="L128" s="5"/>
      <c r="M128" s="5"/>
      <c r="O128" s="5"/>
      <c r="P128" s="5"/>
      <c r="U128" s="5"/>
      <c r="V128" s="5"/>
      <c r="X128" s="5"/>
      <c r="Y128" s="5"/>
      <c r="AA128" s="5"/>
      <c r="AB128" s="5"/>
      <c r="AI128" s="5"/>
      <c r="AJ128" s="5"/>
      <c r="AK128" s="7"/>
      <c r="AL128" s="7"/>
      <c r="AM128" s="7"/>
      <c r="AN128" s="7"/>
    </row>
    <row r="129" ht="15.75" customHeight="1">
      <c r="G129" s="5"/>
      <c r="H129" s="5"/>
      <c r="L129" s="5"/>
      <c r="M129" s="5"/>
      <c r="O129" s="5"/>
      <c r="P129" s="5"/>
      <c r="U129" s="5"/>
      <c r="V129" s="5"/>
      <c r="X129" s="5"/>
      <c r="Y129" s="5"/>
      <c r="AA129" s="5"/>
      <c r="AB129" s="5"/>
      <c r="AI129" s="5"/>
      <c r="AJ129" s="5"/>
      <c r="AK129" s="7"/>
      <c r="AL129" s="7"/>
      <c r="AM129" s="7"/>
      <c r="AN129" s="7"/>
    </row>
    <row r="130" ht="15.75" customHeight="1">
      <c r="G130" s="5"/>
      <c r="H130" s="5"/>
      <c r="L130" s="5"/>
      <c r="M130" s="5"/>
      <c r="O130" s="5"/>
      <c r="P130" s="5"/>
      <c r="U130" s="5"/>
      <c r="V130" s="5"/>
      <c r="X130" s="5"/>
      <c r="Y130" s="5"/>
      <c r="AA130" s="5"/>
      <c r="AB130" s="5"/>
      <c r="AI130" s="5"/>
      <c r="AJ130" s="5"/>
      <c r="AK130" s="7"/>
      <c r="AL130" s="7"/>
      <c r="AM130" s="7"/>
      <c r="AN130" s="7"/>
    </row>
    <row r="131" ht="15.75" customHeight="1">
      <c r="G131" s="5"/>
      <c r="H131" s="5"/>
      <c r="L131" s="5"/>
      <c r="M131" s="5"/>
      <c r="O131" s="5"/>
      <c r="P131" s="5"/>
      <c r="U131" s="5"/>
      <c r="V131" s="5"/>
      <c r="X131" s="5"/>
      <c r="Y131" s="5"/>
      <c r="AA131" s="5"/>
      <c r="AB131" s="5"/>
      <c r="AI131" s="5"/>
      <c r="AJ131" s="5"/>
      <c r="AK131" s="7"/>
      <c r="AL131" s="7"/>
      <c r="AM131" s="7"/>
      <c r="AN131" s="7"/>
    </row>
    <row r="132" ht="15.75" customHeight="1">
      <c r="G132" s="5"/>
      <c r="H132" s="5"/>
      <c r="L132" s="5"/>
      <c r="M132" s="5"/>
      <c r="O132" s="5"/>
      <c r="P132" s="5"/>
      <c r="U132" s="5"/>
      <c r="V132" s="5"/>
      <c r="X132" s="5"/>
      <c r="Y132" s="5"/>
      <c r="AA132" s="5"/>
      <c r="AB132" s="5"/>
      <c r="AI132" s="5"/>
      <c r="AJ132" s="5"/>
      <c r="AK132" s="7"/>
      <c r="AL132" s="7"/>
      <c r="AM132" s="7"/>
      <c r="AN132" s="7"/>
    </row>
    <row r="133" ht="15.75" customHeight="1">
      <c r="G133" s="5"/>
      <c r="H133" s="5"/>
      <c r="L133" s="5"/>
      <c r="M133" s="5"/>
      <c r="O133" s="5"/>
      <c r="P133" s="5"/>
      <c r="U133" s="5"/>
      <c r="V133" s="5"/>
      <c r="X133" s="5"/>
      <c r="Y133" s="5"/>
      <c r="AA133" s="5"/>
      <c r="AB133" s="5"/>
      <c r="AI133" s="5"/>
      <c r="AJ133" s="5"/>
      <c r="AK133" s="7"/>
      <c r="AL133" s="7"/>
      <c r="AM133" s="7"/>
      <c r="AN133" s="7"/>
    </row>
    <row r="134" ht="15.75" customHeight="1">
      <c r="G134" s="5"/>
      <c r="H134" s="5"/>
      <c r="L134" s="5"/>
      <c r="M134" s="5"/>
      <c r="O134" s="5"/>
      <c r="P134" s="5"/>
      <c r="U134" s="5"/>
      <c r="V134" s="5"/>
      <c r="X134" s="5"/>
      <c r="Y134" s="5"/>
      <c r="AA134" s="5"/>
      <c r="AB134" s="5"/>
      <c r="AI134" s="5"/>
      <c r="AJ134" s="5"/>
      <c r="AK134" s="7"/>
      <c r="AL134" s="7"/>
      <c r="AM134" s="7"/>
      <c r="AN134" s="7"/>
    </row>
    <row r="135" ht="15.75" customHeight="1">
      <c r="G135" s="5"/>
      <c r="H135" s="5"/>
      <c r="L135" s="5"/>
      <c r="M135" s="5"/>
      <c r="O135" s="5"/>
      <c r="P135" s="5"/>
      <c r="U135" s="5"/>
      <c r="V135" s="5"/>
      <c r="X135" s="5"/>
      <c r="Y135" s="5"/>
      <c r="AA135" s="5"/>
      <c r="AB135" s="5"/>
      <c r="AI135" s="5"/>
      <c r="AJ135" s="5"/>
      <c r="AK135" s="7"/>
      <c r="AL135" s="7"/>
      <c r="AM135" s="7"/>
      <c r="AN135" s="7"/>
    </row>
    <row r="136" ht="15.75" customHeight="1">
      <c r="G136" s="5"/>
      <c r="H136" s="5"/>
      <c r="L136" s="5"/>
      <c r="M136" s="5"/>
      <c r="O136" s="5"/>
      <c r="P136" s="5"/>
      <c r="U136" s="5"/>
      <c r="V136" s="5"/>
      <c r="X136" s="5"/>
      <c r="Y136" s="5"/>
      <c r="AA136" s="5"/>
      <c r="AB136" s="5"/>
      <c r="AI136" s="5"/>
      <c r="AJ136" s="5"/>
      <c r="AK136" s="7"/>
      <c r="AL136" s="7"/>
      <c r="AM136" s="7"/>
      <c r="AN136" s="7"/>
    </row>
    <row r="137" ht="15.75" customHeight="1">
      <c r="G137" s="5"/>
      <c r="H137" s="5"/>
      <c r="L137" s="5"/>
      <c r="M137" s="5"/>
      <c r="O137" s="5"/>
      <c r="P137" s="5"/>
      <c r="U137" s="5"/>
      <c r="V137" s="5"/>
      <c r="X137" s="5"/>
      <c r="Y137" s="5"/>
      <c r="AA137" s="5"/>
      <c r="AB137" s="5"/>
      <c r="AI137" s="5"/>
      <c r="AJ137" s="5"/>
      <c r="AK137" s="7"/>
      <c r="AL137" s="7"/>
      <c r="AM137" s="7"/>
      <c r="AN137" s="7"/>
    </row>
    <row r="138" ht="15.75" customHeight="1">
      <c r="G138" s="5"/>
      <c r="H138" s="5"/>
      <c r="L138" s="5"/>
      <c r="M138" s="5"/>
      <c r="O138" s="5"/>
      <c r="P138" s="5"/>
      <c r="U138" s="5"/>
      <c r="V138" s="5"/>
      <c r="X138" s="5"/>
      <c r="Y138" s="5"/>
      <c r="AA138" s="5"/>
      <c r="AB138" s="5"/>
      <c r="AI138" s="5"/>
      <c r="AJ138" s="5"/>
      <c r="AK138" s="7"/>
      <c r="AL138" s="7"/>
      <c r="AM138" s="7"/>
      <c r="AN138" s="7"/>
    </row>
    <row r="139" ht="15.75" customHeight="1">
      <c r="G139" s="5"/>
      <c r="H139" s="5"/>
      <c r="L139" s="5"/>
      <c r="M139" s="5"/>
      <c r="O139" s="5"/>
      <c r="P139" s="5"/>
      <c r="U139" s="5"/>
      <c r="V139" s="5"/>
      <c r="X139" s="5"/>
      <c r="Y139" s="5"/>
      <c r="AA139" s="5"/>
      <c r="AB139" s="5"/>
      <c r="AI139" s="5"/>
      <c r="AJ139" s="5"/>
      <c r="AK139" s="7"/>
      <c r="AL139" s="7"/>
      <c r="AM139" s="7"/>
      <c r="AN139" s="7"/>
    </row>
    <row r="140" ht="15.75" customHeight="1">
      <c r="G140" s="5"/>
      <c r="H140" s="5"/>
      <c r="L140" s="5"/>
      <c r="M140" s="5"/>
      <c r="O140" s="5"/>
      <c r="P140" s="5"/>
      <c r="U140" s="5"/>
      <c r="V140" s="5"/>
      <c r="X140" s="5"/>
      <c r="Y140" s="5"/>
      <c r="AA140" s="5"/>
      <c r="AB140" s="5"/>
      <c r="AI140" s="5"/>
      <c r="AJ140" s="5"/>
      <c r="AK140" s="7"/>
      <c r="AL140" s="7"/>
      <c r="AM140" s="7"/>
      <c r="AN140" s="7"/>
    </row>
    <row r="141" ht="15.75" customHeight="1">
      <c r="G141" s="5"/>
      <c r="H141" s="5"/>
      <c r="L141" s="5"/>
      <c r="M141" s="5"/>
      <c r="O141" s="5"/>
      <c r="P141" s="5"/>
      <c r="U141" s="5"/>
      <c r="V141" s="5"/>
      <c r="X141" s="5"/>
      <c r="Y141" s="5"/>
      <c r="AA141" s="5"/>
      <c r="AB141" s="5"/>
      <c r="AI141" s="5"/>
      <c r="AJ141" s="5"/>
      <c r="AK141" s="7"/>
      <c r="AL141" s="7"/>
      <c r="AM141" s="7"/>
      <c r="AN141" s="7"/>
    </row>
    <row r="142" ht="15.75" customHeight="1">
      <c r="G142" s="5"/>
      <c r="H142" s="5"/>
      <c r="L142" s="5"/>
      <c r="M142" s="5"/>
      <c r="O142" s="5"/>
      <c r="P142" s="5"/>
      <c r="U142" s="5"/>
      <c r="V142" s="5"/>
      <c r="X142" s="5"/>
      <c r="Y142" s="5"/>
      <c r="AA142" s="5"/>
      <c r="AB142" s="5"/>
      <c r="AI142" s="5"/>
      <c r="AJ142" s="5"/>
      <c r="AK142" s="7"/>
      <c r="AL142" s="7"/>
      <c r="AM142" s="7"/>
      <c r="AN142" s="7"/>
    </row>
    <row r="143" ht="15.75" customHeight="1">
      <c r="G143" s="5"/>
      <c r="H143" s="5"/>
      <c r="L143" s="5"/>
      <c r="M143" s="5"/>
      <c r="O143" s="5"/>
      <c r="P143" s="5"/>
      <c r="U143" s="5"/>
      <c r="V143" s="5"/>
      <c r="X143" s="5"/>
      <c r="Y143" s="5"/>
      <c r="AA143" s="5"/>
      <c r="AB143" s="5"/>
      <c r="AI143" s="5"/>
      <c r="AJ143" s="5"/>
      <c r="AK143" s="7"/>
      <c r="AL143" s="7"/>
      <c r="AM143" s="7"/>
      <c r="AN143" s="7"/>
    </row>
    <row r="144" ht="15.75" customHeight="1">
      <c r="G144" s="5"/>
      <c r="H144" s="5"/>
      <c r="L144" s="5"/>
      <c r="M144" s="5"/>
      <c r="O144" s="5"/>
      <c r="P144" s="5"/>
      <c r="U144" s="5"/>
      <c r="V144" s="5"/>
      <c r="X144" s="5"/>
      <c r="Y144" s="5"/>
      <c r="AA144" s="5"/>
      <c r="AB144" s="5"/>
      <c r="AI144" s="5"/>
      <c r="AJ144" s="5"/>
      <c r="AK144" s="7"/>
      <c r="AL144" s="7"/>
      <c r="AM144" s="7"/>
      <c r="AN144" s="7"/>
    </row>
    <row r="145" ht="15.75" customHeight="1">
      <c r="G145" s="5"/>
      <c r="H145" s="5"/>
      <c r="L145" s="5"/>
      <c r="M145" s="5"/>
      <c r="O145" s="5"/>
      <c r="P145" s="5"/>
      <c r="U145" s="5"/>
      <c r="V145" s="5"/>
      <c r="X145" s="5"/>
      <c r="Y145" s="5"/>
      <c r="AA145" s="5"/>
      <c r="AB145" s="5"/>
      <c r="AI145" s="5"/>
      <c r="AJ145" s="5"/>
      <c r="AK145" s="7"/>
      <c r="AL145" s="7"/>
      <c r="AM145" s="7"/>
      <c r="AN145" s="7"/>
    </row>
    <row r="146" ht="15.75" customHeight="1">
      <c r="G146" s="5"/>
      <c r="H146" s="5"/>
      <c r="L146" s="5"/>
      <c r="M146" s="5"/>
      <c r="O146" s="5"/>
      <c r="P146" s="5"/>
      <c r="U146" s="5"/>
      <c r="V146" s="5"/>
      <c r="X146" s="5"/>
      <c r="Y146" s="5"/>
      <c r="AA146" s="5"/>
      <c r="AB146" s="5"/>
      <c r="AI146" s="5"/>
      <c r="AJ146" s="5"/>
      <c r="AK146" s="7"/>
      <c r="AL146" s="7"/>
      <c r="AM146" s="7"/>
      <c r="AN146" s="7"/>
    </row>
    <row r="147" ht="15.75" customHeight="1">
      <c r="G147" s="5"/>
      <c r="H147" s="5"/>
      <c r="L147" s="5"/>
      <c r="M147" s="5"/>
      <c r="O147" s="5"/>
      <c r="P147" s="5"/>
      <c r="U147" s="5"/>
      <c r="V147" s="5"/>
      <c r="X147" s="5"/>
      <c r="Y147" s="5"/>
      <c r="AA147" s="5"/>
      <c r="AB147" s="5"/>
      <c r="AI147" s="5"/>
      <c r="AJ147" s="5"/>
      <c r="AK147" s="7"/>
      <c r="AL147" s="7"/>
      <c r="AM147" s="7"/>
      <c r="AN147" s="7"/>
    </row>
    <row r="148" ht="15.75" customHeight="1">
      <c r="G148" s="5"/>
      <c r="H148" s="5"/>
      <c r="L148" s="5"/>
      <c r="M148" s="5"/>
      <c r="O148" s="5"/>
      <c r="P148" s="5"/>
      <c r="U148" s="5"/>
      <c r="V148" s="5"/>
      <c r="X148" s="5"/>
      <c r="Y148" s="5"/>
      <c r="AA148" s="5"/>
      <c r="AB148" s="5"/>
      <c r="AI148" s="5"/>
      <c r="AJ148" s="5"/>
      <c r="AK148" s="7"/>
      <c r="AL148" s="7"/>
      <c r="AM148" s="7"/>
      <c r="AN148" s="7"/>
    </row>
    <row r="149" ht="15.75" customHeight="1">
      <c r="G149" s="5"/>
      <c r="H149" s="5"/>
      <c r="L149" s="5"/>
      <c r="M149" s="5"/>
      <c r="O149" s="5"/>
      <c r="P149" s="5"/>
      <c r="U149" s="5"/>
      <c r="V149" s="5"/>
      <c r="X149" s="5"/>
      <c r="Y149" s="5"/>
      <c r="AA149" s="5"/>
      <c r="AB149" s="5"/>
      <c r="AI149" s="5"/>
      <c r="AJ149" s="5"/>
      <c r="AK149" s="7"/>
      <c r="AL149" s="7"/>
      <c r="AM149" s="7"/>
      <c r="AN149" s="7"/>
    </row>
    <row r="150" ht="15.75" customHeight="1">
      <c r="G150" s="5"/>
      <c r="H150" s="5"/>
      <c r="L150" s="5"/>
      <c r="M150" s="5"/>
      <c r="O150" s="5"/>
      <c r="P150" s="5"/>
      <c r="U150" s="5"/>
      <c r="V150" s="5"/>
      <c r="X150" s="5"/>
      <c r="Y150" s="5"/>
      <c r="AA150" s="5"/>
      <c r="AB150" s="5"/>
      <c r="AI150" s="5"/>
      <c r="AJ150" s="5"/>
      <c r="AK150" s="7"/>
      <c r="AL150" s="7"/>
      <c r="AM150" s="7"/>
      <c r="AN150" s="7"/>
    </row>
    <row r="151" ht="15.75" customHeight="1">
      <c r="G151" s="5"/>
      <c r="H151" s="5"/>
      <c r="L151" s="5"/>
      <c r="M151" s="5"/>
      <c r="O151" s="5"/>
      <c r="P151" s="5"/>
      <c r="U151" s="5"/>
      <c r="V151" s="5"/>
      <c r="X151" s="5"/>
      <c r="Y151" s="5"/>
      <c r="AA151" s="5"/>
      <c r="AB151" s="5"/>
      <c r="AI151" s="5"/>
      <c r="AJ151" s="5"/>
      <c r="AK151" s="7"/>
      <c r="AL151" s="7"/>
      <c r="AM151" s="7"/>
      <c r="AN151" s="7"/>
    </row>
    <row r="152" ht="15.75" customHeight="1">
      <c r="G152" s="5"/>
      <c r="H152" s="5"/>
      <c r="L152" s="5"/>
      <c r="M152" s="5"/>
      <c r="O152" s="5"/>
      <c r="P152" s="5"/>
      <c r="U152" s="5"/>
      <c r="V152" s="5"/>
      <c r="X152" s="5"/>
      <c r="Y152" s="5"/>
      <c r="AA152" s="5"/>
      <c r="AB152" s="5"/>
      <c r="AI152" s="5"/>
      <c r="AJ152" s="5"/>
      <c r="AK152" s="7"/>
      <c r="AL152" s="7"/>
      <c r="AM152" s="7"/>
      <c r="AN152" s="7"/>
    </row>
    <row r="153" ht="15.75" customHeight="1">
      <c r="G153" s="5"/>
      <c r="H153" s="5"/>
      <c r="L153" s="5"/>
      <c r="M153" s="5"/>
      <c r="O153" s="5"/>
      <c r="P153" s="5"/>
      <c r="U153" s="5"/>
      <c r="V153" s="5"/>
      <c r="X153" s="5"/>
      <c r="Y153" s="5"/>
      <c r="AA153" s="5"/>
      <c r="AB153" s="5"/>
      <c r="AI153" s="5"/>
      <c r="AJ153" s="5"/>
      <c r="AK153" s="7"/>
      <c r="AL153" s="7"/>
      <c r="AM153" s="7"/>
      <c r="AN153" s="7"/>
    </row>
    <row r="154" ht="15.75" customHeight="1">
      <c r="G154" s="5"/>
      <c r="H154" s="5"/>
      <c r="L154" s="5"/>
      <c r="M154" s="5"/>
      <c r="O154" s="5"/>
      <c r="P154" s="5"/>
      <c r="U154" s="5"/>
      <c r="V154" s="5"/>
      <c r="X154" s="5"/>
      <c r="Y154" s="5"/>
      <c r="AA154" s="5"/>
      <c r="AB154" s="5"/>
      <c r="AI154" s="5"/>
      <c r="AJ154" s="5"/>
      <c r="AK154" s="7"/>
      <c r="AL154" s="7"/>
      <c r="AM154" s="7"/>
      <c r="AN154" s="7"/>
    </row>
    <row r="155" ht="15.75" customHeight="1">
      <c r="G155" s="5"/>
      <c r="H155" s="5"/>
      <c r="L155" s="5"/>
      <c r="M155" s="5"/>
      <c r="O155" s="5"/>
      <c r="P155" s="5"/>
      <c r="U155" s="5"/>
      <c r="V155" s="5"/>
      <c r="X155" s="5"/>
      <c r="Y155" s="5"/>
      <c r="AA155" s="5"/>
      <c r="AB155" s="5"/>
      <c r="AI155" s="5"/>
      <c r="AJ155" s="5"/>
      <c r="AK155" s="7"/>
      <c r="AL155" s="7"/>
      <c r="AM155" s="7"/>
      <c r="AN155" s="7"/>
    </row>
    <row r="156" ht="15.75" customHeight="1">
      <c r="G156" s="5"/>
      <c r="H156" s="5"/>
      <c r="L156" s="5"/>
      <c r="M156" s="5"/>
      <c r="O156" s="5"/>
      <c r="P156" s="5"/>
      <c r="U156" s="5"/>
      <c r="V156" s="5"/>
      <c r="X156" s="5"/>
      <c r="Y156" s="5"/>
      <c r="AA156" s="5"/>
      <c r="AB156" s="5"/>
      <c r="AI156" s="5"/>
      <c r="AJ156" s="5"/>
      <c r="AK156" s="7"/>
      <c r="AL156" s="7"/>
      <c r="AM156" s="7"/>
      <c r="AN156" s="7"/>
    </row>
    <row r="157" ht="15.75" customHeight="1">
      <c r="G157" s="5"/>
      <c r="H157" s="5"/>
      <c r="L157" s="5"/>
      <c r="M157" s="5"/>
      <c r="O157" s="5"/>
      <c r="P157" s="5"/>
      <c r="U157" s="5"/>
      <c r="V157" s="5"/>
      <c r="X157" s="5"/>
      <c r="Y157" s="5"/>
      <c r="AA157" s="5"/>
      <c r="AB157" s="5"/>
      <c r="AI157" s="5"/>
      <c r="AJ157" s="5"/>
      <c r="AK157" s="7"/>
      <c r="AL157" s="7"/>
      <c r="AM157" s="7"/>
      <c r="AN157" s="7"/>
    </row>
    <row r="158" ht="15.75" customHeight="1">
      <c r="G158" s="5"/>
      <c r="H158" s="5"/>
      <c r="L158" s="5"/>
      <c r="M158" s="5"/>
      <c r="O158" s="5"/>
      <c r="P158" s="5"/>
      <c r="U158" s="5"/>
      <c r="V158" s="5"/>
      <c r="X158" s="5"/>
      <c r="Y158" s="5"/>
      <c r="AA158" s="5"/>
      <c r="AB158" s="5"/>
      <c r="AI158" s="5"/>
      <c r="AJ158" s="5"/>
      <c r="AK158" s="7"/>
      <c r="AL158" s="7"/>
      <c r="AM158" s="7"/>
      <c r="AN158" s="7"/>
    </row>
    <row r="159" ht="15.75" customHeight="1">
      <c r="G159" s="5"/>
      <c r="H159" s="5"/>
      <c r="L159" s="5"/>
      <c r="M159" s="5"/>
      <c r="O159" s="5"/>
      <c r="P159" s="5"/>
      <c r="U159" s="5"/>
      <c r="V159" s="5"/>
      <c r="X159" s="5"/>
      <c r="Y159" s="5"/>
      <c r="AA159" s="5"/>
      <c r="AB159" s="5"/>
      <c r="AI159" s="5"/>
      <c r="AJ159" s="5"/>
      <c r="AK159" s="7"/>
      <c r="AL159" s="7"/>
      <c r="AM159" s="7"/>
      <c r="AN159" s="7"/>
    </row>
    <row r="160" ht="15.75" customHeight="1">
      <c r="G160" s="5"/>
      <c r="H160" s="5"/>
      <c r="L160" s="5"/>
      <c r="M160" s="5"/>
      <c r="O160" s="5"/>
      <c r="P160" s="5"/>
      <c r="U160" s="5"/>
      <c r="V160" s="5"/>
      <c r="X160" s="5"/>
      <c r="Y160" s="5"/>
      <c r="AA160" s="5"/>
      <c r="AB160" s="5"/>
      <c r="AI160" s="5"/>
      <c r="AJ160" s="5"/>
      <c r="AK160" s="7"/>
      <c r="AL160" s="7"/>
      <c r="AM160" s="7"/>
      <c r="AN160" s="7"/>
    </row>
    <row r="161" ht="15.75" customHeight="1">
      <c r="G161" s="5"/>
      <c r="H161" s="5"/>
      <c r="L161" s="5"/>
      <c r="M161" s="5"/>
      <c r="O161" s="5"/>
      <c r="P161" s="5"/>
      <c r="U161" s="5"/>
      <c r="V161" s="5"/>
      <c r="X161" s="5"/>
      <c r="Y161" s="5"/>
      <c r="AA161" s="5"/>
      <c r="AB161" s="5"/>
      <c r="AI161" s="5"/>
      <c r="AJ161" s="5"/>
      <c r="AK161" s="7"/>
      <c r="AL161" s="7"/>
      <c r="AM161" s="7"/>
      <c r="AN161" s="7"/>
    </row>
    <row r="162" ht="15.75" customHeight="1">
      <c r="G162" s="5"/>
      <c r="H162" s="5"/>
      <c r="L162" s="5"/>
      <c r="M162" s="5"/>
      <c r="O162" s="5"/>
      <c r="P162" s="5"/>
      <c r="U162" s="5"/>
      <c r="V162" s="5"/>
      <c r="X162" s="5"/>
      <c r="Y162" s="5"/>
      <c r="AA162" s="5"/>
      <c r="AB162" s="5"/>
      <c r="AI162" s="5"/>
      <c r="AJ162" s="5"/>
      <c r="AK162" s="7"/>
      <c r="AL162" s="7"/>
      <c r="AM162" s="7"/>
      <c r="AN162" s="7"/>
    </row>
    <row r="163" ht="15.75" customHeight="1">
      <c r="G163" s="5"/>
      <c r="H163" s="5"/>
      <c r="L163" s="5"/>
      <c r="M163" s="5"/>
      <c r="O163" s="5"/>
      <c r="P163" s="5"/>
      <c r="U163" s="5"/>
      <c r="V163" s="5"/>
      <c r="X163" s="5"/>
      <c r="Y163" s="5"/>
      <c r="AA163" s="5"/>
      <c r="AB163" s="5"/>
      <c r="AI163" s="5"/>
      <c r="AJ163" s="5"/>
      <c r="AK163" s="7"/>
      <c r="AL163" s="7"/>
      <c r="AM163" s="7"/>
      <c r="AN163" s="7"/>
    </row>
    <row r="164" ht="15.75" customHeight="1">
      <c r="G164" s="5"/>
      <c r="H164" s="5"/>
      <c r="L164" s="5"/>
      <c r="M164" s="5"/>
      <c r="O164" s="5"/>
      <c r="P164" s="5"/>
      <c r="U164" s="5"/>
      <c r="V164" s="5"/>
      <c r="X164" s="5"/>
      <c r="Y164" s="5"/>
      <c r="AA164" s="5"/>
      <c r="AB164" s="5"/>
      <c r="AI164" s="5"/>
      <c r="AJ164" s="5"/>
      <c r="AK164" s="7"/>
      <c r="AL164" s="7"/>
      <c r="AM164" s="7"/>
      <c r="AN164" s="7"/>
    </row>
    <row r="165" ht="15.75" customHeight="1">
      <c r="G165" s="5"/>
      <c r="H165" s="5"/>
      <c r="L165" s="5"/>
      <c r="M165" s="5"/>
      <c r="O165" s="5"/>
      <c r="P165" s="5"/>
      <c r="U165" s="5"/>
      <c r="V165" s="5"/>
      <c r="X165" s="5"/>
      <c r="Y165" s="5"/>
      <c r="AA165" s="5"/>
      <c r="AB165" s="5"/>
      <c r="AI165" s="5"/>
      <c r="AJ165" s="5"/>
      <c r="AK165" s="7"/>
      <c r="AL165" s="7"/>
      <c r="AM165" s="7"/>
      <c r="AN165" s="7"/>
    </row>
    <row r="166" ht="15.75" customHeight="1">
      <c r="G166" s="5"/>
      <c r="H166" s="5"/>
      <c r="L166" s="5"/>
      <c r="M166" s="5"/>
      <c r="O166" s="5"/>
      <c r="P166" s="5"/>
      <c r="U166" s="5"/>
      <c r="V166" s="5"/>
      <c r="X166" s="5"/>
      <c r="Y166" s="5"/>
      <c r="AA166" s="5"/>
      <c r="AB166" s="5"/>
      <c r="AI166" s="5"/>
      <c r="AJ166" s="5"/>
      <c r="AK166" s="7"/>
      <c r="AL166" s="7"/>
      <c r="AM166" s="7"/>
      <c r="AN166" s="7"/>
    </row>
    <row r="167" ht="15.75" customHeight="1">
      <c r="G167" s="5"/>
      <c r="H167" s="5"/>
      <c r="L167" s="5"/>
      <c r="M167" s="5"/>
      <c r="O167" s="5"/>
      <c r="P167" s="5"/>
      <c r="U167" s="5"/>
      <c r="V167" s="5"/>
      <c r="X167" s="5"/>
      <c r="Y167" s="5"/>
      <c r="AA167" s="5"/>
      <c r="AB167" s="5"/>
      <c r="AI167" s="5"/>
      <c r="AJ167" s="5"/>
      <c r="AK167" s="7"/>
      <c r="AL167" s="7"/>
      <c r="AM167" s="7"/>
      <c r="AN167" s="7"/>
    </row>
    <row r="168" ht="15.75" customHeight="1">
      <c r="G168" s="5"/>
      <c r="H168" s="5"/>
      <c r="L168" s="5"/>
      <c r="M168" s="5"/>
      <c r="O168" s="5"/>
      <c r="P168" s="5"/>
      <c r="U168" s="5"/>
      <c r="V168" s="5"/>
      <c r="X168" s="5"/>
      <c r="Y168" s="5"/>
      <c r="AA168" s="5"/>
      <c r="AB168" s="5"/>
      <c r="AI168" s="5"/>
      <c r="AJ168" s="5"/>
      <c r="AK168" s="7"/>
      <c r="AL168" s="7"/>
      <c r="AM168" s="7"/>
      <c r="AN168" s="7"/>
    </row>
    <row r="169" ht="15.75" customHeight="1">
      <c r="G169" s="5"/>
      <c r="H169" s="5"/>
      <c r="L169" s="5"/>
      <c r="M169" s="5"/>
      <c r="O169" s="5"/>
      <c r="P169" s="5"/>
      <c r="U169" s="5"/>
      <c r="V169" s="5"/>
      <c r="X169" s="5"/>
      <c r="Y169" s="5"/>
      <c r="AA169" s="5"/>
      <c r="AB169" s="5"/>
      <c r="AI169" s="5"/>
      <c r="AJ169" s="5"/>
      <c r="AK169" s="7"/>
      <c r="AL169" s="7"/>
      <c r="AM169" s="7"/>
      <c r="AN169" s="7"/>
    </row>
    <row r="170" ht="15.75" customHeight="1">
      <c r="G170" s="5"/>
      <c r="H170" s="5"/>
      <c r="L170" s="5"/>
      <c r="M170" s="5"/>
      <c r="O170" s="5"/>
      <c r="P170" s="5"/>
      <c r="U170" s="5"/>
      <c r="V170" s="5"/>
      <c r="X170" s="5"/>
      <c r="Y170" s="5"/>
      <c r="AA170" s="5"/>
      <c r="AB170" s="5"/>
      <c r="AI170" s="5"/>
      <c r="AJ170" s="5"/>
      <c r="AK170" s="7"/>
      <c r="AL170" s="7"/>
      <c r="AM170" s="7"/>
      <c r="AN170" s="7"/>
    </row>
    <row r="171" ht="15.75" customHeight="1">
      <c r="G171" s="5"/>
      <c r="H171" s="5"/>
      <c r="L171" s="5"/>
      <c r="M171" s="5"/>
      <c r="O171" s="5"/>
      <c r="P171" s="5"/>
      <c r="U171" s="5"/>
      <c r="V171" s="5"/>
      <c r="X171" s="5"/>
      <c r="Y171" s="5"/>
      <c r="AA171" s="5"/>
      <c r="AB171" s="5"/>
      <c r="AI171" s="5"/>
      <c r="AJ171" s="5"/>
      <c r="AK171" s="7"/>
      <c r="AL171" s="7"/>
      <c r="AM171" s="7"/>
      <c r="AN171" s="7"/>
    </row>
    <row r="172" ht="15.75" customHeight="1">
      <c r="G172" s="5"/>
      <c r="H172" s="5"/>
      <c r="L172" s="5"/>
      <c r="M172" s="5"/>
      <c r="O172" s="5"/>
      <c r="P172" s="5"/>
      <c r="U172" s="5"/>
      <c r="V172" s="5"/>
      <c r="X172" s="5"/>
      <c r="Y172" s="5"/>
      <c r="AA172" s="5"/>
      <c r="AB172" s="5"/>
      <c r="AI172" s="5"/>
      <c r="AJ172" s="5"/>
      <c r="AK172" s="7"/>
      <c r="AL172" s="7"/>
      <c r="AM172" s="7"/>
      <c r="AN172" s="7"/>
    </row>
    <row r="173" ht="15.75" customHeight="1">
      <c r="G173" s="5"/>
      <c r="H173" s="5"/>
      <c r="L173" s="5"/>
      <c r="M173" s="5"/>
      <c r="O173" s="5"/>
      <c r="P173" s="5"/>
      <c r="U173" s="5"/>
      <c r="V173" s="5"/>
      <c r="X173" s="5"/>
      <c r="Y173" s="5"/>
      <c r="AA173" s="5"/>
      <c r="AB173" s="5"/>
      <c r="AI173" s="5"/>
      <c r="AJ173" s="5"/>
      <c r="AK173" s="7"/>
      <c r="AL173" s="7"/>
      <c r="AM173" s="7"/>
      <c r="AN173" s="7"/>
    </row>
    <row r="174" ht="15.75" customHeight="1">
      <c r="G174" s="5"/>
      <c r="H174" s="5"/>
      <c r="L174" s="5"/>
      <c r="M174" s="5"/>
      <c r="O174" s="5"/>
      <c r="P174" s="5"/>
      <c r="U174" s="5"/>
      <c r="V174" s="5"/>
      <c r="X174" s="5"/>
      <c r="Y174" s="5"/>
      <c r="AA174" s="5"/>
      <c r="AB174" s="5"/>
      <c r="AI174" s="5"/>
      <c r="AJ174" s="5"/>
      <c r="AK174" s="7"/>
      <c r="AL174" s="7"/>
      <c r="AM174" s="7"/>
      <c r="AN174" s="7"/>
    </row>
    <row r="175" ht="15.75" customHeight="1">
      <c r="G175" s="5"/>
      <c r="H175" s="5"/>
      <c r="L175" s="5"/>
      <c r="M175" s="5"/>
      <c r="O175" s="5"/>
      <c r="P175" s="5"/>
      <c r="U175" s="5"/>
      <c r="V175" s="5"/>
      <c r="X175" s="5"/>
      <c r="Y175" s="5"/>
      <c r="AA175" s="5"/>
      <c r="AB175" s="5"/>
      <c r="AI175" s="5"/>
      <c r="AJ175" s="5"/>
      <c r="AK175" s="7"/>
      <c r="AL175" s="7"/>
      <c r="AM175" s="7"/>
      <c r="AN175" s="7"/>
    </row>
    <row r="176" ht="15.75" customHeight="1">
      <c r="G176" s="5"/>
      <c r="H176" s="5"/>
      <c r="L176" s="5"/>
      <c r="M176" s="5"/>
      <c r="O176" s="5"/>
      <c r="P176" s="5"/>
      <c r="U176" s="5"/>
      <c r="V176" s="5"/>
      <c r="X176" s="5"/>
      <c r="Y176" s="5"/>
      <c r="AA176" s="5"/>
      <c r="AB176" s="5"/>
      <c r="AI176" s="5"/>
      <c r="AJ176" s="5"/>
      <c r="AK176" s="7"/>
      <c r="AL176" s="7"/>
      <c r="AM176" s="7"/>
      <c r="AN176" s="7"/>
    </row>
    <row r="177" ht="15.75" customHeight="1">
      <c r="G177" s="5"/>
      <c r="H177" s="5"/>
      <c r="L177" s="5"/>
      <c r="M177" s="5"/>
      <c r="O177" s="5"/>
      <c r="P177" s="5"/>
      <c r="U177" s="5"/>
      <c r="V177" s="5"/>
      <c r="X177" s="5"/>
      <c r="Y177" s="5"/>
      <c r="AA177" s="5"/>
      <c r="AB177" s="5"/>
      <c r="AI177" s="5"/>
      <c r="AJ177" s="5"/>
      <c r="AK177" s="7"/>
      <c r="AL177" s="7"/>
      <c r="AM177" s="7"/>
      <c r="AN177" s="7"/>
    </row>
    <row r="178" ht="15.75" customHeight="1">
      <c r="G178" s="5"/>
      <c r="H178" s="5"/>
      <c r="L178" s="5"/>
      <c r="M178" s="5"/>
      <c r="O178" s="5"/>
      <c r="P178" s="5"/>
      <c r="U178" s="5"/>
      <c r="V178" s="5"/>
      <c r="X178" s="5"/>
      <c r="Y178" s="5"/>
      <c r="AA178" s="5"/>
      <c r="AB178" s="5"/>
      <c r="AI178" s="5"/>
      <c r="AJ178" s="5"/>
      <c r="AK178" s="7"/>
      <c r="AL178" s="7"/>
      <c r="AM178" s="7"/>
      <c r="AN178" s="7"/>
    </row>
    <row r="179" ht="15.75" customHeight="1">
      <c r="G179" s="5"/>
      <c r="H179" s="5"/>
      <c r="L179" s="5"/>
      <c r="M179" s="5"/>
      <c r="O179" s="5"/>
      <c r="P179" s="5"/>
      <c r="U179" s="5"/>
      <c r="V179" s="5"/>
      <c r="X179" s="5"/>
      <c r="Y179" s="5"/>
      <c r="AA179" s="5"/>
      <c r="AB179" s="5"/>
      <c r="AI179" s="5"/>
      <c r="AJ179" s="5"/>
      <c r="AK179" s="7"/>
      <c r="AL179" s="7"/>
      <c r="AM179" s="7"/>
      <c r="AN179" s="7"/>
    </row>
    <row r="180" ht="15.75" customHeight="1">
      <c r="G180" s="5"/>
      <c r="H180" s="5"/>
      <c r="L180" s="5"/>
      <c r="M180" s="5"/>
      <c r="O180" s="5"/>
      <c r="P180" s="5"/>
      <c r="U180" s="5"/>
      <c r="V180" s="5"/>
      <c r="X180" s="5"/>
      <c r="Y180" s="5"/>
      <c r="AA180" s="5"/>
      <c r="AB180" s="5"/>
      <c r="AI180" s="5"/>
      <c r="AJ180" s="5"/>
      <c r="AK180" s="7"/>
      <c r="AL180" s="7"/>
      <c r="AM180" s="7"/>
      <c r="AN180" s="7"/>
    </row>
    <row r="181" ht="15.75" customHeight="1">
      <c r="G181" s="5"/>
      <c r="H181" s="5"/>
      <c r="L181" s="5"/>
      <c r="M181" s="5"/>
      <c r="O181" s="5"/>
      <c r="P181" s="5"/>
      <c r="U181" s="5"/>
      <c r="V181" s="5"/>
      <c r="X181" s="5"/>
      <c r="Y181" s="5"/>
      <c r="AA181" s="5"/>
      <c r="AB181" s="5"/>
      <c r="AI181" s="5"/>
      <c r="AJ181" s="5"/>
      <c r="AK181" s="7"/>
      <c r="AL181" s="7"/>
      <c r="AM181" s="7"/>
      <c r="AN181" s="7"/>
    </row>
    <row r="182" ht="15.75" customHeight="1">
      <c r="G182" s="5"/>
      <c r="H182" s="5"/>
      <c r="L182" s="5"/>
      <c r="M182" s="5"/>
      <c r="O182" s="5"/>
      <c r="P182" s="5"/>
      <c r="U182" s="5"/>
      <c r="V182" s="5"/>
      <c r="X182" s="5"/>
      <c r="Y182" s="5"/>
      <c r="AA182" s="5"/>
      <c r="AB182" s="5"/>
      <c r="AI182" s="5"/>
      <c r="AJ182" s="5"/>
      <c r="AK182" s="7"/>
      <c r="AL182" s="7"/>
      <c r="AM182" s="7"/>
      <c r="AN182" s="7"/>
    </row>
    <row r="183" ht="15.75" customHeight="1">
      <c r="G183" s="5"/>
      <c r="H183" s="5"/>
      <c r="L183" s="5"/>
      <c r="M183" s="5"/>
      <c r="O183" s="5"/>
      <c r="P183" s="5"/>
      <c r="U183" s="5"/>
      <c r="V183" s="5"/>
      <c r="X183" s="5"/>
      <c r="Y183" s="5"/>
      <c r="AA183" s="5"/>
      <c r="AB183" s="5"/>
      <c r="AI183" s="5"/>
      <c r="AJ183" s="5"/>
      <c r="AK183" s="7"/>
      <c r="AL183" s="7"/>
      <c r="AM183" s="7"/>
      <c r="AN183" s="7"/>
    </row>
    <row r="184" ht="15.75" customHeight="1">
      <c r="G184" s="5"/>
      <c r="H184" s="5"/>
      <c r="L184" s="5"/>
      <c r="M184" s="5"/>
      <c r="O184" s="5"/>
      <c r="P184" s="5"/>
      <c r="U184" s="5"/>
      <c r="V184" s="5"/>
      <c r="X184" s="5"/>
      <c r="Y184" s="5"/>
      <c r="AA184" s="5"/>
      <c r="AB184" s="5"/>
      <c r="AI184" s="5"/>
      <c r="AJ184" s="5"/>
      <c r="AK184" s="7"/>
      <c r="AL184" s="7"/>
      <c r="AM184" s="7"/>
      <c r="AN184" s="7"/>
    </row>
    <row r="185" ht="15.75" customHeight="1">
      <c r="G185" s="5"/>
      <c r="H185" s="5"/>
      <c r="L185" s="5"/>
      <c r="M185" s="5"/>
      <c r="O185" s="5"/>
      <c r="P185" s="5"/>
      <c r="U185" s="5"/>
      <c r="V185" s="5"/>
      <c r="X185" s="5"/>
      <c r="Y185" s="5"/>
      <c r="AA185" s="5"/>
      <c r="AB185" s="5"/>
      <c r="AI185" s="5"/>
      <c r="AJ185" s="5"/>
      <c r="AK185" s="7"/>
      <c r="AL185" s="7"/>
      <c r="AM185" s="7"/>
      <c r="AN185" s="7"/>
    </row>
    <row r="186" ht="15.75" customHeight="1">
      <c r="G186" s="5"/>
      <c r="H186" s="5"/>
      <c r="L186" s="5"/>
      <c r="M186" s="5"/>
      <c r="O186" s="5"/>
      <c r="P186" s="5"/>
      <c r="U186" s="5"/>
      <c r="V186" s="5"/>
      <c r="X186" s="5"/>
      <c r="Y186" s="5"/>
      <c r="AA186" s="5"/>
      <c r="AB186" s="5"/>
      <c r="AI186" s="5"/>
      <c r="AJ186" s="5"/>
      <c r="AK186" s="7"/>
      <c r="AL186" s="7"/>
      <c r="AM186" s="7"/>
      <c r="AN186" s="7"/>
    </row>
    <row r="187" ht="15.75" customHeight="1">
      <c r="G187" s="5"/>
      <c r="H187" s="5"/>
      <c r="L187" s="5"/>
      <c r="M187" s="5"/>
      <c r="O187" s="5"/>
      <c r="P187" s="5"/>
      <c r="U187" s="5"/>
      <c r="V187" s="5"/>
      <c r="X187" s="5"/>
      <c r="Y187" s="5"/>
      <c r="AA187" s="5"/>
      <c r="AB187" s="5"/>
      <c r="AI187" s="5"/>
      <c r="AJ187" s="5"/>
      <c r="AK187" s="7"/>
      <c r="AL187" s="7"/>
      <c r="AM187" s="7"/>
      <c r="AN187" s="7"/>
    </row>
    <row r="188" ht="15.75" customHeight="1">
      <c r="G188" s="5"/>
      <c r="H188" s="5"/>
      <c r="L188" s="5"/>
      <c r="M188" s="5"/>
      <c r="O188" s="5"/>
      <c r="P188" s="5"/>
      <c r="U188" s="5"/>
      <c r="V188" s="5"/>
      <c r="X188" s="5"/>
      <c r="Y188" s="5"/>
      <c r="AA188" s="5"/>
      <c r="AB188" s="5"/>
      <c r="AI188" s="5"/>
      <c r="AJ188" s="5"/>
      <c r="AK188" s="7"/>
      <c r="AL188" s="7"/>
      <c r="AM188" s="7"/>
      <c r="AN188" s="7"/>
    </row>
    <row r="189" ht="15.75" customHeight="1">
      <c r="G189" s="5"/>
      <c r="H189" s="5"/>
      <c r="L189" s="5"/>
      <c r="M189" s="5"/>
      <c r="O189" s="5"/>
      <c r="P189" s="5"/>
      <c r="U189" s="5"/>
      <c r="V189" s="5"/>
      <c r="X189" s="5"/>
      <c r="Y189" s="5"/>
      <c r="AA189" s="5"/>
      <c r="AB189" s="5"/>
      <c r="AI189" s="5"/>
      <c r="AJ189" s="5"/>
      <c r="AK189" s="7"/>
      <c r="AL189" s="7"/>
      <c r="AM189" s="7"/>
      <c r="AN189" s="7"/>
    </row>
    <row r="190" ht="15.75" customHeight="1">
      <c r="G190" s="5"/>
      <c r="H190" s="5"/>
      <c r="L190" s="5"/>
      <c r="M190" s="5"/>
      <c r="O190" s="5"/>
      <c r="P190" s="5"/>
      <c r="U190" s="5"/>
      <c r="V190" s="5"/>
      <c r="X190" s="5"/>
      <c r="Y190" s="5"/>
      <c r="AA190" s="5"/>
      <c r="AB190" s="5"/>
      <c r="AI190" s="5"/>
      <c r="AJ190" s="5"/>
      <c r="AK190" s="7"/>
      <c r="AL190" s="7"/>
      <c r="AM190" s="7"/>
      <c r="AN190" s="7"/>
    </row>
    <row r="191" ht="15.75" customHeight="1">
      <c r="G191" s="5"/>
      <c r="H191" s="5"/>
      <c r="L191" s="5"/>
      <c r="M191" s="5"/>
      <c r="O191" s="5"/>
      <c r="P191" s="5"/>
      <c r="U191" s="5"/>
      <c r="V191" s="5"/>
      <c r="X191" s="5"/>
      <c r="Y191" s="5"/>
      <c r="AA191" s="5"/>
      <c r="AB191" s="5"/>
      <c r="AI191" s="5"/>
      <c r="AJ191" s="5"/>
      <c r="AK191" s="7"/>
      <c r="AL191" s="7"/>
      <c r="AM191" s="7"/>
      <c r="AN191" s="7"/>
    </row>
    <row r="192" ht="15.75" customHeight="1">
      <c r="G192" s="5"/>
      <c r="H192" s="5"/>
      <c r="L192" s="5"/>
      <c r="M192" s="5"/>
      <c r="O192" s="5"/>
      <c r="P192" s="5"/>
      <c r="U192" s="5"/>
      <c r="V192" s="5"/>
      <c r="X192" s="5"/>
      <c r="Y192" s="5"/>
      <c r="AA192" s="5"/>
      <c r="AB192" s="5"/>
      <c r="AI192" s="5"/>
      <c r="AJ192" s="5"/>
      <c r="AK192" s="7"/>
      <c r="AL192" s="7"/>
      <c r="AM192" s="7"/>
      <c r="AN192" s="7"/>
    </row>
    <row r="193" ht="15.75" customHeight="1">
      <c r="G193" s="5"/>
      <c r="H193" s="5"/>
      <c r="L193" s="5"/>
      <c r="M193" s="5"/>
      <c r="O193" s="5"/>
      <c r="P193" s="5"/>
      <c r="U193" s="5"/>
      <c r="V193" s="5"/>
      <c r="X193" s="5"/>
      <c r="Y193" s="5"/>
      <c r="AA193" s="5"/>
      <c r="AB193" s="5"/>
      <c r="AI193" s="5"/>
      <c r="AJ193" s="5"/>
      <c r="AK193" s="7"/>
      <c r="AL193" s="7"/>
      <c r="AM193" s="7"/>
      <c r="AN193" s="7"/>
    </row>
    <row r="194" ht="15.75" customHeight="1">
      <c r="G194" s="5"/>
      <c r="H194" s="5"/>
      <c r="L194" s="5"/>
      <c r="M194" s="5"/>
      <c r="O194" s="5"/>
      <c r="P194" s="5"/>
      <c r="U194" s="5"/>
      <c r="V194" s="5"/>
      <c r="X194" s="5"/>
      <c r="Y194" s="5"/>
      <c r="AA194" s="5"/>
      <c r="AB194" s="5"/>
      <c r="AI194" s="5"/>
      <c r="AJ194" s="5"/>
      <c r="AK194" s="7"/>
      <c r="AL194" s="7"/>
      <c r="AM194" s="7"/>
      <c r="AN194" s="7"/>
    </row>
    <row r="195" ht="15.75" customHeight="1">
      <c r="G195" s="5"/>
      <c r="H195" s="5"/>
      <c r="L195" s="5"/>
      <c r="M195" s="5"/>
      <c r="O195" s="5"/>
      <c r="P195" s="5"/>
      <c r="U195" s="5"/>
      <c r="V195" s="5"/>
      <c r="X195" s="5"/>
      <c r="Y195" s="5"/>
      <c r="AA195" s="5"/>
      <c r="AB195" s="5"/>
      <c r="AI195" s="5"/>
      <c r="AJ195" s="5"/>
      <c r="AK195" s="7"/>
      <c r="AL195" s="7"/>
      <c r="AM195" s="7"/>
      <c r="AN195" s="7"/>
    </row>
    <row r="196" ht="15.75" customHeight="1">
      <c r="G196" s="5"/>
      <c r="H196" s="5"/>
      <c r="L196" s="5"/>
      <c r="M196" s="5"/>
      <c r="O196" s="5"/>
      <c r="P196" s="5"/>
      <c r="U196" s="5"/>
      <c r="V196" s="5"/>
      <c r="X196" s="5"/>
      <c r="Y196" s="5"/>
      <c r="AA196" s="5"/>
      <c r="AB196" s="5"/>
      <c r="AI196" s="5"/>
      <c r="AJ196" s="5"/>
      <c r="AK196" s="7"/>
      <c r="AL196" s="7"/>
      <c r="AM196" s="7"/>
      <c r="AN196" s="7"/>
    </row>
    <row r="197" ht="15.75" customHeight="1">
      <c r="G197" s="5"/>
      <c r="H197" s="5"/>
      <c r="L197" s="5"/>
      <c r="M197" s="5"/>
      <c r="O197" s="5"/>
      <c r="P197" s="5"/>
      <c r="U197" s="5"/>
      <c r="V197" s="5"/>
      <c r="X197" s="5"/>
      <c r="Y197" s="5"/>
      <c r="AA197" s="5"/>
      <c r="AB197" s="5"/>
      <c r="AI197" s="5"/>
      <c r="AJ197" s="5"/>
      <c r="AK197" s="7"/>
      <c r="AL197" s="7"/>
      <c r="AM197" s="7"/>
      <c r="AN197" s="7"/>
    </row>
    <row r="198" ht="15.75" customHeight="1">
      <c r="G198" s="5"/>
      <c r="H198" s="5"/>
      <c r="L198" s="5"/>
      <c r="M198" s="5"/>
      <c r="O198" s="5"/>
      <c r="P198" s="5"/>
      <c r="U198" s="5"/>
      <c r="V198" s="5"/>
      <c r="X198" s="5"/>
      <c r="Y198" s="5"/>
      <c r="AA198" s="5"/>
      <c r="AB198" s="5"/>
      <c r="AI198" s="5"/>
      <c r="AJ198" s="5"/>
      <c r="AK198" s="7"/>
      <c r="AL198" s="7"/>
      <c r="AM198" s="7"/>
      <c r="AN198" s="7"/>
    </row>
    <row r="199" ht="15.75" customHeight="1">
      <c r="G199" s="5"/>
      <c r="H199" s="5"/>
      <c r="L199" s="5"/>
      <c r="M199" s="5"/>
      <c r="O199" s="5"/>
      <c r="P199" s="5"/>
      <c r="U199" s="5"/>
      <c r="V199" s="5"/>
      <c r="X199" s="5"/>
      <c r="Y199" s="5"/>
      <c r="AA199" s="5"/>
      <c r="AB199" s="5"/>
      <c r="AI199" s="5"/>
      <c r="AJ199" s="5"/>
      <c r="AK199" s="7"/>
      <c r="AL199" s="7"/>
      <c r="AM199" s="7"/>
      <c r="AN199" s="7"/>
    </row>
    <row r="200" ht="15.75" customHeight="1">
      <c r="G200" s="5"/>
      <c r="H200" s="5"/>
      <c r="L200" s="5"/>
      <c r="M200" s="5"/>
      <c r="O200" s="5"/>
      <c r="P200" s="5"/>
      <c r="U200" s="5"/>
      <c r="V200" s="5"/>
      <c r="X200" s="5"/>
      <c r="Y200" s="5"/>
      <c r="AA200" s="5"/>
      <c r="AB200" s="5"/>
      <c r="AI200" s="5"/>
      <c r="AJ200" s="5"/>
      <c r="AK200" s="7"/>
      <c r="AL200" s="7"/>
      <c r="AM200" s="7"/>
      <c r="AN200" s="7"/>
    </row>
    <row r="201" ht="15.75" customHeight="1">
      <c r="G201" s="5"/>
      <c r="H201" s="5"/>
      <c r="L201" s="5"/>
      <c r="M201" s="5"/>
      <c r="O201" s="5"/>
      <c r="P201" s="5"/>
      <c r="U201" s="5"/>
      <c r="V201" s="5"/>
      <c r="X201" s="5"/>
      <c r="Y201" s="5"/>
      <c r="AA201" s="5"/>
      <c r="AB201" s="5"/>
      <c r="AI201" s="5"/>
      <c r="AJ201" s="5"/>
      <c r="AK201" s="7"/>
      <c r="AL201" s="7"/>
      <c r="AM201" s="7"/>
      <c r="AN201" s="7"/>
    </row>
    <row r="202" ht="15.75" customHeight="1">
      <c r="G202" s="5"/>
      <c r="H202" s="5"/>
      <c r="L202" s="5"/>
      <c r="M202" s="5"/>
      <c r="O202" s="5"/>
      <c r="P202" s="5"/>
      <c r="U202" s="5"/>
      <c r="V202" s="5"/>
      <c r="X202" s="5"/>
      <c r="Y202" s="5"/>
      <c r="AA202" s="5"/>
      <c r="AB202" s="5"/>
      <c r="AI202" s="5"/>
      <c r="AJ202" s="5"/>
      <c r="AK202" s="7"/>
      <c r="AL202" s="7"/>
      <c r="AM202" s="7"/>
      <c r="AN202" s="7"/>
    </row>
    <row r="203" ht="15.75" customHeight="1">
      <c r="G203" s="5"/>
      <c r="H203" s="5"/>
      <c r="L203" s="5"/>
      <c r="M203" s="5"/>
      <c r="O203" s="5"/>
      <c r="P203" s="5"/>
      <c r="U203" s="5"/>
      <c r="V203" s="5"/>
      <c r="X203" s="5"/>
      <c r="Y203" s="5"/>
      <c r="AA203" s="5"/>
      <c r="AB203" s="5"/>
      <c r="AI203" s="5"/>
      <c r="AJ203" s="5"/>
      <c r="AK203" s="7"/>
      <c r="AL203" s="7"/>
      <c r="AM203" s="7"/>
      <c r="AN203" s="7"/>
    </row>
    <row r="204" ht="15.75" customHeight="1">
      <c r="G204" s="5"/>
      <c r="H204" s="5"/>
      <c r="L204" s="5"/>
      <c r="M204" s="5"/>
      <c r="O204" s="5"/>
      <c r="P204" s="5"/>
      <c r="U204" s="5"/>
      <c r="V204" s="5"/>
      <c r="X204" s="5"/>
      <c r="Y204" s="5"/>
      <c r="AA204" s="5"/>
      <c r="AB204" s="5"/>
      <c r="AI204" s="5"/>
      <c r="AJ204" s="5"/>
      <c r="AK204" s="7"/>
      <c r="AL204" s="7"/>
      <c r="AM204" s="7"/>
      <c r="AN204" s="7"/>
    </row>
    <row r="205" ht="15.75" customHeight="1">
      <c r="G205" s="5"/>
      <c r="H205" s="5"/>
      <c r="L205" s="5"/>
      <c r="M205" s="5"/>
      <c r="O205" s="5"/>
      <c r="P205" s="5"/>
      <c r="U205" s="5"/>
      <c r="V205" s="5"/>
      <c r="X205" s="5"/>
      <c r="Y205" s="5"/>
      <c r="AA205" s="5"/>
      <c r="AB205" s="5"/>
      <c r="AI205" s="5"/>
      <c r="AJ205" s="5"/>
      <c r="AK205" s="7"/>
      <c r="AL205" s="7"/>
      <c r="AM205" s="7"/>
      <c r="AN205" s="7"/>
    </row>
    <row r="206" ht="15.75" customHeight="1">
      <c r="G206" s="5"/>
      <c r="H206" s="5"/>
      <c r="L206" s="5"/>
      <c r="M206" s="5"/>
      <c r="O206" s="5"/>
      <c r="P206" s="5"/>
      <c r="U206" s="5"/>
      <c r="V206" s="5"/>
      <c r="X206" s="5"/>
      <c r="Y206" s="5"/>
      <c r="AA206" s="5"/>
      <c r="AB206" s="5"/>
      <c r="AI206" s="5"/>
      <c r="AJ206" s="5"/>
      <c r="AK206" s="7"/>
      <c r="AL206" s="7"/>
      <c r="AM206" s="7"/>
      <c r="AN206" s="7"/>
    </row>
    <row r="207" ht="15.75" customHeight="1">
      <c r="G207" s="5"/>
      <c r="H207" s="5"/>
      <c r="L207" s="5"/>
      <c r="M207" s="5"/>
      <c r="O207" s="5"/>
      <c r="P207" s="5"/>
      <c r="U207" s="5"/>
      <c r="V207" s="5"/>
      <c r="X207" s="5"/>
      <c r="Y207" s="5"/>
      <c r="AA207" s="5"/>
      <c r="AB207" s="5"/>
      <c r="AI207" s="5"/>
      <c r="AJ207" s="5"/>
      <c r="AK207" s="7"/>
      <c r="AL207" s="7"/>
      <c r="AM207" s="7"/>
      <c r="AN207" s="7"/>
    </row>
    <row r="208" ht="15.75" customHeight="1">
      <c r="G208" s="5"/>
      <c r="H208" s="5"/>
      <c r="L208" s="5"/>
      <c r="M208" s="5"/>
      <c r="O208" s="5"/>
      <c r="P208" s="5"/>
      <c r="U208" s="5"/>
      <c r="V208" s="5"/>
      <c r="X208" s="5"/>
      <c r="Y208" s="5"/>
      <c r="AA208" s="5"/>
      <c r="AB208" s="5"/>
      <c r="AI208" s="5"/>
      <c r="AJ208" s="5"/>
      <c r="AK208" s="7"/>
      <c r="AL208" s="7"/>
      <c r="AM208" s="7"/>
      <c r="AN208" s="7"/>
    </row>
    <row r="209" ht="15.75" customHeight="1">
      <c r="G209" s="5"/>
      <c r="H209" s="5"/>
      <c r="L209" s="5"/>
      <c r="M209" s="5"/>
      <c r="O209" s="5"/>
      <c r="P209" s="5"/>
      <c r="U209" s="5"/>
      <c r="V209" s="5"/>
      <c r="X209" s="5"/>
      <c r="Y209" s="5"/>
      <c r="AA209" s="5"/>
      <c r="AB209" s="5"/>
      <c r="AI209" s="5"/>
      <c r="AJ209" s="5"/>
      <c r="AK209" s="7"/>
      <c r="AL209" s="7"/>
      <c r="AM209" s="7"/>
      <c r="AN209" s="7"/>
    </row>
    <row r="210" ht="15.75" customHeight="1">
      <c r="G210" s="5"/>
      <c r="H210" s="5"/>
      <c r="L210" s="5"/>
      <c r="M210" s="5"/>
      <c r="O210" s="5"/>
      <c r="P210" s="5"/>
      <c r="U210" s="5"/>
      <c r="V210" s="5"/>
      <c r="X210" s="5"/>
      <c r="Y210" s="5"/>
      <c r="AA210" s="5"/>
      <c r="AB210" s="5"/>
      <c r="AI210" s="5"/>
      <c r="AJ210" s="5"/>
      <c r="AK210" s="7"/>
      <c r="AL210" s="7"/>
      <c r="AM210" s="7"/>
      <c r="AN210" s="7"/>
    </row>
    <row r="211" ht="15.75" customHeight="1">
      <c r="G211" s="5"/>
      <c r="H211" s="5"/>
      <c r="L211" s="5"/>
      <c r="M211" s="5"/>
      <c r="O211" s="5"/>
      <c r="P211" s="5"/>
      <c r="U211" s="5"/>
      <c r="V211" s="5"/>
      <c r="X211" s="5"/>
      <c r="Y211" s="5"/>
      <c r="AA211" s="5"/>
      <c r="AB211" s="5"/>
      <c r="AI211" s="5"/>
      <c r="AJ211" s="5"/>
      <c r="AK211" s="7"/>
      <c r="AL211" s="7"/>
      <c r="AM211" s="7"/>
      <c r="AN211" s="7"/>
    </row>
    <row r="212" ht="15.75" customHeight="1">
      <c r="G212" s="5"/>
      <c r="H212" s="5"/>
      <c r="L212" s="5"/>
      <c r="M212" s="5"/>
      <c r="O212" s="5"/>
      <c r="P212" s="5"/>
      <c r="U212" s="5"/>
      <c r="V212" s="5"/>
      <c r="X212" s="5"/>
      <c r="Y212" s="5"/>
      <c r="AA212" s="5"/>
      <c r="AB212" s="5"/>
      <c r="AI212" s="5"/>
      <c r="AJ212" s="5"/>
      <c r="AK212" s="7"/>
      <c r="AL212" s="7"/>
      <c r="AM212" s="7"/>
      <c r="AN212" s="7"/>
    </row>
    <row r="213" ht="15.75" customHeight="1">
      <c r="G213" s="5"/>
      <c r="H213" s="5"/>
      <c r="L213" s="5"/>
      <c r="M213" s="5"/>
      <c r="O213" s="5"/>
      <c r="P213" s="5"/>
      <c r="U213" s="5"/>
      <c r="V213" s="5"/>
      <c r="X213" s="5"/>
      <c r="Y213" s="5"/>
      <c r="AA213" s="5"/>
      <c r="AB213" s="5"/>
      <c r="AI213" s="5"/>
      <c r="AJ213" s="5"/>
      <c r="AK213" s="7"/>
      <c r="AL213" s="7"/>
      <c r="AM213" s="7"/>
      <c r="AN213" s="7"/>
    </row>
    <row r="214" ht="15.75" customHeight="1">
      <c r="G214" s="5"/>
      <c r="H214" s="5"/>
      <c r="L214" s="5"/>
      <c r="M214" s="5"/>
      <c r="O214" s="5"/>
      <c r="P214" s="5"/>
      <c r="U214" s="5"/>
      <c r="V214" s="5"/>
      <c r="X214" s="5"/>
      <c r="Y214" s="5"/>
      <c r="AA214" s="5"/>
      <c r="AB214" s="5"/>
      <c r="AI214" s="5"/>
      <c r="AJ214" s="5"/>
      <c r="AK214" s="7"/>
      <c r="AL214" s="7"/>
      <c r="AM214" s="7"/>
      <c r="AN214" s="7"/>
    </row>
    <row r="215" ht="15.75" customHeight="1">
      <c r="G215" s="5"/>
      <c r="H215" s="5"/>
      <c r="L215" s="5"/>
      <c r="M215" s="5"/>
      <c r="O215" s="5"/>
      <c r="P215" s="5"/>
      <c r="U215" s="5"/>
      <c r="V215" s="5"/>
      <c r="X215" s="5"/>
      <c r="Y215" s="5"/>
      <c r="AA215" s="5"/>
      <c r="AB215" s="5"/>
      <c r="AI215" s="5"/>
      <c r="AJ215" s="5"/>
      <c r="AK215" s="7"/>
      <c r="AL215" s="7"/>
      <c r="AM215" s="7"/>
      <c r="AN215" s="7"/>
    </row>
    <row r="216" ht="15.75" customHeight="1">
      <c r="G216" s="5"/>
      <c r="H216" s="5"/>
      <c r="L216" s="5"/>
      <c r="M216" s="5"/>
      <c r="O216" s="5"/>
      <c r="P216" s="5"/>
      <c r="U216" s="5"/>
      <c r="V216" s="5"/>
      <c r="X216" s="5"/>
      <c r="Y216" s="5"/>
      <c r="AA216" s="5"/>
      <c r="AB216" s="5"/>
      <c r="AI216" s="5"/>
      <c r="AJ216" s="5"/>
      <c r="AK216" s="7"/>
      <c r="AL216" s="7"/>
      <c r="AM216" s="7"/>
      <c r="AN216" s="7"/>
    </row>
    <row r="217" ht="15.75" customHeight="1">
      <c r="G217" s="5"/>
      <c r="H217" s="5"/>
      <c r="L217" s="5"/>
      <c r="M217" s="5"/>
      <c r="O217" s="5"/>
      <c r="P217" s="5"/>
      <c r="U217" s="5"/>
      <c r="V217" s="5"/>
      <c r="X217" s="5"/>
      <c r="Y217" s="5"/>
      <c r="AA217" s="5"/>
      <c r="AB217" s="5"/>
      <c r="AI217" s="5"/>
      <c r="AJ217" s="5"/>
      <c r="AK217" s="7"/>
      <c r="AL217" s="7"/>
      <c r="AM217" s="7"/>
      <c r="AN217" s="7"/>
    </row>
    <row r="218" ht="15.75" customHeight="1">
      <c r="G218" s="5"/>
      <c r="H218" s="5"/>
      <c r="L218" s="5"/>
      <c r="M218" s="5"/>
      <c r="O218" s="5"/>
      <c r="P218" s="5"/>
      <c r="U218" s="5"/>
      <c r="V218" s="5"/>
      <c r="X218" s="5"/>
      <c r="Y218" s="5"/>
      <c r="AA218" s="5"/>
      <c r="AB218" s="5"/>
      <c r="AI218" s="5"/>
      <c r="AJ218" s="5"/>
      <c r="AK218" s="7"/>
      <c r="AL218" s="7"/>
      <c r="AM218" s="7"/>
      <c r="AN218" s="7"/>
    </row>
    <row r="219" ht="15.75" customHeight="1">
      <c r="G219" s="5"/>
      <c r="H219" s="5"/>
      <c r="L219" s="5"/>
      <c r="M219" s="5"/>
      <c r="O219" s="5"/>
      <c r="P219" s="5"/>
      <c r="U219" s="5"/>
      <c r="V219" s="5"/>
      <c r="X219" s="5"/>
      <c r="Y219" s="5"/>
      <c r="AA219" s="5"/>
      <c r="AB219" s="5"/>
      <c r="AI219" s="5"/>
      <c r="AJ219" s="5"/>
      <c r="AK219" s="7"/>
      <c r="AL219" s="7"/>
      <c r="AM219" s="7"/>
      <c r="AN219" s="7"/>
    </row>
    <row r="220" ht="15.75" customHeight="1">
      <c r="G220" s="5"/>
      <c r="H220" s="5"/>
      <c r="L220" s="5"/>
      <c r="M220" s="5"/>
      <c r="O220" s="5"/>
      <c r="P220" s="5"/>
      <c r="U220" s="5"/>
      <c r="V220" s="5"/>
      <c r="X220" s="5"/>
      <c r="Y220" s="5"/>
      <c r="AA220" s="5"/>
      <c r="AB220" s="5"/>
      <c r="AI220" s="5"/>
      <c r="AJ220" s="5"/>
      <c r="AK220" s="7"/>
      <c r="AL220" s="7"/>
      <c r="AM220" s="7"/>
      <c r="AN220" s="7"/>
    </row>
    <row r="221" ht="15.75" customHeight="1">
      <c r="G221" s="5"/>
      <c r="H221" s="5"/>
      <c r="L221" s="5"/>
      <c r="M221" s="5"/>
      <c r="O221" s="5"/>
      <c r="P221" s="5"/>
      <c r="U221" s="5"/>
      <c r="V221" s="5"/>
      <c r="X221" s="5"/>
      <c r="Y221" s="5"/>
      <c r="AA221" s="5"/>
      <c r="AB221" s="5"/>
      <c r="AI221" s="5"/>
      <c r="AJ221" s="5"/>
      <c r="AK221" s="7"/>
      <c r="AL221" s="7"/>
      <c r="AM221" s="7"/>
      <c r="AN221" s="7"/>
    </row>
    <row r="222" ht="15.75" customHeight="1">
      <c r="G222" s="5"/>
      <c r="H222" s="5"/>
      <c r="L222" s="5"/>
      <c r="M222" s="5"/>
      <c r="O222" s="5"/>
      <c r="P222" s="5"/>
      <c r="U222" s="5"/>
      <c r="V222" s="5"/>
      <c r="X222" s="5"/>
      <c r="Y222" s="5"/>
      <c r="AA222" s="5"/>
      <c r="AB222" s="5"/>
      <c r="AI222" s="5"/>
      <c r="AJ222" s="5"/>
      <c r="AK222" s="7"/>
      <c r="AL222" s="7"/>
      <c r="AM222" s="7"/>
      <c r="AN222" s="7"/>
    </row>
    <row r="223" ht="15.75" customHeight="1">
      <c r="G223" s="5"/>
      <c r="H223" s="5"/>
      <c r="L223" s="5"/>
      <c r="M223" s="5"/>
      <c r="O223" s="5"/>
      <c r="P223" s="5"/>
      <c r="U223" s="5"/>
      <c r="V223" s="5"/>
      <c r="X223" s="5"/>
      <c r="Y223" s="5"/>
      <c r="AA223" s="5"/>
      <c r="AB223" s="5"/>
      <c r="AI223" s="5"/>
      <c r="AJ223" s="5"/>
      <c r="AK223" s="7"/>
      <c r="AL223" s="7"/>
      <c r="AM223" s="7"/>
      <c r="AN223" s="7"/>
    </row>
    <row r="224" ht="15.75" customHeight="1">
      <c r="G224" s="5"/>
      <c r="H224" s="5"/>
      <c r="L224" s="5"/>
      <c r="M224" s="5"/>
      <c r="O224" s="5"/>
      <c r="P224" s="5"/>
      <c r="U224" s="5"/>
      <c r="V224" s="5"/>
      <c r="X224" s="5"/>
      <c r="Y224" s="5"/>
      <c r="AA224" s="5"/>
      <c r="AB224" s="5"/>
      <c r="AI224" s="5"/>
      <c r="AJ224" s="5"/>
      <c r="AK224" s="7"/>
      <c r="AL224" s="7"/>
      <c r="AM224" s="7"/>
      <c r="AN224" s="7"/>
    </row>
    <row r="225" ht="15.75" customHeight="1">
      <c r="G225" s="5"/>
      <c r="H225" s="5"/>
      <c r="L225" s="5"/>
      <c r="M225" s="5"/>
      <c r="O225" s="5"/>
      <c r="P225" s="5"/>
      <c r="U225" s="5"/>
      <c r="V225" s="5"/>
      <c r="X225" s="5"/>
      <c r="Y225" s="5"/>
      <c r="AA225" s="5"/>
      <c r="AB225" s="5"/>
      <c r="AI225" s="5"/>
      <c r="AJ225" s="5"/>
      <c r="AK225" s="7"/>
      <c r="AL225" s="7"/>
      <c r="AM225" s="7"/>
      <c r="AN225" s="7"/>
    </row>
    <row r="226" ht="15.75" customHeight="1">
      <c r="G226" s="5"/>
      <c r="H226" s="5"/>
      <c r="L226" s="5"/>
      <c r="M226" s="5"/>
      <c r="O226" s="5"/>
      <c r="P226" s="5"/>
      <c r="U226" s="5"/>
      <c r="V226" s="5"/>
      <c r="X226" s="5"/>
      <c r="Y226" s="5"/>
      <c r="AA226" s="5"/>
      <c r="AB226" s="5"/>
      <c r="AI226" s="5"/>
      <c r="AJ226" s="5"/>
      <c r="AK226" s="7"/>
      <c r="AL226" s="7"/>
      <c r="AM226" s="7"/>
      <c r="AN226" s="7"/>
    </row>
    <row r="227" ht="15.75" customHeight="1">
      <c r="G227" s="5"/>
      <c r="H227" s="5"/>
      <c r="L227" s="5"/>
      <c r="M227" s="5"/>
      <c r="O227" s="5"/>
      <c r="P227" s="5"/>
      <c r="U227" s="5"/>
      <c r="V227" s="5"/>
      <c r="X227" s="5"/>
      <c r="Y227" s="5"/>
      <c r="AA227" s="5"/>
      <c r="AB227" s="5"/>
      <c r="AI227" s="5"/>
      <c r="AJ227" s="5"/>
      <c r="AK227" s="7"/>
      <c r="AL227" s="7"/>
      <c r="AM227" s="7"/>
      <c r="AN227" s="7"/>
    </row>
    <row r="228" ht="15.75" customHeight="1">
      <c r="G228" s="5"/>
      <c r="H228" s="5"/>
      <c r="L228" s="5"/>
      <c r="M228" s="5"/>
      <c r="O228" s="5"/>
      <c r="P228" s="5"/>
      <c r="U228" s="5"/>
      <c r="V228" s="5"/>
      <c r="X228" s="5"/>
      <c r="Y228" s="5"/>
      <c r="AA228" s="5"/>
      <c r="AB228" s="5"/>
      <c r="AI228" s="5"/>
      <c r="AJ228" s="5"/>
      <c r="AK228" s="7"/>
      <c r="AL228" s="7"/>
      <c r="AM228" s="7"/>
      <c r="AN228" s="7"/>
    </row>
    <row r="229" ht="15.75" customHeight="1">
      <c r="G229" s="5"/>
      <c r="H229" s="5"/>
      <c r="L229" s="5"/>
      <c r="M229" s="5"/>
      <c r="O229" s="5"/>
      <c r="P229" s="5"/>
      <c r="U229" s="5"/>
      <c r="V229" s="5"/>
      <c r="X229" s="5"/>
      <c r="Y229" s="5"/>
      <c r="AA229" s="5"/>
      <c r="AB229" s="5"/>
      <c r="AI229" s="5"/>
      <c r="AJ229" s="5"/>
      <c r="AK229" s="7"/>
      <c r="AL229" s="7"/>
      <c r="AM229" s="7"/>
      <c r="AN229" s="7"/>
    </row>
    <row r="230" ht="15.75" customHeight="1">
      <c r="G230" s="5"/>
      <c r="H230" s="5"/>
      <c r="L230" s="5"/>
      <c r="M230" s="5"/>
      <c r="O230" s="5"/>
      <c r="P230" s="5"/>
      <c r="U230" s="5"/>
      <c r="V230" s="5"/>
      <c r="X230" s="5"/>
      <c r="Y230" s="5"/>
      <c r="AA230" s="5"/>
      <c r="AB230" s="5"/>
      <c r="AI230" s="5"/>
      <c r="AJ230" s="5"/>
      <c r="AK230" s="7"/>
      <c r="AL230" s="7"/>
      <c r="AM230" s="7"/>
      <c r="AN230" s="7"/>
    </row>
    <row r="231" ht="15.75" customHeight="1">
      <c r="G231" s="5"/>
      <c r="H231" s="5"/>
      <c r="L231" s="5"/>
      <c r="M231" s="5"/>
      <c r="O231" s="5"/>
      <c r="P231" s="5"/>
      <c r="U231" s="5"/>
      <c r="V231" s="5"/>
      <c r="X231" s="5"/>
      <c r="Y231" s="5"/>
      <c r="AA231" s="5"/>
      <c r="AB231" s="5"/>
      <c r="AI231" s="5"/>
      <c r="AJ231" s="5"/>
      <c r="AK231" s="7"/>
      <c r="AL231" s="7"/>
      <c r="AM231" s="7"/>
      <c r="AN231" s="7"/>
    </row>
    <row r="232" ht="15.75" customHeight="1">
      <c r="G232" s="5"/>
      <c r="H232" s="5"/>
      <c r="L232" s="5"/>
      <c r="M232" s="5"/>
      <c r="O232" s="5"/>
      <c r="P232" s="5"/>
      <c r="U232" s="5"/>
      <c r="V232" s="5"/>
      <c r="X232" s="5"/>
      <c r="Y232" s="5"/>
      <c r="AA232" s="5"/>
      <c r="AB232" s="5"/>
      <c r="AI232" s="5"/>
      <c r="AJ232" s="5"/>
      <c r="AK232" s="7"/>
      <c r="AL232" s="7"/>
      <c r="AM232" s="7"/>
      <c r="AN232" s="7"/>
    </row>
    <row r="233" ht="15.75" customHeight="1">
      <c r="G233" s="5"/>
      <c r="H233" s="5"/>
      <c r="L233" s="5"/>
      <c r="M233" s="5"/>
      <c r="O233" s="5"/>
      <c r="P233" s="5"/>
      <c r="U233" s="5"/>
      <c r="V233" s="5"/>
      <c r="X233" s="5"/>
      <c r="Y233" s="5"/>
      <c r="AA233" s="5"/>
      <c r="AB233" s="5"/>
      <c r="AI233" s="5"/>
      <c r="AJ233" s="5"/>
      <c r="AK233" s="7"/>
      <c r="AL233" s="7"/>
      <c r="AM233" s="7"/>
      <c r="AN233" s="7"/>
    </row>
    <row r="234" ht="15.75" customHeight="1">
      <c r="G234" s="5"/>
      <c r="H234" s="5"/>
      <c r="L234" s="5"/>
      <c r="M234" s="5"/>
      <c r="O234" s="5"/>
      <c r="P234" s="5"/>
      <c r="U234" s="5"/>
      <c r="V234" s="5"/>
      <c r="X234" s="5"/>
      <c r="Y234" s="5"/>
      <c r="AA234" s="5"/>
      <c r="AB234" s="5"/>
      <c r="AI234" s="5"/>
      <c r="AJ234" s="5"/>
      <c r="AK234" s="7"/>
      <c r="AL234" s="7"/>
      <c r="AM234" s="7"/>
      <c r="AN234" s="7"/>
    </row>
    <row r="235" ht="15.75" customHeight="1">
      <c r="G235" s="5"/>
      <c r="H235" s="5"/>
      <c r="L235" s="5"/>
      <c r="M235" s="5"/>
      <c r="O235" s="5"/>
      <c r="P235" s="5"/>
      <c r="U235" s="5"/>
      <c r="V235" s="5"/>
      <c r="X235" s="5"/>
      <c r="Y235" s="5"/>
      <c r="AA235" s="5"/>
      <c r="AB235" s="5"/>
      <c r="AI235" s="5"/>
      <c r="AJ235" s="5"/>
      <c r="AK235" s="7"/>
      <c r="AL235" s="7"/>
      <c r="AM235" s="7"/>
      <c r="AN235" s="7"/>
    </row>
    <row r="236" ht="15.75" customHeight="1">
      <c r="G236" s="5"/>
      <c r="H236" s="5"/>
      <c r="L236" s="5"/>
      <c r="M236" s="5"/>
      <c r="O236" s="5"/>
      <c r="P236" s="5"/>
      <c r="U236" s="5"/>
      <c r="V236" s="5"/>
      <c r="X236" s="5"/>
      <c r="Y236" s="5"/>
      <c r="AA236" s="5"/>
      <c r="AB236" s="5"/>
      <c r="AI236" s="5"/>
      <c r="AJ236" s="5"/>
      <c r="AK236" s="7"/>
      <c r="AL236" s="7"/>
      <c r="AM236" s="7"/>
      <c r="AN236" s="7"/>
    </row>
    <row r="237" ht="15.75" customHeight="1">
      <c r="G237" s="5"/>
      <c r="H237" s="5"/>
      <c r="L237" s="5"/>
      <c r="M237" s="5"/>
      <c r="O237" s="5"/>
      <c r="P237" s="5"/>
      <c r="U237" s="5"/>
      <c r="V237" s="5"/>
      <c r="X237" s="5"/>
      <c r="Y237" s="5"/>
      <c r="AA237" s="5"/>
      <c r="AB237" s="5"/>
      <c r="AI237" s="5"/>
      <c r="AJ237" s="5"/>
      <c r="AK237" s="7"/>
      <c r="AL237" s="7"/>
      <c r="AM237" s="7"/>
      <c r="AN237" s="7"/>
    </row>
    <row r="238" ht="15.75" customHeight="1">
      <c r="G238" s="5"/>
      <c r="H238" s="5"/>
      <c r="L238" s="5"/>
      <c r="M238" s="5"/>
      <c r="O238" s="5"/>
      <c r="P238" s="5"/>
      <c r="U238" s="5"/>
      <c r="V238" s="5"/>
      <c r="X238" s="5"/>
      <c r="Y238" s="5"/>
      <c r="AA238" s="5"/>
      <c r="AB238" s="5"/>
      <c r="AI238" s="5"/>
      <c r="AJ238" s="5"/>
      <c r="AK238" s="7"/>
      <c r="AL238" s="7"/>
      <c r="AM238" s="7"/>
      <c r="AN238" s="7"/>
    </row>
    <row r="239" ht="15.75" customHeight="1">
      <c r="G239" s="5"/>
      <c r="H239" s="5"/>
      <c r="L239" s="5"/>
      <c r="M239" s="5"/>
      <c r="O239" s="5"/>
      <c r="P239" s="5"/>
      <c r="U239" s="5"/>
      <c r="V239" s="5"/>
      <c r="X239" s="5"/>
      <c r="Y239" s="5"/>
      <c r="AA239" s="5"/>
      <c r="AB239" s="5"/>
      <c r="AI239" s="5"/>
      <c r="AJ239" s="5"/>
      <c r="AK239" s="7"/>
      <c r="AL239" s="7"/>
      <c r="AM239" s="7"/>
      <c r="AN239" s="7"/>
    </row>
    <row r="240" ht="15.75" customHeight="1">
      <c r="G240" s="5"/>
      <c r="H240" s="5"/>
      <c r="L240" s="5"/>
      <c r="M240" s="5"/>
      <c r="O240" s="5"/>
      <c r="P240" s="5"/>
      <c r="U240" s="5"/>
      <c r="V240" s="5"/>
      <c r="X240" s="5"/>
      <c r="Y240" s="5"/>
      <c r="AA240" s="5"/>
      <c r="AB240" s="5"/>
      <c r="AI240" s="5"/>
      <c r="AJ240" s="5"/>
      <c r="AK240" s="7"/>
      <c r="AL240" s="7"/>
      <c r="AM240" s="7"/>
      <c r="AN240" s="7"/>
    </row>
    <row r="241" ht="15.75" customHeight="1">
      <c r="G241" s="5"/>
      <c r="H241" s="5"/>
      <c r="L241" s="5"/>
      <c r="M241" s="5"/>
      <c r="O241" s="5"/>
      <c r="P241" s="5"/>
      <c r="U241" s="5"/>
      <c r="V241" s="5"/>
      <c r="X241" s="5"/>
      <c r="Y241" s="5"/>
      <c r="AA241" s="5"/>
      <c r="AB241" s="5"/>
      <c r="AI241" s="5"/>
      <c r="AJ241" s="5"/>
      <c r="AK241" s="7"/>
      <c r="AL241" s="7"/>
      <c r="AM241" s="7"/>
      <c r="AN241" s="7"/>
    </row>
    <row r="242" ht="15.75" customHeight="1">
      <c r="G242" s="5"/>
      <c r="H242" s="5"/>
      <c r="L242" s="5"/>
      <c r="M242" s="5"/>
      <c r="O242" s="5"/>
      <c r="P242" s="5"/>
      <c r="U242" s="5"/>
      <c r="V242" s="5"/>
      <c r="X242" s="5"/>
      <c r="Y242" s="5"/>
      <c r="AA242" s="5"/>
      <c r="AB242" s="5"/>
      <c r="AI242" s="5"/>
      <c r="AJ242" s="5"/>
      <c r="AK242" s="7"/>
      <c r="AL242" s="7"/>
      <c r="AM242" s="7"/>
      <c r="AN242" s="7"/>
    </row>
    <row r="243" ht="15.75" customHeight="1">
      <c r="G243" s="5"/>
      <c r="H243" s="5"/>
      <c r="L243" s="5"/>
      <c r="M243" s="5"/>
      <c r="O243" s="5"/>
      <c r="P243" s="5"/>
      <c r="U243" s="5"/>
      <c r="V243" s="5"/>
      <c r="X243" s="5"/>
      <c r="Y243" s="5"/>
      <c r="AA243" s="5"/>
      <c r="AB243" s="5"/>
      <c r="AI243" s="5"/>
      <c r="AJ243" s="5"/>
      <c r="AK243" s="7"/>
      <c r="AL243" s="7"/>
      <c r="AM243" s="7"/>
      <c r="AN243" s="7"/>
    </row>
    <row r="244" ht="15.75" customHeight="1">
      <c r="G244" s="5"/>
      <c r="H244" s="5"/>
      <c r="L244" s="5"/>
      <c r="M244" s="5"/>
      <c r="O244" s="5"/>
      <c r="P244" s="5"/>
      <c r="U244" s="5"/>
      <c r="V244" s="5"/>
      <c r="X244" s="5"/>
      <c r="Y244" s="5"/>
      <c r="AA244" s="5"/>
      <c r="AB244" s="5"/>
      <c r="AI244" s="5"/>
      <c r="AJ244" s="5"/>
      <c r="AK244" s="7"/>
      <c r="AL244" s="7"/>
      <c r="AM244" s="7"/>
      <c r="AN244" s="7"/>
    </row>
    <row r="245" ht="15.75" customHeight="1">
      <c r="G245" s="5"/>
      <c r="H245" s="5"/>
      <c r="L245" s="5"/>
      <c r="M245" s="5"/>
      <c r="O245" s="5"/>
      <c r="P245" s="5"/>
      <c r="U245" s="5"/>
      <c r="V245" s="5"/>
      <c r="X245" s="5"/>
      <c r="Y245" s="5"/>
      <c r="AA245" s="5"/>
      <c r="AB245" s="5"/>
      <c r="AI245" s="5"/>
      <c r="AJ245" s="5"/>
      <c r="AK245" s="7"/>
      <c r="AL245" s="7"/>
      <c r="AM245" s="7"/>
      <c r="AN245" s="7"/>
    </row>
    <row r="246" ht="15.75" customHeight="1">
      <c r="G246" s="5"/>
      <c r="H246" s="5"/>
      <c r="L246" s="5"/>
      <c r="M246" s="5"/>
      <c r="O246" s="5"/>
      <c r="P246" s="5"/>
      <c r="U246" s="5"/>
      <c r="V246" s="5"/>
      <c r="X246" s="5"/>
      <c r="Y246" s="5"/>
      <c r="AA246" s="5"/>
      <c r="AB246" s="5"/>
      <c r="AI246" s="5"/>
      <c r="AJ246" s="5"/>
      <c r="AK246" s="7"/>
      <c r="AL246" s="7"/>
      <c r="AM246" s="7"/>
      <c r="AN246" s="7"/>
    </row>
    <row r="247" ht="15.75" customHeight="1">
      <c r="G247" s="5"/>
      <c r="H247" s="5"/>
      <c r="L247" s="5"/>
      <c r="M247" s="5"/>
      <c r="O247" s="5"/>
      <c r="P247" s="5"/>
      <c r="U247" s="5"/>
      <c r="V247" s="5"/>
      <c r="X247" s="5"/>
      <c r="Y247" s="5"/>
      <c r="AA247" s="5"/>
      <c r="AB247" s="5"/>
      <c r="AI247" s="5"/>
      <c r="AJ247" s="5"/>
      <c r="AK247" s="7"/>
      <c r="AL247" s="7"/>
      <c r="AM247" s="7"/>
      <c r="AN247" s="7"/>
    </row>
    <row r="248" ht="15.75" customHeight="1">
      <c r="G248" s="5"/>
      <c r="H248" s="5"/>
      <c r="L248" s="5"/>
      <c r="M248" s="5"/>
      <c r="O248" s="5"/>
      <c r="P248" s="5"/>
      <c r="U248" s="5"/>
      <c r="V248" s="5"/>
      <c r="X248" s="5"/>
      <c r="Y248" s="5"/>
      <c r="AA248" s="5"/>
      <c r="AB248" s="5"/>
      <c r="AI248" s="5"/>
      <c r="AJ248" s="5"/>
      <c r="AK248" s="7"/>
      <c r="AL248" s="7"/>
      <c r="AM248" s="7"/>
      <c r="AN248" s="7"/>
    </row>
    <row r="249" ht="15.75" customHeight="1">
      <c r="G249" s="5"/>
      <c r="H249" s="5"/>
      <c r="L249" s="5"/>
      <c r="M249" s="5"/>
      <c r="O249" s="5"/>
      <c r="P249" s="5"/>
      <c r="U249" s="5"/>
      <c r="V249" s="5"/>
      <c r="X249" s="5"/>
      <c r="Y249" s="5"/>
      <c r="AA249" s="5"/>
      <c r="AB249" s="5"/>
      <c r="AI249" s="5"/>
      <c r="AJ249" s="5"/>
      <c r="AK249" s="7"/>
      <c r="AL249" s="7"/>
      <c r="AM249" s="7"/>
      <c r="AN249" s="7"/>
    </row>
    <row r="250" ht="15.75" customHeight="1">
      <c r="G250" s="5"/>
      <c r="H250" s="5"/>
      <c r="L250" s="5"/>
      <c r="M250" s="5"/>
      <c r="O250" s="5"/>
      <c r="P250" s="5"/>
      <c r="U250" s="5"/>
      <c r="V250" s="5"/>
      <c r="X250" s="5"/>
      <c r="Y250" s="5"/>
      <c r="AA250" s="5"/>
      <c r="AB250" s="5"/>
      <c r="AI250" s="5"/>
      <c r="AJ250" s="5"/>
      <c r="AK250" s="7"/>
      <c r="AL250" s="7"/>
      <c r="AM250" s="7"/>
      <c r="AN250" s="7"/>
    </row>
    <row r="251" ht="15.75" customHeight="1">
      <c r="G251" s="5"/>
      <c r="H251" s="5"/>
      <c r="L251" s="5"/>
      <c r="M251" s="5"/>
      <c r="O251" s="5"/>
      <c r="P251" s="5"/>
      <c r="U251" s="5"/>
      <c r="V251" s="5"/>
      <c r="X251" s="5"/>
      <c r="Y251" s="5"/>
      <c r="AA251" s="5"/>
      <c r="AB251" s="5"/>
      <c r="AI251" s="5"/>
      <c r="AJ251" s="5"/>
      <c r="AK251" s="7"/>
      <c r="AL251" s="7"/>
      <c r="AM251" s="7"/>
      <c r="AN251" s="7"/>
    </row>
    <row r="252" ht="15.75" customHeight="1">
      <c r="G252" s="5"/>
      <c r="H252" s="5"/>
      <c r="L252" s="5"/>
      <c r="M252" s="5"/>
      <c r="O252" s="5"/>
      <c r="P252" s="5"/>
      <c r="U252" s="5"/>
      <c r="V252" s="5"/>
      <c r="X252" s="5"/>
      <c r="Y252" s="5"/>
      <c r="AA252" s="5"/>
      <c r="AB252" s="5"/>
      <c r="AI252" s="5"/>
      <c r="AJ252" s="5"/>
      <c r="AK252" s="7"/>
      <c r="AL252" s="7"/>
      <c r="AM252" s="7"/>
      <c r="AN252" s="7"/>
    </row>
    <row r="253" ht="15.75" customHeight="1">
      <c r="G253" s="5"/>
      <c r="H253" s="5"/>
      <c r="L253" s="5"/>
      <c r="M253" s="5"/>
      <c r="O253" s="5"/>
      <c r="P253" s="5"/>
      <c r="U253" s="5"/>
      <c r="V253" s="5"/>
      <c r="X253" s="5"/>
      <c r="Y253" s="5"/>
      <c r="AA253" s="5"/>
      <c r="AB253" s="5"/>
      <c r="AI253" s="5"/>
      <c r="AJ253" s="5"/>
      <c r="AK253" s="7"/>
      <c r="AL253" s="7"/>
      <c r="AM253" s="7"/>
      <c r="AN253" s="7"/>
    </row>
    <row r="254" ht="15.75" customHeight="1">
      <c r="G254" s="5"/>
      <c r="H254" s="5"/>
      <c r="L254" s="5"/>
      <c r="M254" s="5"/>
      <c r="O254" s="5"/>
      <c r="P254" s="5"/>
      <c r="U254" s="5"/>
      <c r="V254" s="5"/>
      <c r="X254" s="5"/>
      <c r="Y254" s="5"/>
      <c r="AA254" s="5"/>
      <c r="AB254" s="5"/>
      <c r="AI254" s="5"/>
      <c r="AJ254" s="5"/>
      <c r="AK254" s="7"/>
      <c r="AL254" s="7"/>
      <c r="AM254" s="7"/>
      <c r="AN254" s="7"/>
    </row>
    <row r="255" ht="15.75" customHeight="1">
      <c r="G255" s="5"/>
      <c r="H255" s="5"/>
      <c r="L255" s="5"/>
      <c r="M255" s="5"/>
      <c r="O255" s="5"/>
      <c r="P255" s="5"/>
      <c r="U255" s="5"/>
      <c r="V255" s="5"/>
      <c r="X255" s="5"/>
      <c r="Y255" s="5"/>
      <c r="AA255" s="5"/>
      <c r="AB255" s="5"/>
      <c r="AI255" s="5"/>
      <c r="AJ255" s="5"/>
      <c r="AK255" s="7"/>
      <c r="AL255" s="7"/>
      <c r="AM255" s="7"/>
      <c r="AN255" s="7"/>
    </row>
    <row r="256" ht="15.75" customHeight="1">
      <c r="G256" s="5"/>
      <c r="H256" s="5"/>
      <c r="L256" s="5"/>
      <c r="M256" s="5"/>
      <c r="O256" s="5"/>
      <c r="P256" s="5"/>
      <c r="U256" s="5"/>
      <c r="V256" s="5"/>
      <c r="X256" s="5"/>
      <c r="Y256" s="5"/>
      <c r="AA256" s="5"/>
      <c r="AB256" s="5"/>
      <c r="AI256" s="5"/>
      <c r="AJ256" s="5"/>
      <c r="AK256" s="7"/>
      <c r="AL256" s="7"/>
      <c r="AM256" s="7"/>
      <c r="AN256" s="7"/>
    </row>
    <row r="257" ht="15.75" customHeight="1">
      <c r="G257" s="5"/>
      <c r="H257" s="5"/>
      <c r="L257" s="5"/>
      <c r="M257" s="5"/>
      <c r="O257" s="5"/>
      <c r="P257" s="5"/>
      <c r="U257" s="5"/>
      <c r="V257" s="5"/>
      <c r="X257" s="5"/>
      <c r="Y257" s="5"/>
      <c r="AA257" s="5"/>
      <c r="AB257" s="5"/>
      <c r="AI257" s="5"/>
      <c r="AJ257" s="5"/>
      <c r="AK257" s="7"/>
      <c r="AL257" s="7"/>
      <c r="AM257" s="7"/>
      <c r="AN257" s="7"/>
    </row>
    <row r="258" ht="15.75" customHeight="1">
      <c r="G258" s="5"/>
      <c r="H258" s="5"/>
      <c r="L258" s="5"/>
      <c r="M258" s="5"/>
      <c r="O258" s="5"/>
      <c r="P258" s="5"/>
      <c r="U258" s="5"/>
      <c r="V258" s="5"/>
      <c r="X258" s="5"/>
      <c r="Y258" s="5"/>
      <c r="AA258" s="5"/>
      <c r="AB258" s="5"/>
      <c r="AI258" s="5"/>
      <c r="AJ258" s="5"/>
      <c r="AK258" s="7"/>
      <c r="AL258" s="7"/>
      <c r="AM258" s="7"/>
      <c r="AN258" s="7"/>
    </row>
    <row r="259" ht="15.75" customHeight="1">
      <c r="G259" s="5"/>
      <c r="H259" s="5"/>
      <c r="L259" s="5"/>
      <c r="M259" s="5"/>
      <c r="O259" s="5"/>
      <c r="P259" s="5"/>
      <c r="U259" s="5"/>
      <c r="V259" s="5"/>
      <c r="X259" s="5"/>
      <c r="Y259" s="5"/>
      <c r="AA259" s="5"/>
      <c r="AB259" s="5"/>
      <c r="AI259" s="5"/>
      <c r="AJ259" s="5"/>
      <c r="AK259" s="7"/>
      <c r="AL259" s="7"/>
      <c r="AM259" s="7"/>
      <c r="AN259" s="7"/>
    </row>
    <row r="260" ht="15.75" customHeight="1">
      <c r="G260" s="5"/>
      <c r="H260" s="5"/>
      <c r="L260" s="5"/>
      <c r="M260" s="5"/>
      <c r="O260" s="5"/>
      <c r="P260" s="5"/>
      <c r="U260" s="5"/>
      <c r="V260" s="5"/>
      <c r="X260" s="5"/>
      <c r="Y260" s="5"/>
      <c r="AA260" s="5"/>
      <c r="AB260" s="5"/>
      <c r="AI260" s="5"/>
      <c r="AJ260" s="5"/>
      <c r="AK260" s="7"/>
      <c r="AL260" s="7"/>
      <c r="AM260" s="7"/>
      <c r="AN260" s="7"/>
    </row>
    <row r="261" ht="15.75" customHeight="1">
      <c r="G261" s="5"/>
      <c r="H261" s="5"/>
      <c r="L261" s="5"/>
      <c r="M261" s="5"/>
      <c r="O261" s="5"/>
      <c r="P261" s="5"/>
      <c r="U261" s="5"/>
      <c r="V261" s="5"/>
      <c r="X261" s="5"/>
      <c r="Y261" s="5"/>
      <c r="AA261" s="5"/>
      <c r="AB261" s="5"/>
      <c r="AI261" s="5"/>
      <c r="AJ261" s="5"/>
      <c r="AK261" s="7"/>
      <c r="AL261" s="7"/>
      <c r="AM261" s="7"/>
      <c r="AN261" s="7"/>
    </row>
    <row r="262" ht="15.75" customHeight="1">
      <c r="G262" s="5"/>
      <c r="H262" s="5"/>
      <c r="L262" s="5"/>
      <c r="M262" s="5"/>
      <c r="O262" s="5"/>
      <c r="P262" s="5"/>
      <c r="U262" s="5"/>
      <c r="V262" s="5"/>
      <c r="X262" s="5"/>
      <c r="Y262" s="5"/>
      <c r="AA262" s="5"/>
      <c r="AB262" s="5"/>
      <c r="AI262" s="5"/>
      <c r="AJ262" s="5"/>
      <c r="AK262" s="7"/>
      <c r="AL262" s="7"/>
      <c r="AM262" s="7"/>
      <c r="AN262" s="7"/>
    </row>
    <row r="263" ht="15.75" customHeight="1">
      <c r="G263" s="5"/>
      <c r="H263" s="5"/>
      <c r="L263" s="5"/>
      <c r="M263" s="5"/>
      <c r="O263" s="5"/>
      <c r="P263" s="5"/>
      <c r="U263" s="5"/>
      <c r="V263" s="5"/>
      <c r="X263" s="5"/>
      <c r="Y263" s="5"/>
      <c r="AA263" s="5"/>
      <c r="AB263" s="5"/>
      <c r="AI263" s="5"/>
      <c r="AJ263" s="5"/>
      <c r="AK263" s="7"/>
      <c r="AL263" s="7"/>
      <c r="AM263" s="7"/>
      <c r="AN263" s="7"/>
    </row>
    <row r="264" ht="15.75" customHeight="1">
      <c r="G264" s="5"/>
      <c r="H264" s="5"/>
      <c r="L264" s="5"/>
      <c r="M264" s="5"/>
      <c r="O264" s="5"/>
      <c r="P264" s="5"/>
      <c r="U264" s="5"/>
      <c r="V264" s="5"/>
      <c r="X264" s="5"/>
      <c r="Y264" s="5"/>
      <c r="AA264" s="5"/>
      <c r="AB264" s="5"/>
      <c r="AI264" s="5"/>
      <c r="AJ264" s="5"/>
      <c r="AK264" s="7"/>
      <c r="AL264" s="7"/>
      <c r="AM264" s="7"/>
      <c r="AN264" s="7"/>
    </row>
    <row r="265" ht="15.75" customHeight="1">
      <c r="G265" s="5"/>
      <c r="H265" s="5"/>
      <c r="L265" s="5"/>
      <c r="M265" s="5"/>
      <c r="O265" s="5"/>
      <c r="P265" s="5"/>
      <c r="U265" s="5"/>
      <c r="V265" s="5"/>
      <c r="X265" s="5"/>
      <c r="Y265" s="5"/>
      <c r="AA265" s="5"/>
      <c r="AB265" s="5"/>
      <c r="AI265" s="5"/>
      <c r="AJ265" s="5"/>
      <c r="AK265" s="7"/>
      <c r="AL265" s="7"/>
      <c r="AM265" s="7"/>
      <c r="AN265" s="7"/>
    </row>
    <row r="266" ht="15.75" customHeight="1">
      <c r="G266" s="5"/>
      <c r="H266" s="5"/>
      <c r="L266" s="5"/>
      <c r="M266" s="5"/>
      <c r="O266" s="5"/>
      <c r="P266" s="5"/>
      <c r="U266" s="5"/>
      <c r="V266" s="5"/>
      <c r="X266" s="5"/>
      <c r="Y266" s="5"/>
      <c r="AA266" s="5"/>
      <c r="AB266" s="5"/>
      <c r="AI266" s="5"/>
      <c r="AJ266" s="5"/>
      <c r="AK266" s="7"/>
      <c r="AL266" s="7"/>
      <c r="AM266" s="7"/>
      <c r="AN266" s="7"/>
    </row>
    <row r="267" ht="15.75" customHeight="1">
      <c r="G267" s="5"/>
      <c r="H267" s="5"/>
      <c r="L267" s="5"/>
      <c r="M267" s="5"/>
      <c r="O267" s="5"/>
      <c r="P267" s="5"/>
      <c r="U267" s="5"/>
      <c r="V267" s="5"/>
      <c r="X267" s="5"/>
      <c r="Y267" s="5"/>
      <c r="AA267" s="5"/>
      <c r="AB267" s="5"/>
      <c r="AI267" s="5"/>
      <c r="AJ267" s="5"/>
      <c r="AK267" s="7"/>
      <c r="AL267" s="7"/>
      <c r="AM267" s="7"/>
      <c r="AN267" s="7"/>
    </row>
    <row r="268" ht="15.75" customHeight="1">
      <c r="G268" s="5"/>
      <c r="H268" s="5"/>
      <c r="L268" s="5"/>
      <c r="M268" s="5"/>
      <c r="O268" s="5"/>
      <c r="P268" s="5"/>
      <c r="U268" s="5"/>
      <c r="V268" s="5"/>
      <c r="X268" s="5"/>
      <c r="Y268" s="5"/>
      <c r="AA268" s="5"/>
      <c r="AB268" s="5"/>
      <c r="AI268" s="5"/>
      <c r="AJ268" s="5"/>
      <c r="AK268" s="7"/>
      <c r="AL268" s="7"/>
      <c r="AM268" s="7"/>
      <c r="AN268" s="7"/>
    </row>
    <row r="269" ht="15.75" customHeight="1">
      <c r="G269" s="5"/>
      <c r="H269" s="5"/>
      <c r="L269" s="5"/>
      <c r="M269" s="5"/>
      <c r="O269" s="5"/>
      <c r="P269" s="5"/>
      <c r="U269" s="5"/>
      <c r="V269" s="5"/>
      <c r="X269" s="5"/>
      <c r="Y269" s="5"/>
      <c r="AA269" s="5"/>
      <c r="AB269" s="5"/>
      <c r="AI269" s="5"/>
      <c r="AJ269" s="5"/>
      <c r="AK269" s="7"/>
      <c r="AL269" s="7"/>
      <c r="AM269" s="7"/>
      <c r="AN269" s="7"/>
    </row>
    <row r="270" ht="15.75" customHeight="1">
      <c r="G270" s="5"/>
      <c r="H270" s="5"/>
      <c r="L270" s="5"/>
      <c r="M270" s="5"/>
      <c r="O270" s="5"/>
      <c r="P270" s="5"/>
      <c r="U270" s="5"/>
      <c r="V270" s="5"/>
      <c r="X270" s="5"/>
      <c r="Y270" s="5"/>
      <c r="AA270" s="5"/>
      <c r="AB270" s="5"/>
      <c r="AI270" s="5"/>
      <c r="AJ270" s="5"/>
      <c r="AK270" s="7"/>
      <c r="AL270" s="7"/>
      <c r="AM270" s="7"/>
      <c r="AN270" s="7"/>
    </row>
    <row r="271" ht="15.75" customHeight="1">
      <c r="G271" s="5"/>
      <c r="H271" s="5"/>
      <c r="L271" s="5"/>
      <c r="M271" s="5"/>
      <c r="O271" s="5"/>
      <c r="P271" s="5"/>
      <c r="U271" s="5"/>
      <c r="V271" s="5"/>
      <c r="X271" s="5"/>
      <c r="Y271" s="5"/>
      <c r="AA271" s="5"/>
      <c r="AB271" s="5"/>
      <c r="AI271" s="5"/>
      <c r="AJ271" s="5"/>
      <c r="AK271" s="7"/>
      <c r="AL271" s="7"/>
      <c r="AM271" s="7"/>
      <c r="AN271" s="7"/>
    </row>
    <row r="272" ht="15.75" customHeight="1">
      <c r="G272" s="5"/>
      <c r="H272" s="5"/>
      <c r="L272" s="5"/>
      <c r="M272" s="5"/>
      <c r="O272" s="5"/>
      <c r="P272" s="5"/>
      <c r="U272" s="5"/>
      <c r="V272" s="5"/>
      <c r="X272" s="5"/>
      <c r="Y272" s="5"/>
      <c r="AA272" s="5"/>
      <c r="AB272" s="5"/>
      <c r="AI272" s="5"/>
      <c r="AJ272" s="5"/>
      <c r="AK272" s="7"/>
      <c r="AL272" s="7"/>
      <c r="AM272" s="7"/>
      <c r="AN272" s="7"/>
    </row>
    <row r="273" ht="15.75" customHeight="1">
      <c r="G273" s="5"/>
      <c r="H273" s="5"/>
      <c r="L273" s="5"/>
      <c r="M273" s="5"/>
      <c r="O273" s="5"/>
      <c r="P273" s="5"/>
      <c r="U273" s="5"/>
      <c r="V273" s="5"/>
      <c r="X273" s="5"/>
      <c r="Y273" s="5"/>
      <c r="AA273" s="5"/>
      <c r="AB273" s="5"/>
      <c r="AI273" s="5"/>
      <c r="AJ273" s="5"/>
      <c r="AK273" s="7"/>
      <c r="AL273" s="7"/>
      <c r="AM273" s="7"/>
      <c r="AN273" s="7"/>
    </row>
    <row r="274" ht="15.75" customHeight="1">
      <c r="G274" s="5"/>
      <c r="H274" s="5"/>
      <c r="L274" s="5"/>
      <c r="M274" s="5"/>
      <c r="O274" s="5"/>
      <c r="P274" s="5"/>
      <c r="U274" s="5"/>
      <c r="V274" s="5"/>
      <c r="X274" s="5"/>
      <c r="Y274" s="5"/>
      <c r="AA274" s="5"/>
      <c r="AB274" s="5"/>
      <c r="AI274" s="5"/>
      <c r="AJ274" s="5"/>
      <c r="AK274" s="7"/>
      <c r="AL274" s="7"/>
      <c r="AM274" s="7"/>
      <c r="AN274" s="7"/>
    </row>
    <row r="275" ht="15.75" customHeight="1">
      <c r="G275" s="5"/>
      <c r="H275" s="5"/>
      <c r="L275" s="5"/>
      <c r="M275" s="5"/>
      <c r="O275" s="5"/>
      <c r="P275" s="5"/>
      <c r="U275" s="5"/>
      <c r="V275" s="5"/>
      <c r="X275" s="5"/>
      <c r="Y275" s="5"/>
      <c r="AA275" s="5"/>
      <c r="AB275" s="5"/>
      <c r="AI275" s="5"/>
      <c r="AJ275" s="5"/>
      <c r="AK275" s="7"/>
      <c r="AL275" s="7"/>
      <c r="AM275" s="7"/>
      <c r="AN275" s="7"/>
    </row>
    <row r="276" ht="15.75" customHeight="1">
      <c r="G276" s="5"/>
      <c r="H276" s="5"/>
      <c r="L276" s="5"/>
      <c r="M276" s="5"/>
      <c r="O276" s="5"/>
      <c r="P276" s="5"/>
      <c r="U276" s="5"/>
      <c r="V276" s="5"/>
      <c r="X276" s="5"/>
      <c r="Y276" s="5"/>
      <c r="AA276" s="5"/>
      <c r="AB276" s="5"/>
      <c r="AI276" s="5"/>
      <c r="AJ276" s="5"/>
      <c r="AK276" s="7"/>
      <c r="AL276" s="7"/>
      <c r="AM276" s="7"/>
      <c r="AN276" s="7"/>
    </row>
    <row r="277" ht="15.75" customHeight="1">
      <c r="G277" s="5"/>
      <c r="H277" s="5"/>
      <c r="L277" s="5"/>
      <c r="M277" s="5"/>
      <c r="O277" s="5"/>
      <c r="P277" s="5"/>
      <c r="U277" s="5"/>
      <c r="V277" s="5"/>
      <c r="X277" s="5"/>
      <c r="Y277" s="5"/>
      <c r="AA277" s="5"/>
      <c r="AB277" s="5"/>
      <c r="AI277" s="5"/>
      <c r="AJ277" s="5"/>
      <c r="AK277" s="7"/>
      <c r="AL277" s="7"/>
      <c r="AM277" s="7"/>
      <c r="AN277" s="7"/>
    </row>
    <row r="278" ht="15.75" customHeight="1">
      <c r="G278" s="5"/>
      <c r="H278" s="5"/>
      <c r="L278" s="5"/>
      <c r="M278" s="5"/>
      <c r="O278" s="5"/>
      <c r="P278" s="5"/>
      <c r="U278" s="5"/>
      <c r="V278" s="5"/>
      <c r="X278" s="5"/>
      <c r="Y278" s="5"/>
      <c r="AA278" s="5"/>
      <c r="AB278" s="5"/>
      <c r="AI278" s="5"/>
      <c r="AJ278" s="5"/>
      <c r="AK278" s="7"/>
      <c r="AL278" s="7"/>
      <c r="AM278" s="7"/>
      <c r="AN278" s="7"/>
    </row>
    <row r="279" ht="15.75" customHeight="1">
      <c r="G279" s="5"/>
      <c r="H279" s="5"/>
      <c r="L279" s="5"/>
      <c r="M279" s="5"/>
      <c r="O279" s="5"/>
      <c r="P279" s="5"/>
      <c r="U279" s="5"/>
      <c r="V279" s="5"/>
      <c r="X279" s="5"/>
      <c r="Y279" s="5"/>
      <c r="AA279" s="5"/>
      <c r="AB279" s="5"/>
      <c r="AI279" s="5"/>
      <c r="AJ279" s="5"/>
      <c r="AK279" s="7"/>
      <c r="AL279" s="7"/>
      <c r="AM279" s="7"/>
      <c r="AN279" s="7"/>
    </row>
    <row r="280" ht="15.75" customHeight="1">
      <c r="G280" s="5"/>
      <c r="H280" s="5"/>
      <c r="L280" s="5"/>
      <c r="M280" s="5"/>
      <c r="O280" s="5"/>
      <c r="P280" s="5"/>
      <c r="U280" s="5"/>
      <c r="V280" s="5"/>
      <c r="X280" s="5"/>
      <c r="Y280" s="5"/>
      <c r="AA280" s="5"/>
      <c r="AB280" s="5"/>
      <c r="AI280" s="5"/>
      <c r="AJ280" s="5"/>
      <c r="AK280" s="7"/>
      <c r="AL280" s="7"/>
      <c r="AM280" s="7"/>
      <c r="AN280" s="7"/>
    </row>
    <row r="281" ht="15.75" customHeight="1">
      <c r="G281" s="5"/>
      <c r="H281" s="5"/>
      <c r="L281" s="5"/>
      <c r="M281" s="5"/>
      <c r="O281" s="5"/>
      <c r="P281" s="5"/>
      <c r="U281" s="5"/>
      <c r="V281" s="5"/>
      <c r="X281" s="5"/>
      <c r="Y281" s="5"/>
      <c r="AA281" s="5"/>
      <c r="AB281" s="5"/>
      <c r="AI281" s="5"/>
      <c r="AJ281" s="5"/>
      <c r="AK281" s="7"/>
      <c r="AL281" s="7"/>
      <c r="AM281" s="7"/>
      <c r="AN281" s="7"/>
    </row>
    <row r="282" ht="15.75" customHeight="1">
      <c r="G282" s="5"/>
      <c r="H282" s="5"/>
      <c r="L282" s="5"/>
      <c r="M282" s="5"/>
      <c r="O282" s="5"/>
      <c r="P282" s="5"/>
      <c r="U282" s="5"/>
      <c r="V282" s="5"/>
      <c r="X282" s="5"/>
      <c r="Y282" s="5"/>
      <c r="AA282" s="5"/>
      <c r="AB282" s="5"/>
      <c r="AI282" s="5"/>
      <c r="AJ282" s="5"/>
      <c r="AK282" s="7"/>
      <c r="AL282" s="7"/>
      <c r="AM282" s="7"/>
      <c r="AN282" s="7"/>
    </row>
    <row r="283" ht="15.75" customHeight="1">
      <c r="G283" s="5"/>
      <c r="H283" s="5"/>
      <c r="L283" s="5"/>
      <c r="M283" s="5"/>
      <c r="O283" s="5"/>
      <c r="P283" s="5"/>
      <c r="U283" s="5"/>
      <c r="V283" s="5"/>
      <c r="X283" s="5"/>
      <c r="Y283" s="5"/>
      <c r="AA283" s="5"/>
      <c r="AB283" s="5"/>
      <c r="AI283" s="5"/>
      <c r="AJ283" s="5"/>
      <c r="AK283" s="7"/>
      <c r="AL283" s="7"/>
      <c r="AM283" s="7"/>
      <c r="AN283" s="7"/>
    </row>
    <row r="284" ht="15.75" customHeight="1">
      <c r="G284" s="5"/>
      <c r="H284" s="5"/>
      <c r="L284" s="5"/>
      <c r="M284" s="5"/>
      <c r="O284" s="5"/>
      <c r="P284" s="5"/>
      <c r="U284" s="5"/>
      <c r="V284" s="5"/>
      <c r="X284" s="5"/>
      <c r="Y284" s="5"/>
      <c r="AA284" s="5"/>
      <c r="AB284" s="5"/>
      <c r="AI284" s="5"/>
      <c r="AJ284" s="5"/>
      <c r="AK284" s="7"/>
      <c r="AL284" s="7"/>
      <c r="AM284" s="7"/>
      <c r="AN284" s="7"/>
    </row>
    <row r="285" ht="15.75" customHeight="1">
      <c r="G285" s="5"/>
      <c r="H285" s="5"/>
      <c r="L285" s="5"/>
      <c r="M285" s="5"/>
      <c r="O285" s="5"/>
      <c r="P285" s="5"/>
      <c r="U285" s="5"/>
      <c r="V285" s="5"/>
      <c r="X285" s="5"/>
      <c r="Y285" s="5"/>
      <c r="AA285" s="5"/>
      <c r="AB285" s="5"/>
      <c r="AI285" s="5"/>
      <c r="AJ285" s="5"/>
      <c r="AK285" s="7"/>
      <c r="AL285" s="7"/>
      <c r="AM285" s="7"/>
      <c r="AN285" s="7"/>
    </row>
    <row r="286" ht="15.75" customHeight="1">
      <c r="G286" s="5"/>
      <c r="H286" s="5"/>
      <c r="L286" s="5"/>
      <c r="M286" s="5"/>
      <c r="O286" s="5"/>
      <c r="P286" s="5"/>
      <c r="U286" s="5"/>
      <c r="V286" s="5"/>
      <c r="X286" s="5"/>
      <c r="Y286" s="5"/>
      <c r="AA286" s="5"/>
      <c r="AB286" s="5"/>
      <c r="AI286" s="5"/>
      <c r="AJ286" s="5"/>
      <c r="AK286" s="7"/>
      <c r="AL286" s="7"/>
      <c r="AM286" s="7"/>
      <c r="AN286" s="7"/>
    </row>
    <row r="287" ht="15.75" customHeight="1">
      <c r="G287" s="5"/>
      <c r="H287" s="5"/>
      <c r="L287" s="5"/>
      <c r="M287" s="5"/>
      <c r="O287" s="5"/>
      <c r="P287" s="5"/>
      <c r="U287" s="5"/>
      <c r="V287" s="5"/>
      <c r="X287" s="5"/>
      <c r="Y287" s="5"/>
      <c r="AA287" s="5"/>
      <c r="AB287" s="5"/>
      <c r="AI287" s="5"/>
      <c r="AJ287" s="5"/>
      <c r="AK287" s="7"/>
      <c r="AL287" s="7"/>
      <c r="AM287" s="7"/>
      <c r="AN287" s="7"/>
    </row>
    <row r="288" ht="15.75" customHeight="1">
      <c r="G288" s="5"/>
      <c r="H288" s="5"/>
      <c r="L288" s="5"/>
      <c r="M288" s="5"/>
      <c r="O288" s="5"/>
      <c r="P288" s="5"/>
      <c r="U288" s="5"/>
      <c r="V288" s="5"/>
      <c r="X288" s="5"/>
      <c r="Y288" s="5"/>
      <c r="AA288" s="5"/>
      <c r="AB288" s="5"/>
      <c r="AI288" s="5"/>
      <c r="AJ288" s="5"/>
      <c r="AK288" s="7"/>
      <c r="AL288" s="7"/>
      <c r="AM288" s="7"/>
      <c r="AN288" s="7"/>
    </row>
    <row r="289" ht="15.75" customHeight="1">
      <c r="G289" s="5"/>
      <c r="H289" s="5"/>
      <c r="L289" s="5"/>
      <c r="M289" s="5"/>
      <c r="O289" s="5"/>
      <c r="P289" s="5"/>
      <c r="U289" s="5"/>
      <c r="V289" s="5"/>
      <c r="X289" s="5"/>
      <c r="Y289" s="5"/>
      <c r="AA289" s="5"/>
      <c r="AB289" s="5"/>
      <c r="AI289" s="5"/>
      <c r="AJ289" s="5"/>
      <c r="AK289" s="7"/>
      <c r="AL289" s="7"/>
      <c r="AM289" s="7"/>
      <c r="AN289" s="7"/>
    </row>
    <row r="290" ht="15.75" customHeight="1">
      <c r="G290" s="5"/>
      <c r="H290" s="5"/>
      <c r="L290" s="5"/>
      <c r="M290" s="5"/>
      <c r="O290" s="5"/>
      <c r="P290" s="5"/>
      <c r="U290" s="5"/>
      <c r="V290" s="5"/>
      <c r="X290" s="5"/>
      <c r="Y290" s="5"/>
      <c r="AA290" s="5"/>
      <c r="AB290" s="5"/>
      <c r="AI290" s="5"/>
      <c r="AJ290" s="5"/>
      <c r="AK290" s="7"/>
      <c r="AL290" s="7"/>
      <c r="AM290" s="7"/>
      <c r="AN290" s="7"/>
    </row>
    <row r="291" ht="15.75" customHeight="1">
      <c r="G291" s="5"/>
      <c r="H291" s="5"/>
      <c r="L291" s="5"/>
      <c r="M291" s="5"/>
      <c r="O291" s="5"/>
      <c r="P291" s="5"/>
      <c r="U291" s="5"/>
      <c r="V291" s="5"/>
      <c r="X291" s="5"/>
      <c r="Y291" s="5"/>
      <c r="AA291" s="5"/>
      <c r="AB291" s="5"/>
      <c r="AI291" s="5"/>
      <c r="AJ291" s="5"/>
      <c r="AK291" s="7"/>
      <c r="AL291" s="7"/>
      <c r="AM291" s="7"/>
      <c r="AN291" s="7"/>
    </row>
    <row r="292" ht="15.75" customHeight="1">
      <c r="G292" s="5"/>
      <c r="H292" s="5"/>
      <c r="L292" s="5"/>
      <c r="M292" s="5"/>
      <c r="O292" s="5"/>
      <c r="P292" s="5"/>
      <c r="U292" s="5"/>
      <c r="V292" s="5"/>
      <c r="X292" s="5"/>
      <c r="Y292" s="5"/>
      <c r="AA292" s="5"/>
      <c r="AB292" s="5"/>
      <c r="AI292" s="5"/>
      <c r="AJ292" s="5"/>
      <c r="AK292" s="7"/>
      <c r="AL292" s="7"/>
      <c r="AM292" s="7"/>
      <c r="AN292" s="7"/>
    </row>
    <row r="293" ht="15.75" customHeight="1">
      <c r="G293" s="5"/>
      <c r="H293" s="5"/>
      <c r="L293" s="5"/>
      <c r="M293" s="5"/>
      <c r="O293" s="5"/>
      <c r="P293" s="5"/>
      <c r="U293" s="5"/>
      <c r="V293" s="5"/>
      <c r="X293" s="5"/>
      <c r="Y293" s="5"/>
      <c r="AA293" s="5"/>
      <c r="AB293" s="5"/>
      <c r="AI293" s="5"/>
      <c r="AJ293" s="5"/>
      <c r="AK293" s="7"/>
      <c r="AL293" s="7"/>
      <c r="AM293" s="7"/>
      <c r="AN293" s="7"/>
    </row>
    <row r="294" ht="15.75" customHeight="1">
      <c r="G294" s="5"/>
      <c r="H294" s="5"/>
      <c r="L294" s="5"/>
      <c r="M294" s="5"/>
      <c r="O294" s="5"/>
      <c r="P294" s="5"/>
      <c r="U294" s="5"/>
      <c r="V294" s="5"/>
      <c r="X294" s="5"/>
      <c r="Y294" s="5"/>
      <c r="AA294" s="5"/>
      <c r="AB294" s="5"/>
      <c r="AI294" s="5"/>
      <c r="AJ294" s="5"/>
      <c r="AK294" s="7"/>
      <c r="AL294" s="7"/>
      <c r="AM294" s="7"/>
      <c r="AN294" s="7"/>
    </row>
    <row r="295" ht="15.75" customHeight="1">
      <c r="G295" s="5"/>
      <c r="H295" s="5"/>
      <c r="L295" s="5"/>
      <c r="M295" s="5"/>
      <c r="O295" s="5"/>
      <c r="P295" s="5"/>
      <c r="U295" s="5"/>
      <c r="V295" s="5"/>
      <c r="X295" s="5"/>
      <c r="Y295" s="5"/>
      <c r="AA295" s="5"/>
      <c r="AB295" s="5"/>
      <c r="AI295" s="5"/>
      <c r="AJ295" s="5"/>
      <c r="AK295" s="7"/>
      <c r="AL295" s="7"/>
      <c r="AM295" s="7"/>
      <c r="AN295" s="7"/>
    </row>
    <row r="296" ht="15.75" customHeight="1">
      <c r="G296" s="5"/>
      <c r="H296" s="5"/>
      <c r="L296" s="5"/>
      <c r="M296" s="5"/>
      <c r="O296" s="5"/>
      <c r="P296" s="5"/>
      <c r="U296" s="5"/>
      <c r="V296" s="5"/>
      <c r="X296" s="5"/>
      <c r="Y296" s="5"/>
      <c r="AA296" s="5"/>
      <c r="AB296" s="5"/>
      <c r="AI296" s="5"/>
      <c r="AJ296" s="5"/>
      <c r="AK296" s="7"/>
      <c r="AL296" s="7"/>
      <c r="AM296" s="7"/>
      <c r="AN296" s="7"/>
    </row>
    <row r="297" ht="15.75" customHeight="1">
      <c r="G297" s="5"/>
      <c r="H297" s="5"/>
      <c r="L297" s="5"/>
      <c r="M297" s="5"/>
      <c r="O297" s="5"/>
      <c r="P297" s="5"/>
      <c r="U297" s="5"/>
      <c r="V297" s="5"/>
      <c r="X297" s="5"/>
      <c r="Y297" s="5"/>
      <c r="AA297" s="5"/>
      <c r="AB297" s="5"/>
      <c r="AI297" s="5"/>
      <c r="AJ297" s="5"/>
      <c r="AK297" s="7"/>
      <c r="AL297" s="7"/>
      <c r="AM297" s="7"/>
      <c r="AN297" s="7"/>
    </row>
    <row r="298" ht="15.75" customHeight="1">
      <c r="G298" s="5"/>
      <c r="H298" s="5"/>
      <c r="L298" s="5"/>
      <c r="M298" s="5"/>
      <c r="O298" s="5"/>
      <c r="P298" s="5"/>
      <c r="U298" s="5"/>
      <c r="V298" s="5"/>
      <c r="X298" s="5"/>
      <c r="Y298" s="5"/>
      <c r="AA298" s="5"/>
      <c r="AB298" s="5"/>
      <c r="AI298" s="5"/>
      <c r="AJ298" s="5"/>
      <c r="AK298" s="7"/>
      <c r="AL298" s="7"/>
      <c r="AM298" s="7"/>
      <c r="AN298" s="7"/>
    </row>
    <row r="299" ht="15.75" customHeight="1">
      <c r="G299" s="5"/>
      <c r="H299" s="5"/>
      <c r="L299" s="5"/>
      <c r="M299" s="5"/>
      <c r="O299" s="5"/>
      <c r="P299" s="5"/>
      <c r="U299" s="5"/>
      <c r="V299" s="5"/>
      <c r="X299" s="5"/>
      <c r="Y299" s="5"/>
      <c r="AA299" s="5"/>
      <c r="AB299" s="5"/>
      <c r="AI299" s="5"/>
      <c r="AJ299" s="5"/>
      <c r="AK299" s="7"/>
      <c r="AL299" s="7"/>
      <c r="AM299" s="7"/>
      <c r="AN299" s="7"/>
    </row>
    <row r="300" ht="15.75" customHeight="1">
      <c r="G300" s="5"/>
      <c r="H300" s="5"/>
      <c r="L300" s="5"/>
      <c r="M300" s="5"/>
      <c r="O300" s="5"/>
      <c r="P300" s="5"/>
      <c r="U300" s="5"/>
      <c r="V300" s="5"/>
      <c r="X300" s="5"/>
      <c r="Y300" s="5"/>
      <c r="AA300" s="5"/>
      <c r="AB300" s="5"/>
      <c r="AI300" s="5"/>
      <c r="AJ300" s="5"/>
      <c r="AK300" s="7"/>
      <c r="AL300" s="7"/>
      <c r="AM300" s="7"/>
      <c r="AN300" s="7"/>
    </row>
    <row r="301" ht="15.75" customHeight="1">
      <c r="G301" s="5"/>
      <c r="H301" s="5"/>
      <c r="L301" s="5"/>
      <c r="M301" s="5"/>
      <c r="O301" s="5"/>
      <c r="P301" s="5"/>
      <c r="U301" s="5"/>
      <c r="V301" s="5"/>
      <c r="X301" s="5"/>
      <c r="Y301" s="5"/>
      <c r="AA301" s="5"/>
      <c r="AB301" s="5"/>
      <c r="AI301" s="5"/>
      <c r="AJ301" s="5"/>
      <c r="AK301" s="7"/>
      <c r="AL301" s="7"/>
      <c r="AM301" s="7"/>
      <c r="AN301" s="7"/>
    </row>
    <row r="302" ht="15.75" customHeight="1">
      <c r="G302" s="5"/>
      <c r="H302" s="5"/>
      <c r="L302" s="5"/>
      <c r="M302" s="5"/>
      <c r="O302" s="5"/>
      <c r="P302" s="5"/>
      <c r="U302" s="5"/>
      <c r="V302" s="5"/>
      <c r="X302" s="5"/>
      <c r="Y302" s="5"/>
      <c r="AA302" s="5"/>
      <c r="AB302" s="5"/>
      <c r="AI302" s="5"/>
      <c r="AJ302" s="5"/>
      <c r="AK302" s="7"/>
      <c r="AL302" s="7"/>
      <c r="AM302" s="7"/>
      <c r="AN302" s="7"/>
    </row>
    <row r="303" ht="15.75" customHeight="1">
      <c r="G303" s="5"/>
      <c r="H303" s="5"/>
      <c r="L303" s="5"/>
      <c r="M303" s="5"/>
      <c r="O303" s="5"/>
      <c r="P303" s="5"/>
      <c r="U303" s="5"/>
      <c r="V303" s="5"/>
      <c r="X303" s="5"/>
      <c r="Y303" s="5"/>
      <c r="AA303" s="5"/>
      <c r="AB303" s="5"/>
      <c r="AI303" s="5"/>
      <c r="AJ303" s="5"/>
      <c r="AK303" s="7"/>
      <c r="AL303" s="7"/>
      <c r="AM303" s="7"/>
      <c r="AN303" s="7"/>
    </row>
    <row r="304" ht="15.75" customHeight="1">
      <c r="G304" s="5"/>
      <c r="H304" s="5"/>
      <c r="L304" s="5"/>
      <c r="M304" s="5"/>
      <c r="O304" s="5"/>
      <c r="P304" s="5"/>
      <c r="U304" s="5"/>
      <c r="V304" s="5"/>
      <c r="X304" s="5"/>
      <c r="Y304" s="5"/>
      <c r="AA304" s="5"/>
      <c r="AB304" s="5"/>
      <c r="AI304" s="5"/>
      <c r="AJ304" s="5"/>
      <c r="AK304" s="7"/>
      <c r="AL304" s="7"/>
      <c r="AM304" s="7"/>
      <c r="AN304" s="7"/>
    </row>
    <row r="305" ht="15.75" customHeight="1">
      <c r="G305" s="5"/>
      <c r="H305" s="5"/>
      <c r="L305" s="5"/>
      <c r="M305" s="5"/>
      <c r="O305" s="5"/>
      <c r="P305" s="5"/>
      <c r="U305" s="5"/>
      <c r="V305" s="5"/>
      <c r="X305" s="5"/>
      <c r="Y305" s="5"/>
      <c r="AA305" s="5"/>
      <c r="AB305" s="5"/>
      <c r="AI305" s="5"/>
      <c r="AJ305" s="5"/>
      <c r="AK305" s="7"/>
      <c r="AL305" s="7"/>
      <c r="AM305" s="7"/>
      <c r="AN305" s="7"/>
    </row>
    <row r="306" ht="15.75" customHeight="1">
      <c r="G306" s="5"/>
      <c r="H306" s="5"/>
      <c r="L306" s="5"/>
      <c r="M306" s="5"/>
      <c r="O306" s="5"/>
      <c r="P306" s="5"/>
      <c r="U306" s="5"/>
      <c r="V306" s="5"/>
      <c r="X306" s="5"/>
      <c r="Y306" s="5"/>
      <c r="AA306" s="5"/>
      <c r="AB306" s="5"/>
      <c r="AI306" s="5"/>
      <c r="AJ306" s="5"/>
      <c r="AK306" s="7"/>
      <c r="AL306" s="7"/>
      <c r="AM306" s="7"/>
      <c r="AN306" s="7"/>
    </row>
    <row r="307" ht="15.75" customHeight="1">
      <c r="G307" s="5"/>
      <c r="H307" s="5"/>
      <c r="L307" s="5"/>
      <c r="M307" s="5"/>
      <c r="O307" s="5"/>
      <c r="P307" s="5"/>
      <c r="U307" s="5"/>
      <c r="V307" s="5"/>
      <c r="X307" s="5"/>
      <c r="Y307" s="5"/>
      <c r="AA307" s="5"/>
      <c r="AB307" s="5"/>
      <c r="AI307" s="5"/>
      <c r="AJ307" s="5"/>
      <c r="AK307" s="7"/>
      <c r="AL307" s="7"/>
      <c r="AM307" s="7"/>
      <c r="AN307" s="7"/>
    </row>
    <row r="308" ht="15.75" customHeight="1">
      <c r="G308" s="5"/>
      <c r="H308" s="5"/>
      <c r="L308" s="5"/>
      <c r="M308" s="5"/>
      <c r="O308" s="5"/>
      <c r="P308" s="5"/>
      <c r="U308" s="5"/>
      <c r="V308" s="5"/>
      <c r="X308" s="5"/>
      <c r="Y308" s="5"/>
      <c r="AA308" s="5"/>
      <c r="AB308" s="5"/>
      <c r="AI308" s="5"/>
      <c r="AJ308" s="5"/>
      <c r="AK308" s="7"/>
      <c r="AL308" s="7"/>
      <c r="AM308" s="7"/>
      <c r="AN308" s="7"/>
    </row>
    <row r="309" ht="15.75" customHeight="1">
      <c r="G309" s="5"/>
      <c r="H309" s="5"/>
      <c r="L309" s="5"/>
      <c r="M309" s="5"/>
      <c r="O309" s="5"/>
      <c r="P309" s="5"/>
      <c r="U309" s="5"/>
      <c r="V309" s="5"/>
      <c r="X309" s="5"/>
      <c r="Y309" s="5"/>
      <c r="AA309" s="5"/>
      <c r="AB309" s="5"/>
      <c r="AI309" s="5"/>
      <c r="AJ309" s="5"/>
      <c r="AK309" s="7"/>
      <c r="AL309" s="7"/>
      <c r="AM309" s="7"/>
      <c r="AN309" s="7"/>
    </row>
    <row r="310" ht="15.75" customHeight="1">
      <c r="G310" s="5"/>
      <c r="H310" s="5"/>
      <c r="L310" s="5"/>
      <c r="M310" s="5"/>
      <c r="O310" s="5"/>
      <c r="P310" s="5"/>
      <c r="U310" s="5"/>
      <c r="V310" s="5"/>
      <c r="X310" s="5"/>
      <c r="Y310" s="5"/>
      <c r="AA310" s="5"/>
      <c r="AB310" s="5"/>
      <c r="AI310" s="5"/>
      <c r="AJ310" s="5"/>
      <c r="AK310" s="7"/>
      <c r="AL310" s="7"/>
      <c r="AM310" s="7"/>
      <c r="AN310" s="7"/>
    </row>
    <row r="311" ht="15.75" customHeight="1">
      <c r="G311" s="5"/>
      <c r="H311" s="5"/>
      <c r="L311" s="5"/>
      <c r="M311" s="5"/>
      <c r="O311" s="5"/>
      <c r="P311" s="5"/>
      <c r="U311" s="5"/>
      <c r="V311" s="5"/>
      <c r="X311" s="5"/>
      <c r="Y311" s="5"/>
      <c r="AA311" s="5"/>
      <c r="AB311" s="5"/>
      <c r="AI311" s="5"/>
      <c r="AJ311" s="5"/>
      <c r="AK311" s="7"/>
      <c r="AL311" s="7"/>
      <c r="AM311" s="7"/>
      <c r="AN311" s="7"/>
    </row>
    <row r="312" ht="15.75" customHeight="1">
      <c r="G312" s="5"/>
      <c r="H312" s="5"/>
      <c r="L312" s="5"/>
      <c r="M312" s="5"/>
      <c r="O312" s="5"/>
      <c r="P312" s="5"/>
      <c r="U312" s="5"/>
      <c r="V312" s="5"/>
      <c r="X312" s="5"/>
      <c r="Y312" s="5"/>
      <c r="AA312" s="5"/>
      <c r="AB312" s="5"/>
      <c r="AI312" s="5"/>
      <c r="AJ312" s="5"/>
      <c r="AK312" s="7"/>
      <c r="AL312" s="7"/>
      <c r="AM312" s="7"/>
      <c r="AN312" s="7"/>
    </row>
    <row r="313" ht="15.75" customHeight="1">
      <c r="G313" s="5"/>
      <c r="H313" s="5"/>
      <c r="L313" s="5"/>
      <c r="M313" s="5"/>
      <c r="O313" s="5"/>
      <c r="P313" s="5"/>
      <c r="U313" s="5"/>
      <c r="V313" s="5"/>
      <c r="X313" s="5"/>
      <c r="Y313" s="5"/>
      <c r="AA313" s="5"/>
      <c r="AB313" s="5"/>
      <c r="AI313" s="5"/>
      <c r="AJ313" s="5"/>
      <c r="AK313" s="7"/>
      <c r="AL313" s="7"/>
      <c r="AM313" s="7"/>
      <c r="AN313" s="7"/>
    </row>
    <row r="314" ht="15.75" customHeight="1">
      <c r="G314" s="5"/>
      <c r="H314" s="5"/>
      <c r="L314" s="5"/>
      <c r="M314" s="5"/>
      <c r="O314" s="5"/>
      <c r="P314" s="5"/>
      <c r="U314" s="5"/>
      <c r="V314" s="5"/>
      <c r="X314" s="5"/>
      <c r="Y314" s="5"/>
      <c r="AA314" s="5"/>
      <c r="AB314" s="5"/>
      <c r="AI314" s="5"/>
      <c r="AJ314" s="5"/>
      <c r="AK314" s="7"/>
      <c r="AL314" s="7"/>
      <c r="AM314" s="7"/>
      <c r="AN314" s="7"/>
    </row>
    <row r="315" ht="15.75" customHeight="1">
      <c r="G315" s="5"/>
      <c r="H315" s="5"/>
      <c r="L315" s="5"/>
      <c r="M315" s="5"/>
      <c r="O315" s="5"/>
      <c r="P315" s="5"/>
      <c r="U315" s="5"/>
      <c r="V315" s="5"/>
      <c r="X315" s="5"/>
      <c r="Y315" s="5"/>
      <c r="AA315" s="5"/>
      <c r="AB315" s="5"/>
      <c r="AI315" s="5"/>
      <c r="AJ315" s="5"/>
      <c r="AK315" s="7"/>
      <c r="AL315" s="7"/>
      <c r="AM315" s="7"/>
      <c r="AN315" s="7"/>
    </row>
    <row r="316" ht="15.75" customHeight="1">
      <c r="G316" s="5"/>
      <c r="H316" s="5"/>
      <c r="L316" s="5"/>
      <c r="M316" s="5"/>
      <c r="O316" s="5"/>
      <c r="P316" s="5"/>
      <c r="U316" s="5"/>
      <c r="V316" s="5"/>
      <c r="X316" s="5"/>
      <c r="Y316" s="5"/>
      <c r="AA316" s="5"/>
      <c r="AB316" s="5"/>
      <c r="AI316" s="5"/>
      <c r="AJ316" s="5"/>
      <c r="AK316" s="7"/>
      <c r="AL316" s="7"/>
      <c r="AM316" s="7"/>
      <c r="AN316" s="7"/>
    </row>
    <row r="317" ht="15.75" customHeight="1">
      <c r="G317" s="5"/>
      <c r="H317" s="5"/>
      <c r="L317" s="5"/>
      <c r="M317" s="5"/>
      <c r="O317" s="5"/>
      <c r="P317" s="5"/>
      <c r="U317" s="5"/>
      <c r="V317" s="5"/>
      <c r="X317" s="5"/>
      <c r="Y317" s="5"/>
      <c r="AA317" s="5"/>
      <c r="AB317" s="5"/>
      <c r="AI317" s="5"/>
      <c r="AJ317" s="5"/>
      <c r="AK317" s="7"/>
      <c r="AL317" s="7"/>
      <c r="AM317" s="7"/>
      <c r="AN317" s="7"/>
    </row>
    <row r="318" ht="15.75" customHeight="1">
      <c r="G318" s="5"/>
      <c r="H318" s="5"/>
      <c r="L318" s="5"/>
      <c r="M318" s="5"/>
      <c r="O318" s="5"/>
      <c r="P318" s="5"/>
      <c r="U318" s="5"/>
      <c r="V318" s="5"/>
      <c r="X318" s="5"/>
      <c r="Y318" s="5"/>
      <c r="AA318" s="5"/>
      <c r="AB318" s="5"/>
      <c r="AI318" s="5"/>
      <c r="AJ318" s="5"/>
      <c r="AK318" s="7"/>
      <c r="AL318" s="7"/>
      <c r="AM318" s="7"/>
      <c r="AN318" s="7"/>
    </row>
    <row r="319" ht="15.75" customHeight="1">
      <c r="G319" s="5"/>
      <c r="H319" s="5"/>
      <c r="L319" s="5"/>
      <c r="M319" s="5"/>
      <c r="O319" s="5"/>
      <c r="P319" s="5"/>
      <c r="U319" s="5"/>
      <c r="V319" s="5"/>
      <c r="X319" s="5"/>
      <c r="Y319" s="5"/>
      <c r="AA319" s="5"/>
      <c r="AB319" s="5"/>
      <c r="AI319" s="5"/>
      <c r="AJ319" s="5"/>
      <c r="AK319" s="7"/>
      <c r="AL319" s="7"/>
      <c r="AM319" s="7"/>
      <c r="AN319" s="7"/>
    </row>
    <row r="320" ht="15.75" customHeight="1">
      <c r="G320" s="5"/>
      <c r="H320" s="5"/>
      <c r="L320" s="5"/>
      <c r="M320" s="5"/>
      <c r="O320" s="5"/>
      <c r="P320" s="5"/>
      <c r="U320" s="5"/>
      <c r="V320" s="5"/>
      <c r="X320" s="5"/>
      <c r="Y320" s="5"/>
      <c r="AA320" s="5"/>
      <c r="AB320" s="5"/>
      <c r="AI320" s="5"/>
      <c r="AJ320" s="5"/>
      <c r="AK320" s="7"/>
      <c r="AL320" s="7"/>
      <c r="AM320" s="7"/>
      <c r="AN320" s="7"/>
    </row>
    <row r="321" ht="15.75" customHeight="1">
      <c r="G321" s="5"/>
      <c r="H321" s="5"/>
      <c r="L321" s="5"/>
      <c r="M321" s="5"/>
      <c r="O321" s="5"/>
      <c r="P321" s="5"/>
      <c r="U321" s="5"/>
      <c r="V321" s="5"/>
      <c r="X321" s="5"/>
      <c r="Y321" s="5"/>
      <c r="AA321" s="5"/>
      <c r="AB321" s="5"/>
      <c r="AI321" s="5"/>
      <c r="AJ321" s="5"/>
      <c r="AK321" s="7"/>
      <c r="AL321" s="7"/>
      <c r="AM321" s="7"/>
      <c r="AN321" s="7"/>
    </row>
    <row r="322" ht="15.75" customHeight="1">
      <c r="G322" s="5"/>
      <c r="H322" s="5"/>
      <c r="L322" s="5"/>
      <c r="M322" s="5"/>
      <c r="O322" s="5"/>
      <c r="P322" s="5"/>
      <c r="U322" s="5"/>
      <c r="V322" s="5"/>
      <c r="X322" s="5"/>
      <c r="Y322" s="5"/>
      <c r="AA322" s="5"/>
      <c r="AB322" s="5"/>
      <c r="AI322" s="5"/>
      <c r="AJ322" s="5"/>
      <c r="AK322" s="7"/>
      <c r="AL322" s="7"/>
      <c r="AM322" s="7"/>
      <c r="AN322" s="7"/>
    </row>
    <row r="323" ht="15.75" customHeight="1">
      <c r="G323" s="5"/>
      <c r="H323" s="5"/>
      <c r="L323" s="5"/>
      <c r="M323" s="5"/>
      <c r="O323" s="5"/>
      <c r="P323" s="5"/>
      <c r="U323" s="5"/>
      <c r="V323" s="5"/>
      <c r="X323" s="5"/>
      <c r="Y323" s="5"/>
      <c r="AA323" s="5"/>
      <c r="AB323" s="5"/>
      <c r="AI323" s="5"/>
      <c r="AJ323" s="5"/>
      <c r="AK323" s="7"/>
      <c r="AL323" s="7"/>
      <c r="AM323" s="7"/>
      <c r="AN323" s="7"/>
    </row>
    <row r="324" ht="15.75" customHeight="1">
      <c r="G324" s="5"/>
      <c r="H324" s="5"/>
      <c r="L324" s="5"/>
      <c r="M324" s="5"/>
      <c r="O324" s="5"/>
      <c r="P324" s="5"/>
      <c r="U324" s="5"/>
      <c r="V324" s="5"/>
      <c r="X324" s="5"/>
      <c r="Y324" s="5"/>
      <c r="AA324" s="5"/>
      <c r="AB324" s="5"/>
      <c r="AI324" s="5"/>
      <c r="AJ324" s="5"/>
      <c r="AK324" s="7"/>
      <c r="AL324" s="7"/>
      <c r="AM324" s="7"/>
      <c r="AN324" s="7"/>
    </row>
    <row r="325" ht="15.75" customHeight="1">
      <c r="G325" s="5"/>
      <c r="H325" s="5"/>
      <c r="L325" s="5"/>
      <c r="M325" s="5"/>
      <c r="O325" s="5"/>
      <c r="P325" s="5"/>
      <c r="U325" s="5"/>
      <c r="V325" s="5"/>
      <c r="X325" s="5"/>
      <c r="Y325" s="5"/>
      <c r="AA325" s="5"/>
      <c r="AB325" s="5"/>
      <c r="AI325" s="5"/>
      <c r="AJ325" s="5"/>
      <c r="AK325" s="7"/>
      <c r="AL325" s="7"/>
      <c r="AM325" s="7"/>
      <c r="AN325" s="7"/>
    </row>
    <row r="326" ht="15.75" customHeight="1">
      <c r="G326" s="5"/>
      <c r="H326" s="5"/>
      <c r="L326" s="5"/>
      <c r="M326" s="5"/>
      <c r="O326" s="5"/>
      <c r="P326" s="5"/>
      <c r="U326" s="5"/>
      <c r="V326" s="5"/>
      <c r="X326" s="5"/>
      <c r="Y326" s="5"/>
      <c r="AA326" s="5"/>
      <c r="AB326" s="5"/>
      <c r="AI326" s="5"/>
      <c r="AJ326" s="5"/>
      <c r="AK326" s="7"/>
      <c r="AL326" s="7"/>
      <c r="AM326" s="7"/>
      <c r="AN326" s="7"/>
    </row>
    <row r="327" ht="15.75" customHeight="1">
      <c r="G327" s="5"/>
      <c r="H327" s="5"/>
      <c r="L327" s="5"/>
      <c r="M327" s="5"/>
      <c r="O327" s="5"/>
      <c r="P327" s="5"/>
      <c r="U327" s="5"/>
      <c r="V327" s="5"/>
      <c r="X327" s="5"/>
      <c r="Y327" s="5"/>
      <c r="AA327" s="5"/>
      <c r="AB327" s="5"/>
      <c r="AI327" s="5"/>
      <c r="AJ327" s="5"/>
      <c r="AK327" s="7"/>
      <c r="AL327" s="7"/>
      <c r="AM327" s="7"/>
      <c r="AN327" s="7"/>
    </row>
    <row r="328" ht="15.75" customHeight="1">
      <c r="G328" s="5"/>
      <c r="H328" s="5"/>
      <c r="L328" s="5"/>
      <c r="M328" s="5"/>
      <c r="O328" s="5"/>
      <c r="P328" s="5"/>
      <c r="U328" s="5"/>
      <c r="V328" s="5"/>
      <c r="X328" s="5"/>
      <c r="Y328" s="5"/>
      <c r="AA328" s="5"/>
      <c r="AB328" s="5"/>
      <c r="AI328" s="5"/>
      <c r="AJ328" s="5"/>
      <c r="AK328" s="7"/>
      <c r="AL328" s="7"/>
      <c r="AM328" s="7"/>
      <c r="AN328" s="7"/>
    </row>
    <row r="329" ht="15.75" customHeight="1">
      <c r="G329" s="5"/>
      <c r="H329" s="5"/>
      <c r="L329" s="5"/>
      <c r="M329" s="5"/>
      <c r="O329" s="5"/>
      <c r="P329" s="5"/>
      <c r="U329" s="5"/>
      <c r="V329" s="5"/>
      <c r="X329" s="5"/>
      <c r="Y329" s="5"/>
      <c r="AA329" s="5"/>
      <c r="AB329" s="5"/>
      <c r="AI329" s="5"/>
      <c r="AJ329" s="5"/>
      <c r="AK329" s="7"/>
      <c r="AL329" s="7"/>
      <c r="AM329" s="7"/>
      <c r="AN329" s="7"/>
    </row>
    <row r="330" ht="15.75" customHeight="1">
      <c r="G330" s="5"/>
      <c r="H330" s="5"/>
      <c r="L330" s="5"/>
      <c r="M330" s="5"/>
      <c r="O330" s="5"/>
      <c r="P330" s="5"/>
      <c r="U330" s="5"/>
      <c r="V330" s="5"/>
      <c r="X330" s="5"/>
      <c r="Y330" s="5"/>
      <c r="AA330" s="5"/>
      <c r="AB330" s="5"/>
      <c r="AI330" s="5"/>
      <c r="AJ330" s="5"/>
      <c r="AK330" s="7"/>
      <c r="AL330" s="7"/>
      <c r="AM330" s="7"/>
      <c r="AN330" s="7"/>
    </row>
    <row r="331" ht="15.75" customHeight="1">
      <c r="G331" s="5"/>
      <c r="H331" s="5"/>
      <c r="L331" s="5"/>
      <c r="M331" s="5"/>
      <c r="O331" s="5"/>
      <c r="P331" s="5"/>
      <c r="U331" s="5"/>
      <c r="V331" s="5"/>
      <c r="X331" s="5"/>
      <c r="Y331" s="5"/>
      <c r="AA331" s="5"/>
      <c r="AB331" s="5"/>
      <c r="AI331" s="5"/>
      <c r="AJ331" s="5"/>
      <c r="AK331" s="7"/>
      <c r="AL331" s="7"/>
      <c r="AM331" s="7"/>
      <c r="AN331" s="7"/>
    </row>
    <row r="332" ht="15.75" customHeight="1">
      <c r="G332" s="5"/>
      <c r="H332" s="5"/>
      <c r="L332" s="5"/>
      <c r="M332" s="5"/>
      <c r="O332" s="5"/>
      <c r="P332" s="5"/>
      <c r="U332" s="5"/>
      <c r="V332" s="5"/>
      <c r="X332" s="5"/>
      <c r="Y332" s="5"/>
      <c r="AA332" s="5"/>
      <c r="AB332" s="5"/>
      <c r="AI332" s="5"/>
      <c r="AJ332" s="5"/>
      <c r="AK332" s="7"/>
      <c r="AL332" s="7"/>
      <c r="AM332" s="7"/>
      <c r="AN332" s="7"/>
    </row>
    <row r="333" ht="15.75" customHeight="1">
      <c r="G333" s="5"/>
      <c r="H333" s="5"/>
      <c r="L333" s="5"/>
      <c r="M333" s="5"/>
      <c r="O333" s="5"/>
      <c r="P333" s="5"/>
      <c r="U333" s="5"/>
      <c r="V333" s="5"/>
      <c r="X333" s="5"/>
      <c r="Y333" s="5"/>
      <c r="AA333" s="5"/>
      <c r="AB333" s="5"/>
      <c r="AI333" s="5"/>
      <c r="AJ333" s="5"/>
      <c r="AK333" s="7"/>
      <c r="AL333" s="7"/>
      <c r="AM333" s="7"/>
      <c r="AN333" s="7"/>
    </row>
    <row r="334" ht="15.75" customHeight="1">
      <c r="G334" s="5"/>
      <c r="H334" s="5"/>
      <c r="L334" s="5"/>
      <c r="M334" s="5"/>
      <c r="O334" s="5"/>
      <c r="P334" s="5"/>
      <c r="U334" s="5"/>
      <c r="V334" s="5"/>
      <c r="X334" s="5"/>
      <c r="Y334" s="5"/>
      <c r="AA334" s="5"/>
      <c r="AB334" s="5"/>
      <c r="AI334" s="5"/>
      <c r="AJ334" s="5"/>
      <c r="AK334" s="7"/>
      <c r="AL334" s="7"/>
      <c r="AM334" s="7"/>
      <c r="AN334" s="7"/>
    </row>
    <row r="335" ht="15.75" customHeight="1">
      <c r="G335" s="5"/>
      <c r="H335" s="5"/>
      <c r="L335" s="5"/>
      <c r="M335" s="5"/>
      <c r="O335" s="5"/>
      <c r="P335" s="5"/>
      <c r="U335" s="5"/>
      <c r="V335" s="5"/>
      <c r="X335" s="5"/>
      <c r="Y335" s="5"/>
      <c r="AA335" s="5"/>
      <c r="AB335" s="5"/>
      <c r="AI335" s="5"/>
      <c r="AJ335" s="5"/>
      <c r="AK335" s="7"/>
      <c r="AL335" s="7"/>
      <c r="AM335" s="7"/>
      <c r="AN335" s="7"/>
    </row>
    <row r="336" ht="15.75" customHeight="1">
      <c r="G336" s="5"/>
      <c r="H336" s="5"/>
      <c r="L336" s="5"/>
      <c r="M336" s="5"/>
      <c r="O336" s="5"/>
      <c r="P336" s="5"/>
      <c r="U336" s="5"/>
      <c r="V336" s="5"/>
      <c r="X336" s="5"/>
      <c r="Y336" s="5"/>
      <c r="AA336" s="5"/>
      <c r="AB336" s="5"/>
      <c r="AI336" s="5"/>
      <c r="AJ336" s="5"/>
      <c r="AK336" s="7"/>
      <c r="AL336" s="7"/>
      <c r="AM336" s="7"/>
      <c r="AN336" s="7"/>
    </row>
    <row r="337" ht="15.75" customHeight="1">
      <c r="G337" s="5"/>
      <c r="H337" s="5"/>
      <c r="L337" s="5"/>
      <c r="M337" s="5"/>
      <c r="O337" s="5"/>
      <c r="P337" s="5"/>
      <c r="U337" s="5"/>
      <c r="V337" s="5"/>
      <c r="X337" s="5"/>
      <c r="Y337" s="5"/>
      <c r="AA337" s="5"/>
      <c r="AB337" s="5"/>
      <c r="AI337" s="5"/>
      <c r="AJ337" s="5"/>
      <c r="AK337" s="7"/>
      <c r="AL337" s="7"/>
      <c r="AM337" s="7"/>
      <c r="AN337" s="7"/>
    </row>
    <row r="338" ht="15.75" customHeight="1">
      <c r="G338" s="5"/>
      <c r="H338" s="5"/>
      <c r="L338" s="5"/>
      <c r="M338" s="5"/>
      <c r="O338" s="5"/>
      <c r="P338" s="5"/>
      <c r="U338" s="5"/>
      <c r="V338" s="5"/>
      <c r="X338" s="5"/>
      <c r="Y338" s="5"/>
      <c r="AA338" s="5"/>
      <c r="AB338" s="5"/>
      <c r="AI338" s="5"/>
      <c r="AJ338" s="5"/>
      <c r="AK338" s="7"/>
      <c r="AL338" s="7"/>
      <c r="AM338" s="7"/>
      <c r="AN338" s="7"/>
    </row>
    <row r="339" ht="15.75" customHeight="1">
      <c r="G339" s="5"/>
      <c r="H339" s="5"/>
      <c r="L339" s="5"/>
      <c r="M339" s="5"/>
      <c r="O339" s="5"/>
      <c r="P339" s="5"/>
      <c r="U339" s="5"/>
      <c r="V339" s="5"/>
      <c r="X339" s="5"/>
      <c r="Y339" s="5"/>
      <c r="AA339" s="5"/>
      <c r="AB339" s="5"/>
      <c r="AI339" s="5"/>
      <c r="AJ339" s="5"/>
      <c r="AK339" s="7"/>
      <c r="AL339" s="7"/>
      <c r="AM339" s="7"/>
      <c r="AN339" s="7"/>
    </row>
    <row r="340" ht="15.75" customHeight="1">
      <c r="G340" s="5"/>
      <c r="H340" s="5"/>
      <c r="L340" s="5"/>
      <c r="M340" s="5"/>
      <c r="O340" s="5"/>
      <c r="P340" s="5"/>
      <c r="U340" s="5"/>
      <c r="V340" s="5"/>
      <c r="X340" s="5"/>
      <c r="Y340" s="5"/>
      <c r="AA340" s="5"/>
      <c r="AB340" s="5"/>
      <c r="AI340" s="5"/>
      <c r="AJ340" s="5"/>
      <c r="AK340" s="7"/>
      <c r="AL340" s="7"/>
      <c r="AM340" s="7"/>
      <c r="AN340" s="7"/>
    </row>
    <row r="341" ht="15.75" customHeight="1">
      <c r="G341" s="5"/>
      <c r="H341" s="5"/>
      <c r="L341" s="5"/>
      <c r="M341" s="5"/>
      <c r="O341" s="5"/>
      <c r="P341" s="5"/>
      <c r="U341" s="5"/>
      <c r="V341" s="5"/>
      <c r="X341" s="5"/>
      <c r="Y341" s="5"/>
      <c r="AA341" s="5"/>
      <c r="AB341" s="5"/>
      <c r="AI341" s="5"/>
      <c r="AJ341" s="5"/>
      <c r="AK341" s="7"/>
      <c r="AL341" s="7"/>
      <c r="AM341" s="7"/>
      <c r="AN341" s="7"/>
    </row>
    <row r="342" ht="15.75" customHeight="1">
      <c r="G342" s="5"/>
      <c r="H342" s="5"/>
      <c r="L342" s="5"/>
      <c r="M342" s="5"/>
      <c r="O342" s="5"/>
      <c r="P342" s="5"/>
      <c r="U342" s="5"/>
      <c r="V342" s="5"/>
      <c r="X342" s="5"/>
      <c r="Y342" s="5"/>
      <c r="AA342" s="5"/>
      <c r="AB342" s="5"/>
      <c r="AI342" s="5"/>
      <c r="AJ342" s="5"/>
      <c r="AK342" s="7"/>
      <c r="AL342" s="7"/>
      <c r="AM342" s="7"/>
      <c r="AN342" s="7"/>
    </row>
    <row r="343" ht="15.75" customHeight="1">
      <c r="G343" s="5"/>
      <c r="H343" s="5"/>
      <c r="L343" s="5"/>
      <c r="M343" s="5"/>
      <c r="O343" s="5"/>
      <c r="P343" s="5"/>
      <c r="U343" s="5"/>
      <c r="V343" s="5"/>
      <c r="X343" s="5"/>
      <c r="Y343" s="5"/>
      <c r="AA343" s="5"/>
      <c r="AB343" s="5"/>
      <c r="AI343" s="5"/>
      <c r="AJ343" s="5"/>
      <c r="AK343" s="7"/>
      <c r="AL343" s="7"/>
      <c r="AM343" s="7"/>
      <c r="AN343" s="7"/>
    </row>
    <row r="344" ht="15.75" customHeight="1">
      <c r="G344" s="5"/>
      <c r="H344" s="5"/>
      <c r="L344" s="5"/>
      <c r="M344" s="5"/>
      <c r="O344" s="5"/>
      <c r="P344" s="5"/>
      <c r="U344" s="5"/>
      <c r="V344" s="5"/>
      <c r="X344" s="5"/>
      <c r="Y344" s="5"/>
      <c r="AA344" s="5"/>
      <c r="AB344" s="5"/>
      <c r="AI344" s="5"/>
      <c r="AJ344" s="5"/>
      <c r="AK344" s="7"/>
      <c r="AL344" s="7"/>
      <c r="AM344" s="7"/>
      <c r="AN344" s="7"/>
    </row>
    <row r="345" ht="15.75" customHeight="1">
      <c r="G345" s="5"/>
      <c r="H345" s="5"/>
      <c r="L345" s="5"/>
      <c r="M345" s="5"/>
      <c r="O345" s="5"/>
      <c r="P345" s="5"/>
      <c r="U345" s="5"/>
      <c r="V345" s="5"/>
      <c r="X345" s="5"/>
      <c r="Y345" s="5"/>
      <c r="AA345" s="5"/>
      <c r="AB345" s="5"/>
      <c r="AI345" s="5"/>
      <c r="AJ345" s="5"/>
      <c r="AK345" s="7"/>
      <c r="AL345" s="7"/>
      <c r="AM345" s="7"/>
      <c r="AN345" s="7"/>
    </row>
    <row r="346" ht="15.75" customHeight="1">
      <c r="G346" s="5"/>
      <c r="H346" s="5"/>
      <c r="L346" s="5"/>
      <c r="M346" s="5"/>
      <c r="O346" s="5"/>
      <c r="P346" s="5"/>
      <c r="U346" s="5"/>
      <c r="V346" s="5"/>
      <c r="X346" s="5"/>
      <c r="Y346" s="5"/>
      <c r="AA346" s="5"/>
      <c r="AB346" s="5"/>
      <c r="AI346" s="5"/>
      <c r="AJ346" s="5"/>
      <c r="AK346" s="7"/>
      <c r="AL346" s="7"/>
      <c r="AM346" s="7"/>
      <c r="AN346" s="7"/>
    </row>
    <row r="347" ht="15.75" customHeight="1">
      <c r="G347" s="5"/>
      <c r="H347" s="5"/>
      <c r="L347" s="5"/>
      <c r="M347" s="5"/>
      <c r="O347" s="5"/>
      <c r="P347" s="5"/>
      <c r="U347" s="5"/>
      <c r="V347" s="5"/>
      <c r="X347" s="5"/>
      <c r="Y347" s="5"/>
      <c r="AA347" s="5"/>
      <c r="AB347" s="5"/>
      <c r="AI347" s="5"/>
      <c r="AJ347" s="5"/>
      <c r="AK347" s="7"/>
      <c r="AL347" s="7"/>
      <c r="AM347" s="7"/>
      <c r="AN347" s="7"/>
    </row>
    <row r="348" ht="15.75" customHeight="1">
      <c r="G348" s="5"/>
      <c r="H348" s="5"/>
      <c r="L348" s="5"/>
      <c r="M348" s="5"/>
      <c r="O348" s="5"/>
      <c r="P348" s="5"/>
      <c r="U348" s="5"/>
      <c r="V348" s="5"/>
      <c r="X348" s="5"/>
      <c r="Y348" s="5"/>
      <c r="AA348" s="5"/>
      <c r="AB348" s="5"/>
      <c r="AI348" s="5"/>
      <c r="AJ348" s="5"/>
      <c r="AK348" s="7"/>
      <c r="AL348" s="7"/>
      <c r="AM348" s="7"/>
      <c r="AN348" s="7"/>
    </row>
    <row r="349" ht="15.75" customHeight="1">
      <c r="G349" s="5"/>
      <c r="H349" s="5"/>
      <c r="L349" s="5"/>
      <c r="M349" s="5"/>
      <c r="O349" s="5"/>
      <c r="P349" s="5"/>
      <c r="U349" s="5"/>
      <c r="V349" s="5"/>
      <c r="X349" s="5"/>
      <c r="Y349" s="5"/>
      <c r="AA349" s="5"/>
      <c r="AB349" s="5"/>
      <c r="AI349" s="5"/>
      <c r="AJ349" s="5"/>
      <c r="AK349" s="7"/>
      <c r="AL349" s="7"/>
      <c r="AM349" s="7"/>
      <c r="AN349" s="7"/>
    </row>
    <row r="350" ht="15.75" customHeight="1">
      <c r="G350" s="5"/>
      <c r="H350" s="5"/>
      <c r="L350" s="5"/>
      <c r="M350" s="5"/>
      <c r="O350" s="5"/>
      <c r="P350" s="5"/>
      <c r="U350" s="5"/>
      <c r="V350" s="5"/>
      <c r="X350" s="5"/>
      <c r="Y350" s="5"/>
      <c r="AA350" s="5"/>
      <c r="AB350" s="5"/>
      <c r="AI350" s="5"/>
      <c r="AJ350" s="5"/>
      <c r="AK350" s="7"/>
      <c r="AL350" s="7"/>
      <c r="AM350" s="7"/>
      <c r="AN350" s="7"/>
    </row>
    <row r="351" ht="15.75" customHeight="1">
      <c r="G351" s="5"/>
      <c r="H351" s="5"/>
      <c r="L351" s="5"/>
      <c r="M351" s="5"/>
      <c r="O351" s="5"/>
      <c r="P351" s="5"/>
      <c r="U351" s="5"/>
      <c r="V351" s="5"/>
      <c r="X351" s="5"/>
      <c r="Y351" s="5"/>
      <c r="AA351" s="5"/>
      <c r="AB351" s="5"/>
      <c r="AI351" s="5"/>
      <c r="AJ351" s="5"/>
      <c r="AK351" s="7"/>
      <c r="AL351" s="7"/>
      <c r="AM351" s="7"/>
      <c r="AN351" s="7"/>
    </row>
    <row r="352" ht="15.75" customHeight="1">
      <c r="G352" s="5"/>
      <c r="H352" s="5"/>
      <c r="L352" s="5"/>
      <c r="M352" s="5"/>
      <c r="O352" s="5"/>
      <c r="P352" s="5"/>
      <c r="U352" s="5"/>
      <c r="V352" s="5"/>
      <c r="X352" s="5"/>
      <c r="Y352" s="5"/>
      <c r="AA352" s="5"/>
      <c r="AB352" s="5"/>
      <c r="AI352" s="5"/>
      <c r="AJ352" s="5"/>
      <c r="AK352" s="7"/>
      <c r="AL352" s="7"/>
      <c r="AM352" s="7"/>
      <c r="AN352" s="7"/>
    </row>
    <row r="353" ht="15.75" customHeight="1">
      <c r="G353" s="5"/>
      <c r="H353" s="5"/>
      <c r="L353" s="5"/>
      <c r="M353" s="5"/>
      <c r="O353" s="5"/>
      <c r="P353" s="5"/>
      <c r="U353" s="5"/>
      <c r="V353" s="5"/>
      <c r="X353" s="5"/>
      <c r="Y353" s="5"/>
      <c r="AA353" s="5"/>
      <c r="AB353" s="5"/>
      <c r="AI353" s="5"/>
      <c r="AJ353" s="5"/>
      <c r="AK353" s="7"/>
      <c r="AL353" s="7"/>
      <c r="AM353" s="7"/>
      <c r="AN353" s="7"/>
    </row>
    <row r="354" ht="15.75" customHeight="1">
      <c r="G354" s="5"/>
      <c r="H354" s="5"/>
      <c r="L354" s="5"/>
      <c r="M354" s="5"/>
      <c r="O354" s="5"/>
      <c r="P354" s="5"/>
      <c r="U354" s="5"/>
      <c r="V354" s="5"/>
      <c r="X354" s="5"/>
      <c r="Y354" s="5"/>
      <c r="AA354" s="5"/>
      <c r="AB354" s="5"/>
      <c r="AI354" s="5"/>
      <c r="AJ354" s="5"/>
      <c r="AK354" s="7"/>
      <c r="AL354" s="7"/>
      <c r="AM354" s="7"/>
      <c r="AN354" s="7"/>
    </row>
    <row r="355" ht="15.75" customHeight="1">
      <c r="G355" s="5"/>
      <c r="H355" s="5"/>
      <c r="L355" s="5"/>
      <c r="M355" s="5"/>
      <c r="O355" s="5"/>
      <c r="P355" s="5"/>
      <c r="U355" s="5"/>
      <c r="V355" s="5"/>
      <c r="X355" s="5"/>
      <c r="Y355" s="5"/>
      <c r="AA355" s="5"/>
      <c r="AB355" s="5"/>
      <c r="AI355" s="5"/>
      <c r="AJ355" s="5"/>
      <c r="AK355" s="7"/>
      <c r="AL355" s="7"/>
      <c r="AM355" s="7"/>
      <c r="AN355" s="7"/>
    </row>
    <row r="356" ht="15.75" customHeight="1">
      <c r="G356" s="5"/>
      <c r="H356" s="5"/>
      <c r="L356" s="5"/>
      <c r="M356" s="5"/>
      <c r="O356" s="5"/>
      <c r="P356" s="5"/>
      <c r="U356" s="5"/>
      <c r="V356" s="5"/>
      <c r="X356" s="5"/>
      <c r="Y356" s="5"/>
      <c r="AA356" s="5"/>
      <c r="AB356" s="5"/>
      <c r="AI356" s="5"/>
      <c r="AJ356" s="5"/>
      <c r="AK356" s="7"/>
      <c r="AL356" s="7"/>
      <c r="AM356" s="7"/>
      <c r="AN356" s="7"/>
    </row>
    <row r="357" ht="15.75" customHeight="1">
      <c r="G357" s="5"/>
      <c r="H357" s="5"/>
      <c r="L357" s="5"/>
      <c r="M357" s="5"/>
      <c r="O357" s="5"/>
      <c r="P357" s="5"/>
      <c r="U357" s="5"/>
      <c r="V357" s="5"/>
      <c r="X357" s="5"/>
      <c r="Y357" s="5"/>
      <c r="AA357" s="5"/>
      <c r="AB357" s="5"/>
      <c r="AI357" s="5"/>
      <c r="AJ357" s="5"/>
      <c r="AK357" s="7"/>
      <c r="AL357" s="7"/>
      <c r="AM357" s="7"/>
      <c r="AN357" s="7"/>
    </row>
    <row r="358" ht="15.75" customHeight="1">
      <c r="G358" s="5"/>
      <c r="H358" s="5"/>
      <c r="L358" s="5"/>
      <c r="M358" s="5"/>
      <c r="O358" s="5"/>
      <c r="P358" s="5"/>
      <c r="U358" s="5"/>
      <c r="V358" s="5"/>
      <c r="X358" s="5"/>
      <c r="Y358" s="5"/>
      <c r="AA358" s="5"/>
      <c r="AB358" s="5"/>
      <c r="AI358" s="5"/>
      <c r="AJ358" s="5"/>
      <c r="AK358" s="7"/>
      <c r="AL358" s="7"/>
      <c r="AM358" s="7"/>
      <c r="AN358" s="7"/>
    </row>
    <row r="359" ht="15.75" customHeight="1">
      <c r="G359" s="5"/>
      <c r="H359" s="5"/>
      <c r="L359" s="5"/>
      <c r="M359" s="5"/>
      <c r="O359" s="5"/>
      <c r="P359" s="5"/>
      <c r="U359" s="5"/>
      <c r="V359" s="5"/>
      <c r="X359" s="5"/>
      <c r="Y359" s="5"/>
      <c r="AA359" s="5"/>
      <c r="AB359" s="5"/>
      <c r="AI359" s="5"/>
      <c r="AJ359" s="5"/>
      <c r="AK359" s="7"/>
      <c r="AL359" s="7"/>
      <c r="AM359" s="7"/>
      <c r="AN359" s="7"/>
    </row>
    <row r="360" ht="15.75" customHeight="1">
      <c r="G360" s="5"/>
      <c r="H360" s="5"/>
      <c r="L360" s="5"/>
      <c r="M360" s="5"/>
      <c r="O360" s="5"/>
      <c r="P360" s="5"/>
      <c r="U360" s="5"/>
      <c r="V360" s="5"/>
      <c r="X360" s="5"/>
      <c r="Y360" s="5"/>
      <c r="AA360" s="5"/>
      <c r="AB360" s="5"/>
      <c r="AI360" s="5"/>
      <c r="AJ360" s="5"/>
      <c r="AK360" s="7"/>
      <c r="AL360" s="7"/>
      <c r="AM360" s="7"/>
      <c r="AN360" s="7"/>
    </row>
    <row r="361" ht="15.75" customHeight="1">
      <c r="G361" s="5"/>
      <c r="H361" s="5"/>
      <c r="L361" s="5"/>
      <c r="M361" s="5"/>
      <c r="O361" s="5"/>
      <c r="P361" s="5"/>
      <c r="U361" s="5"/>
      <c r="V361" s="5"/>
      <c r="X361" s="5"/>
      <c r="Y361" s="5"/>
      <c r="AA361" s="5"/>
      <c r="AB361" s="5"/>
      <c r="AI361" s="5"/>
      <c r="AJ361" s="5"/>
      <c r="AK361" s="7"/>
      <c r="AL361" s="7"/>
      <c r="AM361" s="7"/>
      <c r="AN361" s="7"/>
    </row>
    <row r="362" ht="15.75" customHeight="1">
      <c r="G362" s="5"/>
      <c r="H362" s="5"/>
      <c r="L362" s="5"/>
      <c r="M362" s="5"/>
      <c r="O362" s="5"/>
      <c r="P362" s="5"/>
      <c r="U362" s="5"/>
      <c r="V362" s="5"/>
      <c r="X362" s="5"/>
      <c r="Y362" s="5"/>
      <c r="AA362" s="5"/>
      <c r="AB362" s="5"/>
      <c r="AI362" s="5"/>
      <c r="AJ362" s="5"/>
      <c r="AK362" s="7"/>
      <c r="AL362" s="7"/>
      <c r="AM362" s="7"/>
      <c r="AN362" s="7"/>
    </row>
    <row r="363" ht="15.75" customHeight="1">
      <c r="G363" s="5"/>
      <c r="H363" s="5"/>
      <c r="L363" s="5"/>
      <c r="M363" s="5"/>
      <c r="O363" s="5"/>
      <c r="P363" s="5"/>
      <c r="U363" s="5"/>
      <c r="V363" s="5"/>
      <c r="X363" s="5"/>
      <c r="Y363" s="5"/>
      <c r="AA363" s="5"/>
      <c r="AB363" s="5"/>
      <c r="AI363" s="5"/>
      <c r="AJ363" s="5"/>
      <c r="AK363" s="7"/>
      <c r="AL363" s="7"/>
      <c r="AM363" s="7"/>
      <c r="AN363" s="7"/>
    </row>
    <row r="364" ht="15.75" customHeight="1">
      <c r="G364" s="5"/>
      <c r="H364" s="5"/>
      <c r="L364" s="5"/>
      <c r="M364" s="5"/>
      <c r="O364" s="5"/>
      <c r="P364" s="5"/>
      <c r="U364" s="5"/>
      <c r="V364" s="5"/>
      <c r="X364" s="5"/>
      <c r="Y364" s="5"/>
      <c r="AA364" s="5"/>
      <c r="AB364" s="5"/>
      <c r="AI364" s="5"/>
      <c r="AJ364" s="5"/>
      <c r="AK364" s="7"/>
      <c r="AL364" s="7"/>
      <c r="AM364" s="7"/>
      <c r="AN364" s="7"/>
    </row>
    <row r="365" ht="15.75" customHeight="1">
      <c r="G365" s="5"/>
      <c r="H365" s="5"/>
      <c r="L365" s="5"/>
      <c r="M365" s="5"/>
      <c r="O365" s="5"/>
      <c r="P365" s="5"/>
      <c r="U365" s="5"/>
      <c r="V365" s="5"/>
      <c r="X365" s="5"/>
      <c r="Y365" s="5"/>
      <c r="AA365" s="5"/>
      <c r="AB365" s="5"/>
      <c r="AI365" s="5"/>
      <c r="AJ365" s="5"/>
      <c r="AK365" s="7"/>
      <c r="AL365" s="7"/>
      <c r="AM365" s="7"/>
      <c r="AN365" s="7"/>
    </row>
    <row r="366" ht="15.75" customHeight="1">
      <c r="G366" s="5"/>
      <c r="H366" s="5"/>
      <c r="L366" s="5"/>
      <c r="M366" s="5"/>
      <c r="O366" s="5"/>
      <c r="P366" s="5"/>
      <c r="U366" s="5"/>
      <c r="V366" s="5"/>
      <c r="X366" s="5"/>
      <c r="Y366" s="5"/>
      <c r="AA366" s="5"/>
      <c r="AB366" s="5"/>
      <c r="AI366" s="5"/>
      <c r="AJ366" s="5"/>
      <c r="AK366" s="7"/>
      <c r="AL366" s="7"/>
      <c r="AM366" s="7"/>
      <c r="AN366" s="7"/>
    </row>
    <row r="367" ht="15.75" customHeight="1">
      <c r="G367" s="5"/>
      <c r="H367" s="5"/>
      <c r="L367" s="5"/>
      <c r="M367" s="5"/>
      <c r="O367" s="5"/>
      <c r="P367" s="5"/>
      <c r="U367" s="5"/>
      <c r="V367" s="5"/>
      <c r="X367" s="5"/>
      <c r="Y367" s="5"/>
      <c r="AA367" s="5"/>
      <c r="AB367" s="5"/>
      <c r="AI367" s="5"/>
      <c r="AJ367" s="5"/>
      <c r="AK367" s="7"/>
      <c r="AL367" s="7"/>
      <c r="AM367" s="7"/>
      <c r="AN367" s="7"/>
    </row>
    <row r="368" ht="15.75" customHeight="1">
      <c r="G368" s="5"/>
      <c r="H368" s="5"/>
      <c r="L368" s="5"/>
      <c r="M368" s="5"/>
      <c r="O368" s="5"/>
      <c r="P368" s="5"/>
      <c r="U368" s="5"/>
      <c r="V368" s="5"/>
      <c r="X368" s="5"/>
      <c r="Y368" s="5"/>
      <c r="AA368" s="5"/>
      <c r="AB368" s="5"/>
      <c r="AI368" s="5"/>
      <c r="AJ368" s="5"/>
      <c r="AK368" s="7"/>
      <c r="AL368" s="7"/>
      <c r="AM368" s="7"/>
      <c r="AN368" s="7"/>
    </row>
    <row r="369" ht="15.75" customHeight="1">
      <c r="G369" s="5"/>
      <c r="H369" s="5"/>
      <c r="L369" s="5"/>
      <c r="M369" s="5"/>
      <c r="O369" s="5"/>
      <c r="P369" s="5"/>
      <c r="U369" s="5"/>
      <c r="V369" s="5"/>
      <c r="X369" s="5"/>
      <c r="Y369" s="5"/>
      <c r="AA369" s="5"/>
      <c r="AB369" s="5"/>
      <c r="AI369" s="5"/>
      <c r="AJ369" s="5"/>
      <c r="AK369" s="7"/>
      <c r="AL369" s="7"/>
      <c r="AM369" s="7"/>
      <c r="AN369" s="7"/>
    </row>
    <row r="370" ht="15.75" customHeight="1">
      <c r="G370" s="5"/>
      <c r="H370" s="5"/>
      <c r="L370" s="5"/>
      <c r="M370" s="5"/>
      <c r="O370" s="5"/>
      <c r="P370" s="5"/>
      <c r="U370" s="5"/>
      <c r="V370" s="5"/>
      <c r="X370" s="5"/>
      <c r="Y370" s="5"/>
      <c r="AA370" s="5"/>
      <c r="AB370" s="5"/>
      <c r="AI370" s="5"/>
      <c r="AJ370" s="5"/>
      <c r="AK370" s="7"/>
      <c r="AL370" s="7"/>
      <c r="AM370" s="7"/>
      <c r="AN370" s="7"/>
    </row>
    <row r="371" ht="15.75" customHeight="1">
      <c r="G371" s="5"/>
      <c r="H371" s="5"/>
      <c r="L371" s="5"/>
      <c r="M371" s="5"/>
      <c r="O371" s="5"/>
      <c r="P371" s="5"/>
      <c r="U371" s="5"/>
      <c r="V371" s="5"/>
      <c r="X371" s="5"/>
      <c r="Y371" s="5"/>
      <c r="AA371" s="5"/>
      <c r="AB371" s="5"/>
      <c r="AI371" s="5"/>
      <c r="AJ371" s="5"/>
      <c r="AK371" s="7"/>
      <c r="AL371" s="7"/>
      <c r="AM371" s="7"/>
      <c r="AN371" s="7"/>
    </row>
    <row r="372" ht="15.75" customHeight="1">
      <c r="G372" s="5"/>
      <c r="H372" s="5"/>
      <c r="L372" s="5"/>
      <c r="M372" s="5"/>
      <c r="O372" s="5"/>
      <c r="P372" s="5"/>
      <c r="U372" s="5"/>
      <c r="V372" s="5"/>
      <c r="X372" s="5"/>
      <c r="Y372" s="5"/>
      <c r="AA372" s="5"/>
      <c r="AB372" s="5"/>
      <c r="AI372" s="5"/>
      <c r="AJ372" s="5"/>
      <c r="AK372" s="7"/>
      <c r="AL372" s="7"/>
      <c r="AM372" s="7"/>
      <c r="AN372" s="7"/>
    </row>
    <row r="373" ht="15.75" customHeight="1">
      <c r="G373" s="5"/>
      <c r="H373" s="5"/>
      <c r="L373" s="5"/>
      <c r="M373" s="5"/>
      <c r="O373" s="5"/>
      <c r="P373" s="5"/>
      <c r="U373" s="5"/>
      <c r="V373" s="5"/>
      <c r="X373" s="5"/>
      <c r="Y373" s="5"/>
      <c r="AA373" s="5"/>
      <c r="AB373" s="5"/>
      <c r="AI373" s="5"/>
      <c r="AJ373" s="5"/>
      <c r="AK373" s="7"/>
      <c r="AL373" s="7"/>
      <c r="AM373" s="7"/>
      <c r="AN373" s="7"/>
    </row>
    <row r="374" ht="15.75" customHeight="1">
      <c r="G374" s="5"/>
      <c r="H374" s="5"/>
      <c r="L374" s="5"/>
      <c r="M374" s="5"/>
      <c r="O374" s="5"/>
      <c r="P374" s="5"/>
      <c r="U374" s="5"/>
      <c r="V374" s="5"/>
      <c r="X374" s="5"/>
      <c r="Y374" s="5"/>
      <c r="AA374" s="5"/>
      <c r="AB374" s="5"/>
      <c r="AI374" s="5"/>
      <c r="AJ374" s="5"/>
      <c r="AK374" s="7"/>
      <c r="AL374" s="7"/>
      <c r="AM374" s="7"/>
      <c r="AN374" s="7"/>
    </row>
    <row r="375" ht="15.75" customHeight="1">
      <c r="G375" s="5"/>
      <c r="H375" s="5"/>
      <c r="L375" s="5"/>
      <c r="M375" s="5"/>
      <c r="O375" s="5"/>
      <c r="P375" s="5"/>
      <c r="U375" s="5"/>
      <c r="V375" s="5"/>
      <c r="X375" s="5"/>
      <c r="Y375" s="5"/>
      <c r="AA375" s="5"/>
      <c r="AB375" s="5"/>
      <c r="AI375" s="5"/>
      <c r="AJ375" s="5"/>
      <c r="AK375" s="7"/>
      <c r="AL375" s="7"/>
      <c r="AM375" s="7"/>
      <c r="AN375" s="7"/>
    </row>
    <row r="376" ht="15.75" customHeight="1">
      <c r="G376" s="5"/>
      <c r="H376" s="5"/>
      <c r="L376" s="5"/>
      <c r="M376" s="5"/>
      <c r="O376" s="5"/>
      <c r="P376" s="5"/>
      <c r="U376" s="5"/>
      <c r="V376" s="5"/>
      <c r="X376" s="5"/>
      <c r="Y376" s="5"/>
      <c r="AA376" s="5"/>
      <c r="AB376" s="5"/>
      <c r="AI376" s="5"/>
      <c r="AJ376" s="5"/>
      <c r="AK376" s="7"/>
      <c r="AL376" s="7"/>
      <c r="AM376" s="7"/>
      <c r="AN376" s="7"/>
    </row>
    <row r="377" ht="15.75" customHeight="1">
      <c r="G377" s="5"/>
      <c r="H377" s="5"/>
      <c r="L377" s="5"/>
      <c r="M377" s="5"/>
      <c r="O377" s="5"/>
      <c r="P377" s="5"/>
      <c r="U377" s="5"/>
      <c r="V377" s="5"/>
      <c r="X377" s="5"/>
      <c r="Y377" s="5"/>
      <c r="AA377" s="5"/>
      <c r="AB377" s="5"/>
      <c r="AI377" s="5"/>
      <c r="AJ377" s="5"/>
      <c r="AK377" s="7"/>
      <c r="AL377" s="7"/>
      <c r="AM377" s="7"/>
      <c r="AN377" s="7"/>
    </row>
    <row r="378" ht="15.75" customHeight="1">
      <c r="G378" s="5"/>
      <c r="H378" s="5"/>
      <c r="L378" s="5"/>
      <c r="M378" s="5"/>
      <c r="O378" s="5"/>
      <c r="P378" s="5"/>
      <c r="U378" s="5"/>
      <c r="V378" s="5"/>
      <c r="X378" s="5"/>
      <c r="Y378" s="5"/>
      <c r="AA378" s="5"/>
      <c r="AB378" s="5"/>
      <c r="AI378" s="5"/>
      <c r="AJ378" s="5"/>
      <c r="AK378" s="7"/>
      <c r="AL378" s="7"/>
      <c r="AM378" s="7"/>
      <c r="AN378" s="7"/>
    </row>
    <row r="379" ht="15.75" customHeight="1">
      <c r="G379" s="5"/>
      <c r="H379" s="5"/>
      <c r="L379" s="5"/>
      <c r="M379" s="5"/>
      <c r="O379" s="5"/>
      <c r="P379" s="5"/>
      <c r="U379" s="5"/>
      <c r="V379" s="5"/>
      <c r="X379" s="5"/>
      <c r="Y379" s="5"/>
      <c r="AA379" s="5"/>
      <c r="AB379" s="5"/>
      <c r="AI379" s="5"/>
      <c r="AJ379" s="5"/>
      <c r="AK379" s="7"/>
      <c r="AL379" s="7"/>
      <c r="AM379" s="7"/>
      <c r="AN379" s="7"/>
    </row>
    <row r="380" ht="15.75" customHeight="1">
      <c r="G380" s="5"/>
      <c r="H380" s="5"/>
      <c r="L380" s="5"/>
      <c r="M380" s="5"/>
      <c r="O380" s="5"/>
      <c r="P380" s="5"/>
      <c r="U380" s="5"/>
      <c r="V380" s="5"/>
      <c r="X380" s="5"/>
      <c r="Y380" s="5"/>
      <c r="AA380" s="5"/>
      <c r="AB380" s="5"/>
      <c r="AI380" s="5"/>
      <c r="AJ380" s="5"/>
      <c r="AK380" s="7"/>
      <c r="AL380" s="7"/>
      <c r="AM380" s="7"/>
      <c r="AN380" s="7"/>
    </row>
    <row r="381" ht="15.75" customHeight="1">
      <c r="G381" s="5"/>
      <c r="H381" s="5"/>
      <c r="L381" s="5"/>
      <c r="M381" s="5"/>
      <c r="O381" s="5"/>
      <c r="P381" s="5"/>
      <c r="U381" s="5"/>
      <c r="V381" s="5"/>
      <c r="X381" s="5"/>
      <c r="Y381" s="5"/>
      <c r="AA381" s="5"/>
      <c r="AB381" s="5"/>
      <c r="AI381" s="5"/>
      <c r="AJ381" s="5"/>
      <c r="AK381" s="7"/>
      <c r="AL381" s="7"/>
      <c r="AM381" s="7"/>
      <c r="AN381" s="7"/>
    </row>
    <row r="382" ht="15.75" customHeight="1">
      <c r="G382" s="5"/>
      <c r="H382" s="5"/>
      <c r="L382" s="5"/>
      <c r="M382" s="5"/>
      <c r="O382" s="5"/>
      <c r="P382" s="5"/>
      <c r="U382" s="5"/>
      <c r="V382" s="5"/>
      <c r="X382" s="5"/>
      <c r="Y382" s="5"/>
      <c r="AA382" s="5"/>
      <c r="AB382" s="5"/>
      <c r="AI382" s="5"/>
      <c r="AJ382" s="5"/>
      <c r="AK382" s="7"/>
      <c r="AL382" s="7"/>
      <c r="AM382" s="7"/>
      <c r="AN382" s="7"/>
    </row>
    <row r="383" ht="15.75" customHeight="1">
      <c r="G383" s="5"/>
      <c r="H383" s="5"/>
      <c r="L383" s="5"/>
      <c r="M383" s="5"/>
      <c r="O383" s="5"/>
      <c r="P383" s="5"/>
      <c r="U383" s="5"/>
      <c r="V383" s="5"/>
      <c r="X383" s="5"/>
      <c r="Y383" s="5"/>
      <c r="AA383" s="5"/>
      <c r="AB383" s="5"/>
      <c r="AI383" s="5"/>
      <c r="AJ383" s="5"/>
      <c r="AK383" s="7"/>
      <c r="AL383" s="7"/>
      <c r="AM383" s="7"/>
      <c r="AN383" s="7"/>
    </row>
    <row r="384" ht="15.75" customHeight="1">
      <c r="G384" s="5"/>
      <c r="H384" s="5"/>
      <c r="L384" s="5"/>
      <c r="M384" s="5"/>
      <c r="O384" s="5"/>
      <c r="P384" s="5"/>
      <c r="U384" s="5"/>
      <c r="V384" s="5"/>
      <c r="X384" s="5"/>
      <c r="Y384" s="5"/>
      <c r="AA384" s="5"/>
      <c r="AB384" s="5"/>
      <c r="AI384" s="5"/>
      <c r="AJ384" s="5"/>
      <c r="AK384" s="7"/>
      <c r="AL384" s="7"/>
      <c r="AM384" s="7"/>
      <c r="AN384" s="7"/>
    </row>
    <row r="385" ht="15.75" customHeight="1">
      <c r="G385" s="5"/>
      <c r="H385" s="5"/>
      <c r="L385" s="5"/>
      <c r="M385" s="5"/>
      <c r="O385" s="5"/>
      <c r="P385" s="5"/>
      <c r="U385" s="5"/>
      <c r="V385" s="5"/>
      <c r="X385" s="5"/>
      <c r="Y385" s="5"/>
      <c r="AA385" s="5"/>
      <c r="AB385" s="5"/>
      <c r="AI385" s="5"/>
      <c r="AJ385" s="5"/>
      <c r="AK385" s="7"/>
      <c r="AL385" s="7"/>
      <c r="AM385" s="7"/>
      <c r="AN385" s="7"/>
    </row>
    <row r="386" ht="15.75" customHeight="1">
      <c r="G386" s="5"/>
      <c r="H386" s="5"/>
      <c r="L386" s="5"/>
      <c r="M386" s="5"/>
      <c r="O386" s="5"/>
      <c r="P386" s="5"/>
      <c r="U386" s="5"/>
      <c r="V386" s="5"/>
      <c r="X386" s="5"/>
      <c r="Y386" s="5"/>
      <c r="AA386" s="5"/>
      <c r="AB386" s="5"/>
      <c r="AI386" s="5"/>
      <c r="AJ386" s="5"/>
      <c r="AK386" s="7"/>
      <c r="AL386" s="7"/>
      <c r="AM386" s="7"/>
      <c r="AN386" s="7"/>
    </row>
    <row r="387" ht="15.75" customHeight="1">
      <c r="G387" s="5"/>
      <c r="H387" s="5"/>
      <c r="L387" s="5"/>
      <c r="M387" s="5"/>
      <c r="O387" s="5"/>
      <c r="P387" s="5"/>
      <c r="U387" s="5"/>
      <c r="V387" s="5"/>
      <c r="X387" s="5"/>
      <c r="Y387" s="5"/>
      <c r="AA387" s="5"/>
      <c r="AB387" s="5"/>
      <c r="AI387" s="5"/>
      <c r="AJ387" s="5"/>
      <c r="AK387" s="7"/>
      <c r="AL387" s="7"/>
      <c r="AM387" s="7"/>
      <c r="AN387" s="7"/>
    </row>
    <row r="388" ht="15.75" customHeight="1">
      <c r="G388" s="5"/>
      <c r="H388" s="5"/>
      <c r="L388" s="5"/>
      <c r="M388" s="5"/>
      <c r="O388" s="5"/>
      <c r="P388" s="5"/>
      <c r="U388" s="5"/>
      <c r="V388" s="5"/>
      <c r="X388" s="5"/>
      <c r="Y388" s="5"/>
      <c r="AA388" s="5"/>
      <c r="AB388" s="5"/>
      <c r="AI388" s="5"/>
      <c r="AJ388" s="5"/>
      <c r="AK388" s="7"/>
      <c r="AL388" s="7"/>
      <c r="AM388" s="7"/>
      <c r="AN388" s="7"/>
    </row>
    <row r="389" ht="15.75" customHeight="1">
      <c r="G389" s="5"/>
      <c r="H389" s="5"/>
      <c r="L389" s="5"/>
      <c r="M389" s="5"/>
      <c r="O389" s="5"/>
      <c r="P389" s="5"/>
      <c r="U389" s="5"/>
      <c r="V389" s="5"/>
      <c r="X389" s="5"/>
      <c r="Y389" s="5"/>
      <c r="AA389" s="5"/>
      <c r="AB389" s="5"/>
      <c r="AI389" s="5"/>
      <c r="AJ389" s="5"/>
      <c r="AK389" s="7"/>
      <c r="AL389" s="7"/>
      <c r="AM389" s="7"/>
      <c r="AN389" s="7"/>
    </row>
    <row r="390" ht="15.75" customHeight="1">
      <c r="G390" s="5"/>
      <c r="H390" s="5"/>
      <c r="L390" s="5"/>
      <c r="M390" s="5"/>
      <c r="O390" s="5"/>
      <c r="P390" s="5"/>
      <c r="U390" s="5"/>
      <c r="V390" s="5"/>
      <c r="X390" s="5"/>
      <c r="Y390" s="5"/>
      <c r="AA390" s="5"/>
      <c r="AB390" s="5"/>
      <c r="AI390" s="5"/>
      <c r="AJ390" s="5"/>
      <c r="AK390" s="7"/>
      <c r="AL390" s="7"/>
      <c r="AM390" s="7"/>
      <c r="AN390" s="7"/>
    </row>
    <row r="391" ht="15.75" customHeight="1">
      <c r="G391" s="5"/>
      <c r="H391" s="5"/>
      <c r="L391" s="5"/>
      <c r="M391" s="5"/>
      <c r="O391" s="5"/>
      <c r="P391" s="5"/>
      <c r="U391" s="5"/>
      <c r="V391" s="5"/>
      <c r="X391" s="5"/>
      <c r="Y391" s="5"/>
      <c r="AA391" s="5"/>
      <c r="AB391" s="5"/>
      <c r="AI391" s="5"/>
      <c r="AJ391" s="5"/>
      <c r="AK391" s="7"/>
      <c r="AL391" s="7"/>
      <c r="AM391" s="7"/>
      <c r="AN391" s="7"/>
    </row>
    <row r="392" ht="15.75" customHeight="1">
      <c r="G392" s="5"/>
      <c r="H392" s="5"/>
      <c r="L392" s="5"/>
      <c r="M392" s="5"/>
      <c r="O392" s="5"/>
      <c r="P392" s="5"/>
      <c r="U392" s="5"/>
      <c r="V392" s="5"/>
      <c r="X392" s="5"/>
      <c r="Y392" s="5"/>
      <c r="AA392" s="5"/>
      <c r="AB392" s="5"/>
      <c r="AI392" s="5"/>
      <c r="AJ392" s="5"/>
      <c r="AK392" s="7"/>
      <c r="AL392" s="7"/>
      <c r="AM392" s="7"/>
      <c r="AN392" s="7"/>
    </row>
    <row r="393" ht="15.75" customHeight="1">
      <c r="G393" s="5"/>
      <c r="H393" s="5"/>
      <c r="L393" s="5"/>
      <c r="M393" s="5"/>
      <c r="O393" s="5"/>
      <c r="P393" s="5"/>
      <c r="U393" s="5"/>
      <c r="V393" s="5"/>
      <c r="X393" s="5"/>
      <c r="Y393" s="5"/>
      <c r="AA393" s="5"/>
      <c r="AB393" s="5"/>
      <c r="AI393" s="5"/>
      <c r="AJ393" s="5"/>
      <c r="AK393" s="7"/>
      <c r="AL393" s="7"/>
      <c r="AM393" s="7"/>
      <c r="AN393" s="7"/>
    </row>
    <row r="394" ht="15.75" customHeight="1">
      <c r="G394" s="5"/>
      <c r="H394" s="5"/>
      <c r="L394" s="5"/>
      <c r="M394" s="5"/>
      <c r="O394" s="5"/>
      <c r="P394" s="5"/>
      <c r="U394" s="5"/>
      <c r="V394" s="5"/>
      <c r="X394" s="5"/>
      <c r="Y394" s="5"/>
      <c r="AA394" s="5"/>
      <c r="AB394" s="5"/>
      <c r="AI394" s="5"/>
      <c r="AJ394" s="5"/>
      <c r="AK394" s="7"/>
      <c r="AL394" s="7"/>
      <c r="AM394" s="7"/>
      <c r="AN394" s="7"/>
    </row>
    <row r="395" ht="15.75" customHeight="1">
      <c r="G395" s="5"/>
      <c r="H395" s="5"/>
      <c r="L395" s="5"/>
      <c r="M395" s="5"/>
      <c r="O395" s="5"/>
      <c r="P395" s="5"/>
      <c r="U395" s="5"/>
      <c r="V395" s="5"/>
      <c r="X395" s="5"/>
      <c r="Y395" s="5"/>
      <c r="AA395" s="5"/>
      <c r="AB395" s="5"/>
      <c r="AI395" s="5"/>
      <c r="AJ395" s="5"/>
      <c r="AK395" s="7"/>
      <c r="AL395" s="7"/>
      <c r="AM395" s="7"/>
      <c r="AN395" s="7"/>
    </row>
    <row r="396" ht="15.75" customHeight="1">
      <c r="G396" s="5"/>
      <c r="H396" s="5"/>
      <c r="L396" s="5"/>
      <c r="M396" s="5"/>
      <c r="O396" s="5"/>
      <c r="P396" s="5"/>
      <c r="U396" s="5"/>
      <c r="V396" s="5"/>
      <c r="X396" s="5"/>
      <c r="Y396" s="5"/>
      <c r="AA396" s="5"/>
      <c r="AB396" s="5"/>
      <c r="AI396" s="5"/>
      <c r="AJ396" s="5"/>
      <c r="AK396" s="7"/>
      <c r="AL396" s="7"/>
      <c r="AM396" s="7"/>
      <c r="AN396" s="7"/>
    </row>
    <row r="397" ht="15.75" customHeight="1">
      <c r="G397" s="5"/>
      <c r="H397" s="5"/>
      <c r="L397" s="5"/>
      <c r="M397" s="5"/>
      <c r="O397" s="5"/>
      <c r="P397" s="5"/>
      <c r="U397" s="5"/>
      <c r="V397" s="5"/>
      <c r="X397" s="5"/>
      <c r="Y397" s="5"/>
      <c r="AA397" s="5"/>
      <c r="AB397" s="5"/>
      <c r="AI397" s="5"/>
      <c r="AJ397" s="5"/>
      <c r="AK397" s="7"/>
      <c r="AL397" s="7"/>
      <c r="AM397" s="7"/>
      <c r="AN397" s="7"/>
    </row>
    <row r="398" ht="15.75" customHeight="1">
      <c r="G398" s="5"/>
      <c r="H398" s="5"/>
      <c r="L398" s="5"/>
      <c r="M398" s="5"/>
      <c r="O398" s="5"/>
      <c r="P398" s="5"/>
      <c r="U398" s="5"/>
      <c r="V398" s="5"/>
      <c r="X398" s="5"/>
      <c r="Y398" s="5"/>
      <c r="AA398" s="5"/>
      <c r="AB398" s="5"/>
      <c r="AI398" s="5"/>
      <c r="AJ398" s="5"/>
      <c r="AK398" s="7"/>
      <c r="AL398" s="7"/>
      <c r="AM398" s="7"/>
      <c r="AN398" s="7"/>
    </row>
    <row r="399" ht="15.75" customHeight="1">
      <c r="G399" s="5"/>
      <c r="H399" s="5"/>
      <c r="L399" s="5"/>
      <c r="M399" s="5"/>
      <c r="O399" s="5"/>
      <c r="P399" s="5"/>
      <c r="U399" s="5"/>
      <c r="V399" s="5"/>
      <c r="X399" s="5"/>
      <c r="Y399" s="5"/>
      <c r="AA399" s="5"/>
      <c r="AB399" s="5"/>
      <c r="AI399" s="5"/>
      <c r="AJ399" s="5"/>
      <c r="AK399" s="7"/>
      <c r="AL399" s="7"/>
      <c r="AM399" s="7"/>
      <c r="AN399" s="7"/>
    </row>
    <row r="400" ht="15.75" customHeight="1">
      <c r="G400" s="5"/>
      <c r="H400" s="5"/>
      <c r="L400" s="5"/>
      <c r="M400" s="5"/>
      <c r="O400" s="5"/>
      <c r="P400" s="5"/>
      <c r="U400" s="5"/>
      <c r="V400" s="5"/>
      <c r="X400" s="5"/>
      <c r="Y400" s="5"/>
      <c r="AA400" s="5"/>
      <c r="AB400" s="5"/>
      <c r="AI400" s="5"/>
      <c r="AJ400" s="5"/>
      <c r="AK400" s="7"/>
      <c r="AL400" s="7"/>
      <c r="AM400" s="7"/>
      <c r="AN400" s="7"/>
    </row>
    <row r="401" ht="15.75" customHeight="1">
      <c r="G401" s="5"/>
      <c r="H401" s="5"/>
      <c r="L401" s="5"/>
      <c r="M401" s="5"/>
      <c r="O401" s="5"/>
      <c r="P401" s="5"/>
      <c r="U401" s="5"/>
      <c r="V401" s="5"/>
      <c r="X401" s="5"/>
      <c r="Y401" s="5"/>
      <c r="AA401" s="5"/>
      <c r="AB401" s="5"/>
      <c r="AI401" s="5"/>
      <c r="AJ401" s="5"/>
      <c r="AK401" s="7"/>
      <c r="AL401" s="7"/>
      <c r="AM401" s="7"/>
      <c r="AN401" s="7"/>
    </row>
    <row r="402" ht="15.75" customHeight="1">
      <c r="G402" s="5"/>
      <c r="H402" s="5"/>
      <c r="L402" s="5"/>
      <c r="M402" s="5"/>
      <c r="O402" s="5"/>
      <c r="P402" s="5"/>
      <c r="U402" s="5"/>
      <c r="V402" s="5"/>
      <c r="X402" s="5"/>
      <c r="Y402" s="5"/>
      <c r="AA402" s="5"/>
      <c r="AB402" s="5"/>
      <c r="AI402" s="5"/>
      <c r="AJ402" s="5"/>
      <c r="AK402" s="7"/>
      <c r="AL402" s="7"/>
      <c r="AM402" s="7"/>
      <c r="AN402" s="7"/>
    </row>
    <row r="403" ht="15.75" customHeight="1">
      <c r="G403" s="5"/>
      <c r="H403" s="5"/>
      <c r="L403" s="5"/>
      <c r="M403" s="5"/>
      <c r="O403" s="5"/>
      <c r="P403" s="5"/>
      <c r="U403" s="5"/>
      <c r="V403" s="5"/>
      <c r="X403" s="5"/>
      <c r="Y403" s="5"/>
      <c r="AA403" s="5"/>
      <c r="AB403" s="5"/>
      <c r="AI403" s="5"/>
      <c r="AJ403" s="5"/>
      <c r="AK403" s="7"/>
      <c r="AL403" s="7"/>
      <c r="AM403" s="7"/>
      <c r="AN403" s="7"/>
    </row>
    <row r="404" ht="15.75" customHeight="1">
      <c r="G404" s="5"/>
      <c r="H404" s="5"/>
      <c r="L404" s="5"/>
      <c r="M404" s="5"/>
      <c r="O404" s="5"/>
      <c r="P404" s="5"/>
      <c r="U404" s="5"/>
      <c r="V404" s="5"/>
      <c r="X404" s="5"/>
      <c r="Y404" s="5"/>
      <c r="AA404" s="5"/>
      <c r="AB404" s="5"/>
      <c r="AI404" s="5"/>
      <c r="AJ404" s="5"/>
      <c r="AK404" s="7"/>
      <c r="AL404" s="7"/>
      <c r="AM404" s="7"/>
      <c r="AN404" s="7"/>
    </row>
    <row r="405" ht="15.75" customHeight="1">
      <c r="G405" s="5"/>
      <c r="H405" s="5"/>
      <c r="L405" s="5"/>
      <c r="M405" s="5"/>
      <c r="O405" s="5"/>
      <c r="P405" s="5"/>
      <c r="U405" s="5"/>
      <c r="V405" s="5"/>
      <c r="X405" s="5"/>
      <c r="Y405" s="5"/>
      <c r="AA405" s="5"/>
      <c r="AB405" s="5"/>
      <c r="AI405" s="5"/>
      <c r="AJ405" s="5"/>
      <c r="AK405" s="7"/>
      <c r="AL405" s="7"/>
      <c r="AM405" s="7"/>
      <c r="AN405" s="7"/>
    </row>
    <row r="406" ht="15.75" customHeight="1">
      <c r="G406" s="5"/>
      <c r="H406" s="5"/>
      <c r="L406" s="5"/>
      <c r="M406" s="5"/>
      <c r="O406" s="5"/>
      <c r="P406" s="5"/>
      <c r="U406" s="5"/>
      <c r="V406" s="5"/>
      <c r="X406" s="5"/>
      <c r="Y406" s="5"/>
      <c r="AA406" s="5"/>
      <c r="AB406" s="5"/>
      <c r="AI406" s="5"/>
      <c r="AJ406" s="5"/>
      <c r="AK406" s="7"/>
      <c r="AL406" s="7"/>
      <c r="AM406" s="7"/>
      <c r="AN406" s="7"/>
    </row>
    <row r="407" ht="15.75" customHeight="1">
      <c r="G407" s="5"/>
      <c r="H407" s="5"/>
      <c r="L407" s="5"/>
      <c r="M407" s="5"/>
      <c r="O407" s="5"/>
      <c r="P407" s="5"/>
      <c r="U407" s="5"/>
      <c r="V407" s="5"/>
      <c r="X407" s="5"/>
      <c r="Y407" s="5"/>
      <c r="AA407" s="5"/>
      <c r="AB407" s="5"/>
      <c r="AI407" s="5"/>
      <c r="AJ407" s="5"/>
      <c r="AK407" s="7"/>
      <c r="AL407" s="7"/>
      <c r="AM407" s="7"/>
      <c r="AN407" s="7"/>
    </row>
    <row r="408" ht="15.75" customHeight="1">
      <c r="G408" s="5"/>
      <c r="H408" s="5"/>
      <c r="L408" s="5"/>
      <c r="M408" s="5"/>
      <c r="O408" s="5"/>
      <c r="P408" s="5"/>
      <c r="U408" s="5"/>
      <c r="V408" s="5"/>
      <c r="X408" s="5"/>
      <c r="Y408" s="5"/>
      <c r="AA408" s="5"/>
      <c r="AB408" s="5"/>
      <c r="AI408" s="5"/>
      <c r="AJ408" s="5"/>
      <c r="AK408" s="7"/>
      <c r="AL408" s="7"/>
      <c r="AM408" s="7"/>
      <c r="AN408" s="7"/>
    </row>
    <row r="409" ht="15.75" customHeight="1">
      <c r="G409" s="5"/>
      <c r="H409" s="5"/>
      <c r="L409" s="5"/>
      <c r="M409" s="5"/>
      <c r="O409" s="5"/>
      <c r="P409" s="5"/>
      <c r="U409" s="5"/>
      <c r="V409" s="5"/>
      <c r="X409" s="5"/>
      <c r="Y409" s="5"/>
      <c r="AA409" s="5"/>
      <c r="AB409" s="5"/>
      <c r="AI409" s="5"/>
      <c r="AJ409" s="5"/>
      <c r="AK409" s="7"/>
      <c r="AL409" s="7"/>
      <c r="AM409" s="7"/>
      <c r="AN409" s="7"/>
    </row>
    <row r="410" ht="15.75" customHeight="1">
      <c r="G410" s="5"/>
      <c r="H410" s="5"/>
      <c r="L410" s="5"/>
      <c r="M410" s="5"/>
      <c r="O410" s="5"/>
      <c r="P410" s="5"/>
      <c r="U410" s="5"/>
      <c r="V410" s="5"/>
      <c r="X410" s="5"/>
      <c r="Y410" s="5"/>
      <c r="AA410" s="5"/>
      <c r="AB410" s="5"/>
      <c r="AI410" s="5"/>
      <c r="AJ410" s="5"/>
      <c r="AK410" s="7"/>
      <c r="AL410" s="7"/>
      <c r="AM410" s="7"/>
      <c r="AN410" s="7"/>
    </row>
    <row r="411" ht="15.75" customHeight="1">
      <c r="G411" s="5"/>
      <c r="H411" s="5"/>
      <c r="L411" s="5"/>
      <c r="M411" s="5"/>
      <c r="O411" s="5"/>
      <c r="P411" s="5"/>
      <c r="U411" s="5"/>
      <c r="V411" s="5"/>
      <c r="X411" s="5"/>
      <c r="Y411" s="5"/>
      <c r="AA411" s="5"/>
      <c r="AB411" s="5"/>
      <c r="AI411" s="5"/>
      <c r="AJ411" s="5"/>
      <c r="AK411" s="7"/>
      <c r="AL411" s="7"/>
      <c r="AM411" s="7"/>
      <c r="AN411" s="7"/>
    </row>
    <row r="412" ht="15.75" customHeight="1">
      <c r="G412" s="5"/>
      <c r="H412" s="5"/>
      <c r="L412" s="5"/>
      <c r="M412" s="5"/>
      <c r="O412" s="5"/>
      <c r="P412" s="5"/>
      <c r="U412" s="5"/>
      <c r="V412" s="5"/>
      <c r="X412" s="5"/>
      <c r="Y412" s="5"/>
      <c r="AA412" s="5"/>
      <c r="AB412" s="5"/>
      <c r="AI412" s="5"/>
      <c r="AJ412" s="5"/>
      <c r="AK412" s="7"/>
      <c r="AL412" s="7"/>
      <c r="AM412" s="7"/>
      <c r="AN412" s="7"/>
    </row>
    <row r="413" ht="15.75" customHeight="1">
      <c r="G413" s="5"/>
      <c r="H413" s="5"/>
      <c r="L413" s="5"/>
      <c r="M413" s="5"/>
      <c r="O413" s="5"/>
      <c r="P413" s="5"/>
      <c r="U413" s="5"/>
      <c r="V413" s="5"/>
      <c r="X413" s="5"/>
      <c r="Y413" s="5"/>
      <c r="AA413" s="5"/>
      <c r="AB413" s="5"/>
      <c r="AI413" s="5"/>
      <c r="AJ413" s="5"/>
      <c r="AK413" s="7"/>
      <c r="AL413" s="7"/>
      <c r="AM413" s="7"/>
      <c r="AN413" s="7"/>
    </row>
    <row r="414" ht="15.75" customHeight="1">
      <c r="G414" s="5"/>
      <c r="H414" s="5"/>
      <c r="L414" s="5"/>
      <c r="M414" s="5"/>
      <c r="O414" s="5"/>
      <c r="P414" s="5"/>
      <c r="U414" s="5"/>
      <c r="V414" s="5"/>
      <c r="X414" s="5"/>
      <c r="Y414" s="5"/>
      <c r="AA414" s="5"/>
      <c r="AB414" s="5"/>
      <c r="AI414" s="5"/>
      <c r="AJ414" s="5"/>
      <c r="AK414" s="7"/>
      <c r="AL414" s="7"/>
      <c r="AM414" s="7"/>
      <c r="AN414" s="7"/>
    </row>
    <row r="415" ht="15.75" customHeight="1">
      <c r="G415" s="5"/>
      <c r="H415" s="5"/>
      <c r="L415" s="5"/>
      <c r="M415" s="5"/>
      <c r="O415" s="5"/>
      <c r="P415" s="5"/>
      <c r="U415" s="5"/>
      <c r="V415" s="5"/>
      <c r="X415" s="5"/>
      <c r="Y415" s="5"/>
      <c r="AA415" s="5"/>
      <c r="AB415" s="5"/>
      <c r="AI415" s="5"/>
      <c r="AJ415" s="5"/>
      <c r="AK415" s="7"/>
      <c r="AL415" s="7"/>
      <c r="AM415" s="7"/>
      <c r="AN415" s="7"/>
    </row>
    <row r="416" ht="15.75" customHeight="1">
      <c r="G416" s="5"/>
      <c r="H416" s="5"/>
      <c r="L416" s="5"/>
      <c r="M416" s="5"/>
      <c r="O416" s="5"/>
      <c r="P416" s="5"/>
      <c r="U416" s="5"/>
      <c r="V416" s="5"/>
      <c r="X416" s="5"/>
      <c r="Y416" s="5"/>
      <c r="AA416" s="5"/>
      <c r="AB416" s="5"/>
      <c r="AI416" s="5"/>
      <c r="AJ416" s="5"/>
      <c r="AK416" s="7"/>
      <c r="AL416" s="7"/>
      <c r="AM416" s="7"/>
      <c r="AN416" s="7"/>
    </row>
    <row r="417" ht="15.75" customHeight="1">
      <c r="G417" s="5"/>
      <c r="H417" s="5"/>
      <c r="L417" s="5"/>
      <c r="M417" s="5"/>
      <c r="O417" s="5"/>
      <c r="P417" s="5"/>
      <c r="U417" s="5"/>
      <c r="V417" s="5"/>
      <c r="X417" s="5"/>
      <c r="Y417" s="5"/>
      <c r="AA417" s="5"/>
      <c r="AB417" s="5"/>
      <c r="AI417" s="5"/>
      <c r="AJ417" s="5"/>
      <c r="AK417" s="7"/>
      <c r="AL417" s="7"/>
      <c r="AM417" s="7"/>
      <c r="AN417" s="7"/>
    </row>
    <row r="418" ht="15.75" customHeight="1">
      <c r="G418" s="5"/>
      <c r="H418" s="5"/>
      <c r="L418" s="5"/>
      <c r="M418" s="5"/>
      <c r="O418" s="5"/>
      <c r="P418" s="5"/>
      <c r="U418" s="5"/>
      <c r="V418" s="5"/>
      <c r="X418" s="5"/>
      <c r="Y418" s="5"/>
      <c r="AA418" s="5"/>
      <c r="AB418" s="5"/>
      <c r="AI418" s="5"/>
      <c r="AJ418" s="5"/>
      <c r="AK418" s="7"/>
      <c r="AL418" s="7"/>
      <c r="AM418" s="7"/>
      <c r="AN418" s="7"/>
    </row>
    <row r="419" ht="15.75" customHeight="1">
      <c r="G419" s="5"/>
      <c r="H419" s="5"/>
      <c r="L419" s="5"/>
      <c r="M419" s="5"/>
      <c r="O419" s="5"/>
      <c r="P419" s="5"/>
      <c r="U419" s="5"/>
      <c r="V419" s="5"/>
      <c r="X419" s="5"/>
      <c r="Y419" s="5"/>
      <c r="AA419" s="5"/>
      <c r="AB419" s="5"/>
      <c r="AI419" s="5"/>
      <c r="AJ419" s="5"/>
      <c r="AK419" s="7"/>
      <c r="AL419" s="7"/>
      <c r="AM419" s="7"/>
      <c r="AN419" s="7"/>
    </row>
    <row r="420" ht="15.75" customHeight="1">
      <c r="G420" s="5"/>
      <c r="H420" s="5"/>
      <c r="L420" s="5"/>
      <c r="M420" s="5"/>
      <c r="O420" s="5"/>
      <c r="P420" s="5"/>
      <c r="U420" s="5"/>
      <c r="V420" s="5"/>
      <c r="X420" s="5"/>
      <c r="Y420" s="5"/>
      <c r="AA420" s="5"/>
      <c r="AB420" s="5"/>
      <c r="AI420" s="5"/>
      <c r="AJ420" s="5"/>
      <c r="AK420" s="7"/>
      <c r="AL420" s="7"/>
      <c r="AM420" s="7"/>
      <c r="AN420" s="7"/>
    </row>
    <row r="421" ht="15.75" customHeight="1">
      <c r="G421" s="5"/>
      <c r="H421" s="5"/>
      <c r="L421" s="5"/>
      <c r="M421" s="5"/>
      <c r="O421" s="5"/>
      <c r="P421" s="5"/>
      <c r="U421" s="5"/>
      <c r="V421" s="5"/>
      <c r="X421" s="5"/>
      <c r="Y421" s="5"/>
      <c r="AA421" s="5"/>
      <c r="AB421" s="5"/>
      <c r="AI421" s="5"/>
      <c r="AJ421" s="5"/>
      <c r="AK421" s="7"/>
      <c r="AL421" s="7"/>
      <c r="AM421" s="7"/>
      <c r="AN421" s="7"/>
    </row>
    <row r="422" ht="15.75" customHeight="1">
      <c r="G422" s="5"/>
      <c r="H422" s="5"/>
      <c r="L422" s="5"/>
      <c r="M422" s="5"/>
      <c r="O422" s="5"/>
      <c r="P422" s="5"/>
      <c r="U422" s="5"/>
      <c r="V422" s="5"/>
      <c r="X422" s="5"/>
      <c r="Y422" s="5"/>
      <c r="AA422" s="5"/>
      <c r="AB422" s="5"/>
      <c r="AI422" s="5"/>
      <c r="AJ422" s="5"/>
      <c r="AK422" s="7"/>
      <c r="AL422" s="7"/>
      <c r="AM422" s="7"/>
      <c r="AN422" s="7"/>
    </row>
    <row r="423" ht="15.75" customHeight="1">
      <c r="G423" s="5"/>
      <c r="H423" s="5"/>
      <c r="L423" s="5"/>
      <c r="M423" s="5"/>
      <c r="O423" s="5"/>
      <c r="P423" s="5"/>
      <c r="U423" s="5"/>
      <c r="V423" s="5"/>
      <c r="X423" s="5"/>
      <c r="Y423" s="5"/>
      <c r="AA423" s="5"/>
      <c r="AB423" s="5"/>
      <c r="AI423" s="5"/>
      <c r="AJ423" s="5"/>
      <c r="AK423" s="7"/>
      <c r="AL423" s="7"/>
      <c r="AM423" s="7"/>
      <c r="AN423" s="7"/>
    </row>
    <row r="424" ht="15.75" customHeight="1">
      <c r="G424" s="5"/>
      <c r="H424" s="5"/>
      <c r="L424" s="5"/>
      <c r="M424" s="5"/>
      <c r="O424" s="5"/>
      <c r="P424" s="5"/>
      <c r="U424" s="5"/>
      <c r="V424" s="5"/>
      <c r="X424" s="5"/>
      <c r="Y424" s="5"/>
      <c r="AA424" s="5"/>
      <c r="AB424" s="5"/>
      <c r="AI424" s="5"/>
      <c r="AJ424" s="5"/>
      <c r="AK424" s="7"/>
      <c r="AL424" s="7"/>
      <c r="AM424" s="7"/>
      <c r="AN424" s="7"/>
    </row>
    <row r="425" ht="15.75" customHeight="1">
      <c r="G425" s="5"/>
      <c r="H425" s="5"/>
      <c r="L425" s="5"/>
      <c r="M425" s="5"/>
      <c r="O425" s="5"/>
      <c r="P425" s="5"/>
      <c r="U425" s="5"/>
      <c r="V425" s="5"/>
      <c r="X425" s="5"/>
      <c r="Y425" s="5"/>
      <c r="AA425" s="5"/>
      <c r="AB425" s="5"/>
      <c r="AI425" s="5"/>
      <c r="AJ425" s="5"/>
      <c r="AK425" s="7"/>
      <c r="AL425" s="7"/>
      <c r="AM425" s="7"/>
      <c r="AN425" s="7"/>
    </row>
    <row r="426" ht="15.75" customHeight="1">
      <c r="G426" s="5"/>
      <c r="H426" s="5"/>
      <c r="L426" s="5"/>
      <c r="M426" s="5"/>
      <c r="O426" s="5"/>
      <c r="P426" s="5"/>
      <c r="U426" s="5"/>
      <c r="V426" s="5"/>
      <c r="X426" s="5"/>
      <c r="Y426" s="5"/>
      <c r="AA426" s="5"/>
      <c r="AB426" s="5"/>
      <c r="AI426" s="5"/>
      <c r="AJ426" s="5"/>
      <c r="AK426" s="7"/>
      <c r="AL426" s="7"/>
      <c r="AM426" s="7"/>
      <c r="AN426" s="7"/>
    </row>
    <row r="427" ht="15.75" customHeight="1">
      <c r="G427" s="5"/>
      <c r="H427" s="5"/>
      <c r="L427" s="5"/>
      <c r="M427" s="5"/>
      <c r="O427" s="5"/>
      <c r="P427" s="5"/>
      <c r="U427" s="5"/>
      <c r="V427" s="5"/>
      <c r="X427" s="5"/>
      <c r="Y427" s="5"/>
      <c r="AA427" s="5"/>
      <c r="AB427" s="5"/>
      <c r="AI427" s="5"/>
      <c r="AJ427" s="5"/>
      <c r="AK427" s="7"/>
      <c r="AL427" s="7"/>
      <c r="AM427" s="7"/>
      <c r="AN427" s="7"/>
    </row>
    <row r="428" ht="15.75" customHeight="1">
      <c r="G428" s="5"/>
      <c r="H428" s="5"/>
      <c r="L428" s="5"/>
      <c r="M428" s="5"/>
      <c r="O428" s="5"/>
      <c r="P428" s="5"/>
      <c r="U428" s="5"/>
      <c r="V428" s="5"/>
      <c r="X428" s="5"/>
      <c r="Y428" s="5"/>
      <c r="AA428" s="5"/>
      <c r="AB428" s="5"/>
      <c r="AI428" s="5"/>
      <c r="AJ428" s="5"/>
      <c r="AK428" s="7"/>
      <c r="AL428" s="7"/>
      <c r="AM428" s="7"/>
      <c r="AN428" s="7"/>
    </row>
    <row r="429" ht="15.75" customHeight="1">
      <c r="G429" s="5"/>
      <c r="H429" s="5"/>
      <c r="L429" s="5"/>
      <c r="M429" s="5"/>
      <c r="O429" s="5"/>
      <c r="P429" s="5"/>
      <c r="U429" s="5"/>
      <c r="V429" s="5"/>
      <c r="X429" s="5"/>
      <c r="Y429" s="5"/>
      <c r="AA429" s="5"/>
      <c r="AB429" s="5"/>
      <c r="AI429" s="5"/>
      <c r="AJ429" s="5"/>
      <c r="AK429" s="7"/>
      <c r="AL429" s="7"/>
      <c r="AM429" s="7"/>
      <c r="AN429" s="7"/>
    </row>
    <row r="430" ht="15.75" customHeight="1">
      <c r="G430" s="5"/>
      <c r="H430" s="5"/>
      <c r="L430" s="5"/>
      <c r="M430" s="5"/>
      <c r="O430" s="5"/>
      <c r="P430" s="5"/>
      <c r="U430" s="5"/>
      <c r="V430" s="5"/>
      <c r="X430" s="5"/>
      <c r="Y430" s="5"/>
      <c r="AA430" s="5"/>
      <c r="AB430" s="5"/>
      <c r="AI430" s="5"/>
      <c r="AJ430" s="5"/>
      <c r="AK430" s="7"/>
      <c r="AL430" s="7"/>
      <c r="AM430" s="7"/>
      <c r="AN430" s="7"/>
    </row>
    <row r="431" ht="15.75" customHeight="1">
      <c r="G431" s="5"/>
      <c r="H431" s="5"/>
      <c r="L431" s="5"/>
      <c r="M431" s="5"/>
      <c r="O431" s="5"/>
      <c r="P431" s="5"/>
      <c r="U431" s="5"/>
      <c r="V431" s="5"/>
      <c r="X431" s="5"/>
      <c r="Y431" s="5"/>
      <c r="AA431" s="5"/>
      <c r="AB431" s="5"/>
      <c r="AI431" s="5"/>
      <c r="AJ431" s="5"/>
      <c r="AK431" s="7"/>
      <c r="AL431" s="7"/>
      <c r="AM431" s="7"/>
      <c r="AN431" s="7"/>
    </row>
    <row r="432" ht="15.75" customHeight="1">
      <c r="G432" s="5"/>
      <c r="H432" s="5"/>
      <c r="L432" s="5"/>
      <c r="M432" s="5"/>
      <c r="O432" s="5"/>
      <c r="P432" s="5"/>
      <c r="U432" s="5"/>
      <c r="V432" s="5"/>
      <c r="X432" s="5"/>
      <c r="Y432" s="5"/>
      <c r="AA432" s="5"/>
      <c r="AB432" s="5"/>
      <c r="AI432" s="5"/>
      <c r="AJ432" s="5"/>
      <c r="AK432" s="7"/>
      <c r="AL432" s="7"/>
      <c r="AM432" s="7"/>
      <c r="AN432" s="7"/>
    </row>
    <row r="433" ht="15.75" customHeight="1">
      <c r="G433" s="5"/>
      <c r="H433" s="5"/>
      <c r="L433" s="5"/>
      <c r="M433" s="5"/>
      <c r="O433" s="5"/>
      <c r="P433" s="5"/>
      <c r="U433" s="5"/>
      <c r="V433" s="5"/>
      <c r="X433" s="5"/>
      <c r="Y433" s="5"/>
      <c r="AA433" s="5"/>
      <c r="AB433" s="5"/>
      <c r="AI433" s="5"/>
      <c r="AJ433" s="5"/>
      <c r="AK433" s="7"/>
      <c r="AL433" s="7"/>
      <c r="AM433" s="7"/>
      <c r="AN433" s="7"/>
    </row>
    <row r="434" ht="15.75" customHeight="1">
      <c r="G434" s="5"/>
      <c r="H434" s="5"/>
      <c r="L434" s="5"/>
      <c r="M434" s="5"/>
      <c r="O434" s="5"/>
      <c r="P434" s="5"/>
      <c r="U434" s="5"/>
      <c r="V434" s="5"/>
      <c r="X434" s="5"/>
      <c r="Y434" s="5"/>
      <c r="AA434" s="5"/>
      <c r="AB434" s="5"/>
      <c r="AI434" s="5"/>
      <c r="AJ434" s="5"/>
      <c r="AK434" s="7"/>
      <c r="AL434" s="7"/>
      <c r="AM434" s="7"/>
      <c r="AN434" s="7"/>
    </row>
    <row r="435" ht="15.75" customHeight="1">
      <c r="G435" s="5"/>
      <c r="H435" s="5"/>
      <c r="L435" s="5"/>
      <c r="M435" s="5"/>
      <c r="O435" s="5"/>
      <c r="P435" s="5"/>
      <c r="U435" s="5"/>
      <c r="V435" s="5"/>
      <c r="X435" s="5"/>
      <c r="Y435" s="5"/>
      <c r="AA435" s="5"/>
      <c r="AB435" s="5"/>
      <c r="AI435" s="5"/>
      <c r="AJ435" s="5"/>
      <c r="AK435" s="7"/>
      <c r="AL435" s="7"/>
      <c r="AM435" s="7"/>
      <c r="AN435" s="7"/>
    </row>
    <row r="436" ht="15.75" customHeight="1">
      <c r="G436" s="5"/>
      <c r="H436" s="5"/>
      <c r="L436" s="5"/>
      <c r="M436" s="5"/>
      <c r="O436" s="5"/>
      <c r="P436" s="5"/>
      <c r="U436" s="5"/>
      <c r="V436" s="5"/>
      <c r="X436" s="5"/>
      <c r="Y436" s="5"/>
      <c r="AA436" s="5"/>
      <c r="AB436" s="5"/>
      <c r="AI436" s="5"/>
      <c r="AJ436" s="5"/>
      <c r="AK436" s="7"/>
      <c r="AL436" s="7"/>
      <c r="AM436" s="7"/>
      <c r="AN436" s="7"/>
    </row>
    <row r="437" ht="15.75" customHeight="1">
      <c r="G437" s="5"/>
      <c r="H437" s="5"/>
      <c r="L437" s="5"/>
      <c r="M437" s="5"/>
      <c r="O437" s="5"/>
      <c r="P437" s="5"/>
      <c r="U437" s="5"/>
      <c r="V437" s="5"/>
      <c r="X437" s="5"/>
      <c r="Y437" s="5"/>
      <c r="AA437" s="5"/>
      <c r="AB437" s="5"/>
      <c r="AI437" s="5"/>
      <c r="AJ437" s="5"/>
      <c r="AK437" s="7"/>
      <c r="AL437" s="7"/>
      <c r="AM437" s="7"/>
      <c r="AN437" s="7"/>
    </row>
    <row r="438" ht="15.75" customHeight="1">
      <c r="G438" s="5"/>
      <c r="H438" s="5"/>
      <c r="L438" s="5"/>
      <c r="M438" s="5"/>
      <c r="O438" s="5"/>
      <c r="P438" s="5"/>
      <c r="U438" s="5"/>
      <c r="V438" s="5"/>
      <c r="X438" s="5"/>
      <c r="Y438" s="5"/>
      <c r="AA438" s="5"/>
      <c r="AB438" s="5"/>
      <c r="AI438" s="5"/>
      <c r="AJ438" s="5"/>
      <c r="AK438" s="7"/>
      <c r="AL438" s="7"/>
      <c r="AM438" s="7"/>
      <c r="AN438" s="7"/>
    </row>
    <row r="439" ht="15.75" customHeight="1">
      <c r="G439" s="5"/>
      <c r="H439" s="5"/>
      <c r="L439" s="5"/>
      <c r="M439" s="5"/>
      <c r="O439" s="5"/>
      <c r="P439" s="5"/>
      <c r="U439" s="5"/>
      <c r="V439" s="5"/>
      <c r="X439" s="5"/>
      <c r="Y439" s="5"/>
      <c r="AA439" s="5"/>
      <c r="AB439" s="5"/>
      <c r="AI439" s="5"/>
      <c r="AJ439" s="5"/>
      <c r="AK439" s="7"/>
      <c r="AL439" s="7"/>
      <c r="AM439" s="7"/>
      <c r="AN439" s="7"/>
    </row>
    <row r="440" ht="15.75" customHeight="1">
      <c r="G440" s="5"/>
      <c r="H440" s="5"/>
      <c r="L440" s="5"/>
      <c r="M440" s="5"/>
      <c r="O440" s="5"/>
      <c r="P440" s="5"/>
      <c r="U440" s="5"/>
      <c r="V440" s="5"/>
      <c r="X440" s="5"/>
      <c r="Y440" s="5"/>
      <c r="AA440" s="5"/>
      <c r="AB440" s="5"/>
      <c r="AI440" s="5"/>
      <c r="AJ440" s="5"/>
      <c r="AK440" s="7"/>
      <c r="AL440" s="7"/>
      <c r="AM440" s="7"/>
      <c r="AN440" s="7"/>
    </row>
    <row r="441" ht="15.75" customHeight="1">
      <c r="G441" s="5"/>
      <c r="H441" s="5"/>
      <c r="L441" s="5"/>
      <c r="M441" s="5"/>
      <c r="O441" s="5"/>
      <c r="P441" s="5"/>
      <c r="U441" s="5"/>
      <c r="V441" s="5"/>
      <c r="X441" s="5"/>
      <c r="Y441" s="5"/>
      <c r="AA441" s="5"/>
      <c r="AB441" s="5"/>
      <c r="AI441" s="5"/>
      <c r="AJ441" s="5"/>
      <c r="AK441" s="7"/>
      <c r="AL441" s="7"/>
      <c r="AM441" s="7"/>
      <c r="AN441" s="7"/>
    </row>
    <row r="442" ht="15.75" customHeight="1">
      <c r="G442" s="5"/>
      <c r="H442" s="5"/>
      <c r="L442" s="5"/>
      <c r="M442" s="5"/>
      <c r="O442" s="5"/>
      <c r="P442" s="5"/>
      <c r="U442" s="5"/>
      <c r="V442" s="5"/>
      <c r="X442" s="5"/>
      <c r="Y442" s="5"/>
      <c r="AA442" s="5"/>
      <c r="AB442" s="5"/>
      <c r="AI442" s="5"/>
      <c r="AJ442" s="5"/>
      <c r="AK442" s="7"/>
      <c r="AL442" s="7"/>
      <c r="AM442" s="7"/>
      <c r="AN442" s="7"/>
    </row>
    <row r="443" ht="15.75" customHeight="1">
      <c r="G443" s="5"/>
      <c r="H443" s="5"/>
      <c r="L443" s="5"/>
      <c r="M443" s="5"/>
      <c r="O443" s="5"/>
      <c r="P443" s="5"/>
      <c r="U443" s="5"/>
      <c r="V443" s="5"/>
      <c r="X443" s="5"/>
      <c r="Y443" s="5"/>
      <c r="AA443" s="5"/>
      <c r="AB443" s="5"/>
      <c r="AI443" s="5"/>
      <c r="AJ443" s="5"/>
      <c r="AK443" s="7"/>
      <c r="AL443" s="7"/>
      <c r="AM443" s="7"/>
      <c r="AN443" s="7"/>
    </row>
    <row r="444" ht="15.75" customHeight="1">
      <c r="G444" s="5"/>
      <c r="H444" s="5"/>
      <c r="L444" s="5"/>
      <c r="M444" s="5"/>
      <c r="O444" s="5"/>
      <c r="P444" s="5"/>
      <c r="U444" s="5"/>
      <c r="V444" s="5"/>
      <c r="X444" s="5"/>
      <c r="Y444" s="5"/>
      <c r="AA444" s="5"/>
      <c r="AB444" s="5"/>
      <c r="AI444" s="5"/>
      <c r="AJ444" s="5"/>
      <c r="AK444" s="7"/>
      <c r="AL444" s="7"/>
      <c r="AM444" s="7"/>
      <c r="AN444" s="7"/>
    </row>
    <row r="445" ht="15.75" customHeight="1">
      <c r="G445" s="5"/>
      <c r="H445" s="5"/>
      <c r="L445" s="5"/>
      <c r="M445" s="5"/>
      <c r="O445" s="5"/>
      <c r="P445" s="5"/>
      <c r="U445" s="5"/>
      <c r="V445" s="5"/>
      <c r="X445" s="5"/>
      <c r="Y445" s="5"/>
      <c r="AA445" s="5"/>
      <c r="AB445" s="5"/>
      <c r="AI445" s="5"/>
      <c r="AJ445" s="5"/>
      <c r="AK445" s="7"/>
      <c r="AL445" s="7"/>
      <c r="AM445" s="7"/>
      <c r="AN445" s="7"/>
    </row>
    <row r="446" ht="15.75" customHeight="1">
      <c r="G446" s="5"/>
      <c r="H446" s="5"/>
      <c r="L446" s="5"/>
      <c r="M446" s="5"/>
      <c r="O446" s="5"/>
      <c r="P446" s="5"/>
      <c r="U446" s="5"/>
      <c r="V446" s="5"/>
      <c r="X446" s="5"/>
      <c r="Y446" s="5"/>
      <c r="AA446" s="5"/>
      <c r="AB446" s="5"/>
      <c r="AI446" s="5"/>
      <c r="AJ446" s="5"/>
      <c r="AK446" s="7"/>
      <c r="AL446" s="7"/>
      <c r="AM446" s="7"/>
      <c r="AN446" s="7"/>
    </row>
    <row r="447" ht="15.75" customHeight="1">
      <c r="G447" s="5"/>
      <c r="H447" s="5"/>
      <c r="L447" s="5"/>
      <c r="M447" s="5"/>
      <c r="O447" s="5"/>
      <c r="P447" s="5"/>
      <c r="U447" s="5"/>
      <c r="V447" s="5"/>
      <c r="X447" s="5"/>
      <c r="Y447" s="5"/>
      <c r="AA447" s="5"/>
      <c r="AB447" s="5"/>
      <c r="AI447" s="5"/>
      <c r="AJ447" s="5"/>
      <c r="AK447" s="7"/>
      <c r="AL447" s="7"/>
      <c r="AM447" s="7"/>
      <c r="AN447" s="7"/>
    </row>
    <row r="448" ht="15.75" customHeight="1">
      <c r="G448" s="5"/>
      <c r="H448" s="5"/>
      <c r="L448" s="5"/>
      <c r="M448" s="5"/>
      <c r="O448" s="5"/>
      <c r="P448" s="5"/>
      <c r="U448" s="5"/>
      <c r="V448" s="5"/>
      <c r="X448" s="5"/>
      <c r="Y448" s="5"/>
      <c r="AA448" s="5"/>
      <c r="AB448" s="5"/>
      <c r="AI448" s="5"/>
      <c r="AJ448" s="5"/>
      <c r="AK448" s="7"/>
      <c r="AL448" s="7"/>
      <c r="AM448" s="7"/>
      <c r="AN448" s="7"/>
    </row>
    <row r="449" ht="15.75" customHeight="1">
      <c r="G449" s="5"/>
      <c r="H449" s="5"/>
      <c r="L449" s="5"/>
      <c r="M449" s="5"/>
      <c r="O449" s="5"/>
      <c r="P449" s="5"/>
      <c r="U449" s="5"/>
      <c r="V449" s="5"/>
      <c r="X449" s="5"/>
      <c r="Y449" s="5"/>
      <c r="AA449" s="5"/>
      <c r="AB449" s="5"/>
      <c r="AI449" s="5"/>
      <c r="AJ449" s="5"/>
      <c r="AK449" s="7"/>
      <c r="AL449" s="7"/>
      <c r="AM449" s="7"/>
      <c r="AN449" s="7"/>
    </row>
    <row r="450" ht="15.75" customHeight="1">
      <c r="G450" s="5"/>
      <c r="H450" s="5"/>
      <c r="L450" s="5"/>
      <c r="M450" s="5"/>
      <c r="O450" s="5"/>
      <c r="P450" s="5"/>
      <c r="U450" s="5"/>
      <c r="V450" s="5"/>
      <c r="X450" s="5"/>
      <c r="Y450" s="5"/>
      <c r="AA450" s="5"/>
      <c r="AB450" s="5"/>
      <c r="AI450" s="5"/>
      <c r="AJ450" s="5"/>
      <c r="AK450" s="7"/>
      <c r="AL450" s="7"/>
      <c r="AM450" s="7"/>
      <c r="AN450" s="7"/>
    </row>
    <row r="451" ht="15.75" customHeight="1">
      <c r="G451" s="5"/>
      <c r="H451" s="5"/>
      <c r="L451" s="5"/>
      <c r="M451" s="5"/>
      <c r="O451" s="5"/>
      <c r="P451" s="5"/>
      <c r="U451" s="5"/>
      <c r="V451" s="5"/>
      <c r="X451" s="5"/>
      <c r="Y451" s="5"/>
      <c r="AA451" s="5"/>
      <c r="AB451" s="5"/>
      <c r="AI451" s="5"/>
      <c r="AJ451" s="5"/>
      <c r="AK451" s="7"/>
      <c r="AL451" s="7"/>
      <c r="AM451" s="7"/>
      <c r="AN451" s="7"/>
    </row>
    <row r="452" ht="15.75" customHeight="1">
      <c r="G452" s="5"/>
      <c r="H452" s="5"/>
      <c r="L452" s="5"/>
      <c r="M452" s="5"/>
      <c r="O452" s="5"/>
      <c r="P452" s="5"/>
      <c r="U452" s="5"/>
      <c r="V452" s="5"/>
      <c r="X452" s="5"/>
      <c r="Y452" s="5"/>
      <c r="AA452" s="5"/>
      <c r="AB452" s="5"/>
      <c r="AI452" s="5"/>
      <c r="AJ452" s="5"/>
      <c r="AK452" s="7"/>
      <c r="AL452" s="7"/>
      <c r="AM452" s="7"/>
      <c r="AN452" s="7"/>
    </row>
    <row r="453" ht="15.75" customHeight="1">
      <c r="G453" s="5"/>
      <c r="H453" s="5"/>
      <c r="L453" s="5"/>
      <c r="M453" s="5"/>
      <c r="O453" s="5"/>
      <c r="P453" s="5"/>
      <c r="U453" s="5"/>
      <c r="V453" s="5"/>
      <c r="X453" s="5"/>
      <c r="Y453" s="5"/>
      <c r="AA453" s="5"/>
      <c r="AB453" s="5"/>
      <c r="AI453" s="5"/>
      <c r="AJ453" s="5"/>
      <c r="AK453" s="7"/>
      <c r="AL453" s="7"/>
      <c r="AM453" s="7"/>
      <c r="AN453" s="7"/>
    </row>
    <row r="454" ht="15.75" customHeight="1">
      <c r="G454" s="5"/>
      <c r="H454" s="5"/>
      <c r="L454" s="5"/>
      <c r="M454" s="5"/>
      <c r="O454" s="5"/>
      <c r="P454" s="5"/>
      <c r="U454" s="5"/>
      <c r="V454" s="5"/>
      <c r="X454" s="5"/>
      <c r="Y454" s="5"/>
      <c r="AA454" s="5"/>
      <c r="AB454" s="5"/>
      <c r="AI454" s="5"/>
      <c r="AJ454" s="5"/>
      <c r="AK454" s="7"/>
      <c r="AL454" s="7"/>
      <c r="AM454" s="7"/>
      <c r="AN454" s="7"/>
    </row>
    <row r="455" ht="15.75" customHeight="1">
      <c r="G455" s="5"/>
      <c r="H455" s="5"/>
      <c r="L455" s="5"/>
      <c r="M455" s="5"/>
      <c r="O455" s="5"/>
      <c r="P455" s="5"/>
      <c r="U455" s="5"/>
      <c r="V455" s="5"/>
      <c r="X455" s="5"/>
      <c r="Y455" s="5"/>
      <c r="AA455" s="5"/>
      <c r="AB455" s="5"/>
      <c r="AI455" s="5"/>
      <c r="AJ455" s="5"/>
      <c r="AK455" s="7"/>
      <c r="AL455" s="7"/>
      <c r="AM455" s="7"/>
      <c r="AN455" s="7"/>
    </row>
    <row r="456" ht="15.75" customHeight="1">
      <c r="G456" s="5"/>
      <c r="H456" s="5"/>
      <c r="L456" s="5"/>
      <c r="M456" s="5"/>
      <c r="O456" s="5"/>
      <c r="P456" s="5"/>
      <c r="U456" s="5"/>
      <c r="V456" s="5"/>
      <c r="X456" s="5"/>
      <c r="Y456" s="5"/>
      <c r="AA456" s="5"/>
      <c r="AB456" s="5"/>
      <c r="AI456" s="5"/>
      <c r="AJ456" s="5"/>
      <c r="AK456" s="7"/>
      <c r="AL456" s="7"/>
      <c r="AM456" s="7"/>
      <c r="AN456" s="7"/>
    </row>
    <row r="457" ht="15.75" customHeight="1">
      <c r="G457" s="5"/>
      <c r="H457" s="5"/>
      <c r="L457" s="5"/>
      <c r="M457" s="5"/>
      <c r="O457" s="5"/>
      <c r="P457" s="5"/>
      <c r="U457" s="5"/>
      <c r="V457" s="5"/>
      <c r="X457" s="5"/>
      <c r="Y457" s="5"/>
      <c r="AA457" s="5"/>
      <c r="AB457" s="5"/>
      <c r="AI457" s="5"/>
      <c r="AJ457" s="5"/>
      <c r="AK457" s="7"/>
      <c r="AL457" s="7"/>
      <c r="AM457" s="7"/>
      <c r="AN457" s="7"/>
    </row>
    <row r="458" ht="15.75" customHeight="1">
      <c r="G458" s="5"/>
      <c r="H458" s="5"/>
      <c r="L458" s="5"/>
      <c r="M458" s="5"/>
      <c r="O458" s="5"/>
      <c r="P458" s="5"/>
      <c r="U458" s="5"/>
      <c r="V458" s="5"/>
      <c r="X458" s="5"/>
      <c r="Y458" s="5"/>
      <c r="AA458" s="5"/>
      <c r="AB458" s="5"/>
      <c r="AI458" s="5"/>
      <c r="AJ458" s="5"/>
      <c r="AK458" s="7"/>
      <c r="AL458" s="7"/>
      <c r="AM458" s="7"/>
      <c r="AN458" s="7"/>
    </row>
    <row r="459" ht="15.75" customHeight="1">
      <c r="G459" s="5"/>
      <c r="H459" s="5"/>
      <c r="L459" s="5"/>
      <c r="M459" s="5"/>
      <c r="O459" s="5"/>
      <c r="P459" s="5"/>
      <c r="U459" s="5"/>
      <c r="V459" s="5"/>
      <c r="X459" s="5"/>
      <c r="Y459" s="5"/>
      <c r="AA459" s="5"/>
      <c r="AB459" s="5"/>
      <c r="AI459" s="5"/>
      <c r="AJ459" s="5"/>
      <c r="AK459" s="7"/>
      <c r="AL459" s="7"/>
      <c r="AM459" s="7"/>
      <c r="AN459" s="7"/>
    </row>
    <row r="460" ht="15.75" customHeight="1">
      <c r="G460" s="5"/>
      <c r="H460" s="5"/>
      <c r="L460" s="5"/>
      <c r="M460" s="5"/>
      <c r="O460" s="5"/>
      <c r="P460" s="5"/>
      <c r="U460" s="5"/>
      <c r="V460" s="5"/>
      <c r="X460" s="5"/>
      <c r="Y460" s="5"/>
      <c r="AA460" s="5"/>
      <c r="AB460" s="5"/>
      <c r="AI460" s="5"/>
      <c r="AJ460" s="5"/>
      <c r="AK460" s="7"/>
      <c r="AL460" s="7"/>
      <c r="AM460" s="7"/>
      <c r="AN460" s="7"/>
    </row>
    <row r="461" ht="15.75" customHeight="1">
      <c r="G461" s="5"/>
      <c r="H461" s="5"/>
      <c r="L461" s="5"/>
      <c r="M461" s="5"/>
      <c r="O461" s="5"/>
      <c r="P461" s="5"/>
      <c r="U461" s="5"/>
      <c r="V461" s="5"/>
      <c r="X461" s="5"/>
      <c r="Y461" s="5"/>
      <c r="AA461" s="5"/>
      <c r="AB461" s="5"/>
      <c r="AI461" s="5"/>
      <c r="AJ461" s="5"/>
      <c r="AK461" s="7"/>
      <c r="AL461" s="7"/>
      <c r="AM461" s="7"/>
      <c r="AN461" s="7"/>
    </row>
    <row r="462" ht="15.75" customHeight="1">
      <c r="G462" s="5"/>
      <c r="H462" s="5"/>
      <c r="L462" s="5"/>
      <c r="M462" s="5"/>
      <c r="O462" s="5"/>
      <c r="P462" s="5"/>
      <c r="U462" s="5"/>
      <c r="V462" s="5"/>
      <c r="X462" s="5"/>
      <c r="Y462" s="5"/>
      <c r="AA462" s="5"/>
      <c r="AB462" s="5"/>
      <c r="AI462" s="5"/>
      <c r="AJ462" s="5"/>
      <c r="AK462" s="7"/>
      <c r="AL462" s="7"/>
      <c r="AM462" s="7"/>
      <c r="AN462" s="7"/>
    </row>
    <row r="463" ht="15.75" customHeight="1">
      <c r="G463" s="5"/>
      <c r="H463" s="5"/>
      <c r="L463" s="5"/>
      <c r="M463" s="5"/>
      <c r="O463" s="5"/>
      <c r="P463" s="5"/>
      <c r="U463" s="5"/>
      <c r="V463" s="5"/>
      <c r="X463" s="5"/>
      <c r="Y463" s="5"/>
      <c r="AA463" s="5"/>
      <c r="AB463" s="5"/>
      <c r="AI463" s="5"/>
      <c r="AJ463" s="5"/>
      <c r="AK463" s="7"/>
      <c r="AL463" s="7"/>
      <c r="AM463" s="7"/>
      <c r="AN463" s="7"/>
    </row>
    <row r="464" ht="15.75" customHeight="1">
      <c r="G464" s="5"/>
      <c r="H464" s="5"/>
      <c r="L464" s="5"/>
      <c r="M464" s="5"/>
      <c r="O464" s="5"/>
      <c r="P464" s="5"/>
      <c r="U464" s="5"/>
      <c r="V464" s="5"/>
      <c r="X464" s="5"/>
      <c r="Y464" s="5"/>
      <c r="AA464" s="5"/>
      <c r="AB464" s="5"/>
      <c r="AI464" s="5"/>
      <c r="AJ464" s="5"/>
      <c r="AK464" s="7"/>
      <c r="AL464" s="7"/>
      <c r="AM464" s="7"/>
      <c r="AN464" s="7"/>
    </row>
    <row r="465" ht="15.75" customHeight="1">
      <c r="G465" s="5"/>
      <c r="H465" s="5"/>
      <c r="L465" s="5"/>
      <c r="M465" s="5"/>
      <c r="O465" s="5"/>
      <c r="P465" s="5"/>
      <c r="U465" s="5"/>
      <c r="V465" s="5"/>
      <c r="X465" s="5"/>
      <c r="Y465" s="5"/>
      <c r="AA465" s="5"/>
      <c r="AB465" s="5"/>
      <c r="AI465" s="5"/>
      <c r="AJ465" s="5"/>
      <c r="AK465" s="7"/>
      <c r="AL465" s="7"/>
      <c r="AM465" s="7"/>
      <c r="AN465" s="7"/>
    </row>
    <row r="466" ht="15.75" customHeight="1">
      <c r="G466" s="5"/>
      <c r="H466" s="5"/>
      <c r="L466" s="5"/>
      <c r="M466" s="5"/>
      <c r="O466" s="5"/>
      <c r="P466" s="5"/>
      <c r="U466" s="5"/>
      <c r="V466" s="5"/>
      <c r="X466" s="5"/>
      <c r="Y466" s="5"/>
      <c r="AA466" s="5"/>
      <c r="AB466" s="5"/>
      <c r="AI466" s="5"/>
      <c r="AJ466" s="5"/>
      <c r="AK466" s="7"/>
      <c r="AL466" s="7"/>
      <c r="AM466" s="7"/>
      <c r="AN466" s="7"/>
    </row>
    <row r="467" ht="15.75" customHeight="1">
      <c r="G467" s="5"/>
      <c r="H467" s="5"/>
      <c r="L467" s="5"/>
      <c r="M467" s="5"/>
      <c r="O467" s="5"/>
      <c r="P467" s="5"/>
      <c r="U467" s="5"/>
      <c r="V467" s="5"/>
      <c r="X467" s="5"/>
      <c r="Y467" s="5"/>
      <c r="AA467" s="5"/>
      <c r="AB467" s="5"/>
      <c r="AI467" s="5"/>
      <c r="AJ467" s="5"/>
      <c r="AK467" s="7"/>
      <c r="AL467" s="7"/>
      <c r="AM467" s="7"/>
      <c r="AN467" s="7"/>
    </row>
    <row r="468" ht="15.75" customHeight="1">
      <c r="G468" s="5"/>
      <c r="H468" s="5"/>
      <c r="L468" s="5"/>
      <c r="M468" s="5"/>
      <c r="O468" s="5"/>
      <c r="P468" s="5"/>
      <c r="U468" s="5"/>
      <c r="V468" s="5"/>
      <c r="X468" s="5"/>
      <c r="Y468" s="5"/>
      <c r="AA468" s="5"/>
      <c r="AB468" s="5"/>
      <c r="AI468" s="5"/>
      <c r="AJ468" s="5"/>
      <c r="AK468" s="7"/>
      <c r="AL468" s="7"/>
      <c r="AM468" s="7"/>
      <c r="AN468" s="7"/>
    </row>
    <row r="469" ht="15.75" customHeight="1">
      <c r="G469" s="5"/>
      <c r="H469" s="5"/>
      <c r="L469" s="5"/>
      <c r="M469" s="5"/>
      <c r="O469" s="5"/>
      <c r="P469" s="5"/>
      <c r="U469" s="5"/>
      <c r="V469" s="5"/>
      <c r="X469" s="5"/>
      <c r="Y469" s="5"/>
      <c r="AA469" s="5"/>
      <c r="AB469" s="5"/>
      <c r="AI469" s="5"/>
      <c r="AJ469" s="5"/>
      <c r="AK469" s="7"/>
      <c r="AL469" s="7"/>
      <c r="AM469" s="7"/>
      <c r="AN469" s="7"/>
    </row>
    <row r="470" ht="15.75" customHeight="1">
      <c r="G470" s="5"/>
      <c r="H470" s="5"/>
      <c r="L470" s="5"/>
      <c r="M470" s="5"/>
      <c r="O470" s="5"/>
      <c r="P470" s="5"/>
      <c r="U470" s="5"/>
      <c r="V470" s="5"/>
      <c r="X470" s="5"/>
      <c r="Y470" s="5"/>
      <c r="AA470" s="5"/>
      <c r="AB470" s="5"/>
      <c r="AI470" s="5"/>
      <c r="AJ470" s="5"/>
      <c r="AK470" s="7"/>
      <c r="AL470" s="7"/>
      <c r="AM470" s="7"/>
      <c r="AN470" s="7"/>
    </row>
    <row r="471" ht="15.75" customHeight="1">
      <c r="G471" s="5"/>
      <c r="H471" s="5"/>
      <c r="L471" s="5"/>
      <c r="M471" s="5"/>
      <c r="O471" s="5"/>
      <c r="P471" s="5"/>
      <c r="U471" s="5"/>
      <c r="V471" s="5"/>
      <c r="X471" s="5"/>
      <c r="Y471" s="5"/>
      <c r="AA471" s="5"/>
      <c r="AB471" s="5"/>
      <c r="AI471" s="5"/>
      <c r="AJ471" s="5"/>
      <c r="AK471" s="7"/>
      <c r="AL471" s="7"/>
      <c r="AM471" s="7"/>
      <c r="AN471" s="7"/>
    </row>
    <row r="472" ht="15.75" customHeight="1">
      <c r="G472" s="5"/>
      <c r="H472" s="5"/>
      <c r="L472" s="5"/>
      <c r="M472" s="5"/>
      <c r="O472" s="5"/>
      <c r="P472" s="5"/>
      <c r="U472" s="5"/>
      <c r="V472" s="5"/>
      <c r="X472" s="5"/>
      <c r="Y472" s="5"/>
      <c r="AA472" s="5"/>
      <c r="AB472" s="5"/>
      <c r="AI472" s="5"/>
      <c r="AJ472" s="5"/>
      <c r="AK472" s="7"/>
      <c r="AL472" s="7"/>
      <c r="AM472" s="7"/>
      <c r="AN472" s="7"/>
    </row>
    <row r="473" ht="15.75" customHeight="1">
      <c r="G473" s="5"/>
      <c r="H473" s="5"/>
      <c r="L473" s="5"/>
      <c r="M473" s="5"/>
      <c r="O473" s="5"/>
      <c r="P473" s="5"/>
      <c r="U473" s="5"/>
      <c r="V473" s="5"/>
      <c r="X473" s="5"/>
      <c r="Y473" s="5"/>
      <c r="AA473" s="5"/>
      <c r="AB473" s="5"/>
      <c r="AI473" s="5"/>
      <c r="AJ473" s="5"/>
      <c r="AK473" s="7"/>
      <c r="AL473" s="7"/>
      <c r="AM473" s="7"/>
      <c r="AN473" s="7"/>
    </row>
    <row r="474" ht="15.75" customHeight="1">
      <c r="G474" s="5"/>
      <c r="H474" s="5"/>
      <c r="L474" s="5"/>
      <c r="M474" s="5"/>
      <c r="O474" s="5"/>
      <c r="P474" s="5"/>
      <c r="U474" s="5"/>
      <c r="V474" s="5"/>
      <c r="X474" s="5"/>
      <c r="Y474" s="5"/>
      <c r="AA474" s="5"/>
      <c r="AB474" s="5"/>
      <c r="AI474" s="5"/>
      <c r="AJ474" s="5"/>
      <c r="AK474" s="7"/>
      <c r="AL474" s="7"/>
      <c r="AM474" s="7"/>
      <c r="AN474" s="7"/>
    </row>
    <row r="475" ht="15.75" customHeight="1">
      <c r="G475" s="5"/>
      <c r="H475" s="5"/>
      <c r="L475" s="5"/>
      <c r="M475" s="5"/>
      <c r="O475" s="5"/>
      <c r="P475" s="5"/>
      <c r="U475" s="5"/>
      <c r="V475" s="5"/>
      <c r="X475" s="5"/>
      <c r="Y475" s="5"/>
      <c r="AA475" s="5"/>
      <c r="AB475" s="5"/>
      <c r="AI475" s="5"/>
      <c r="AJ475" s="5"/>
      <c r="AK475" s="7"/>
      <c r="AL475" s="7"/>
      <c r="AM475" s="7"/>
      <c r="AN475" s="7"/>
    </row>
    <row r="476" ht="15.75" customHeight="1">
      <c r="G476" s="5"/>
      <c r="H476" s="5"/>
      <c r="L476" s="5"/>
      <c r="M476" s="5"/>
      <c r="O476" s="5"/>
      <c r="P476" s="5"/>
      <c r="U476" s="5"/>
      <c r="V476" s="5"/>
      <c r="X476" s="5"/>
      <c r="Y476" s="5"/>
      <c r="AA476" s="5"/>
      <c r="AB476" s="5"/>
      <c r="AI476" s="5"/>
      <c r="AJ476" s="5"/>
      <c r="AK476" s="7"/>
      <c r="AL476" s="7"/>
      <c r="AM476" s="7"/>
      <c r="AN476" s="7"/>
    </row>
    <row r="477" ht="15.75" customHeight="1">
      <c r="G477" s="5"/>
      <c r="H477" s="5"/>
      <c r="L477" s="5"/>
      <c r="M477" s="5"/>
      <c r="O477" s="5"/>
      <c r="P477" s="5"/>
      <c r="U477" s="5"/>
      <c r="V477" s="5"/>
      <c r="X477" s="5"/>
      <c r="Y477" s="5"/>
      <c r="AA477" s="5"/>
      <c r="AB477" s="5"/>
      <c r="AI477" s="5"/>
      <c r="AJ477" s="5"/>
      <c r="AK477" s="7"/>
      <c r="AL477" s="7"/>
      <c r="AM477" s="7"/>
      <c r="AN477" s="7"/>
    </row>
    <row r="478" ht="15.75" customHeight="1">
      <c r="G478" s="5"/>
      <c r="H478" s="5"/>
      <c r="L478" s="5"/>
      <c r="M478" s="5"/>
      <c r="O478" s="5"/>
      <c r="P478" s="5"/>
      <c r="U478" s="5"/>
      <c r="V478" s="5"/>
      <c r="X478" s="5"/>
      <c r="Y478" s="5"/>
      <c r="AA478" s="5"/>
      <c r="AB478" s="5"/>
      <c r="AI478" s="5"/>
      <c r="AJ478" s="5"/>
      <c r="AK478" s="7"/>
      <c r="AL478" s="7"/>
      <c r="AM478" s="7"/>
      <c r="AN478" s="7"/>
    </row>
    <row r="479" ht="15.75" customHeight="1">
      <c r="G479" s="5"/>
      <c r="H479" s="5"/>
      <c r="L479" s="5"/>
      <c r="M479" s="5"/>
      <c r="O479" s="5"/>
      <c r="P479" s="5"/>
      <c r="U479" s="5"/>
      <c r="V479" s="5"/>
      <c r="X479" s="5"/>
      <c r="Y479" s="5"/>
      <c r="AA479" s="5"/>
      <c r="AB479" s="5"/>
      <c r="AI479" s="5"/>
      <c r="AJ479" s="5"/>
      <c r="AK479" s="7"/>
      <c r="AL479" s="7"/>
      <c r="AM479" s="7"/>
      <c r="AN479" s="7"/>
    </row>
    <row r="480" ht="15.75" customHeight="1">
      <c r="G480" s="5"/>
      <c r="H480" s="5"/>
      <c r="L480" s="5"/>
      <c r="M480" s="5"/>
      <c r="O480" s="5"/>
      <c r="P480" s="5"/>
      <c r="U480" s="5"/>
      <c r="V480" s="5"/>
      <c r="X480" s="5"/>
      <c r="Y480" s="5"/>
      <c r="AA480" s="5"/>
      <c r="AB480" s="5"/>
      <c r="AI480" s="5"/>
      <c r="AJ480" s="5"/>
      <c r="AK480" s="7"/>
      <c r="AL480" s="7"/>
      <c r="AM480" s="7"/>
      <c r="AN480" s="7"/>
    </row>
    <row r="481" ht="15.75" customHeight="1">
      <c r="G481" s="5"/>
      <c r="H481" s="5"/>
      <c r="L481" s="5"/>
      <c r="M481" s="5"/>
      <c r="O481" s="5"/>
      <c r="P481" s="5"/>
      <c r="U481" s="5"/>
      <c r="V481" s="5"/>
      <c r="X481" s="5"/>
      <c r="Y481" s="5"/>
      <c r="AA481" s="5"/>
      <c r="AB481" s="5"/>
      <c r="AI481" s="5"/>
      <c r="AJ481" s="5"/>
      <c r="AK481" s="7"/>
      <c r="AL481" s="7"/>
      <c r="AM481" s="7"/>
      <c r="AN481" s="7"/>
    </row>
    <row r="482" ht="15.75" customHeight="1">
      <c r="G482" s="5"/>
      <c r="H482" s="5"/>
      <c r="L482" s="5"/>
      <c r="M482" s="5"/>
      <c r="O482" s="5"/>
      <c r="P482" s="5"/>
      <c r="U482" s="5"/>
      <c r="V482" s="5"/>
      <c r="X482" s="5"/>
      <c r="Y482" s="5"/>
      <c r="AA482" s="5"/>
      <c r="AB482" s="5"/>
      <c r="AI482" s="5"/>
      <c r="AJ482" s="5"/>
      <c r="AK482" s="7"/>
      <c r="AL482" s="7"/>
      <c r="AM482" s="7"/>
      <c r="AN482" s="7"/>
    </row>
    <row r="483" ht="15.75" customHeight="1">
      <c r="G483" s="5"/>
      <c r="H483" s="5"/>
      <c r="L483" s="5"/>
      <c r="M483" s="5"/>
      <c r="O483" s="5"/>
      <c r="P483" s="5"/>
      <c r="U483" s="5"/>
      <c r="V483" s="5"/>
      <c r="X483" s="5"/>
      <c r="Y483" s="5"/>
      <c r="AA483" s="5"/>
      <c r="AB483" s="5"/>
      <c r="AI483" s="5"/>
      <c r="AJ483" s="5"/>
      <c r="AK483" s="7"/>
      <c r="AL483" s="7"/>
      <c r="AM483" s="7"/>
      <c r="AN483" s="7"/>
    </row>
    <row r="484" ht="15.75" customHeight="1">
      <c r="G484" s="5"/>
      <c r="H484" s="5"/>
      <c r="L484" s="5"/>
      <c r="M484" s="5"/>
      <c r="O484" s="5"/>
      <c r="P484" s="5"/>
      <c r="U484" s="5"/>
      <c r="V484" s="5"/>
      <c r="X484" s="5"/>
      <c r="Y484" s="5"/>
      <c r="AA484" s="5"/>
      <c r="AB484" s="5"/>
      <c r="AI484" s="5"/>
      <c r="AJ484" s="5"/>
      <c r="AK484" s="7"/>
      <c r="AL484" s="7"/>
      <c r="AM484" s="7"/>
      <c r="AN484" s="7"/>
    </row>
    <row r="485" ht="15.75" customHeight="1">
      <c r="G485" s="5"/>
      <c r="H485" s="5"/>
      <c r="L485" s="5"/>
      <c r="M485" s="5"/>
      <c r="O485" s="5"/>
      <c r="P485" s="5"/>
      <c r="U485" s="5"/>
      <c r="V485" s="5"/>
      <c r="X485" s="5"/>
      <c r="Y485" s="5"/>
      <c r="AA485" s="5"/>
      <c r="AB485" s="5"/>
      <c r="AI485" s="5"/>
      <c r="AJ485" s="5"/>
      <c r="AK485" s="7"/>
      <c r="AL485" s="7"/>
      <c r="AM485" s="7"/>
      <c r="AN485" s="7"/>
    </row>
    <row r="486" ht="15.75" customHeight="1">
      <c r="G486" s="5"/>
      <c r="H486" s="5"/>
      <c r="L486" s="5"/>
      <c r="M486" s="5"/>
      <c r="O486" s="5"/>
      <c r="P486" s="5"/>
      <c r="U486" s="5"/>
      <c r="V486" s="5"/>
      <c r="X486" s="5"/>
      <c r="Y486" s="5"/>
      <c r="AA486" s="5"/>
      <c r="AB486" s="5"/>
      <c r="AI486" s="5"/>
      <c r="AJ486" s="5"/>
      <c r="AK486" s="7"/>
      <c r="AL486" s="7"/>
      <c r="AM486" s="7"/>
      <c r="AN486" s="7"/>
    </row>
    <row r="487" ht="15.75" customHeight="1">
      <c r="G487" s="5"/>
      <c r="H487" s="5"/>
      <c r="L487" s="5"/>
      <c r="M487" s="5"/>
      <c r="O487" s="5"/>
      <c r="P487" s="5"/>
      <c r="U487" s="5"/>
      <c r="V487" s="5"/>
      <c r="X487" s="5"/>
      <c r="Y487" s="5"/>
      <c r="AA487" s="5"/>
      <c r="AB487" s="5"/>
      <c r="AI487" s="5"/>
      <c r="AJ487" s="5"/>
      <c r="AK487" s="7"/>
      <c r="AL487" s="7"/>
      <c r="AM487" s="7"/>
      <c r="AN487" s="7"/>
    </row>
    <row r="488" ht="15.75" customHeight="1">
      <c r="G488" s="5"/>
      <c r="H488" s="5"/>
      <c r="L488" s="5"/>
      <c r="M488" s="5"/>
      <c r="O488" s="5"/>
      <c r="P488" s="5"/>
      <c r="U488" s="5"/>
      <c r="V488" s="5"/>
      <c r="X488" s="5"/>
      <c r="Y488" s="5"/>
      <c r="AA488" s="5"/>
      <c r="AB488" s="5"/>
      <c r="AI488" s="5"/>
      <c r="AJ488" s="5"/>
      <c r="AK488" s="7"/>
      <c r="AL488" s="7"/>
      <c r="AM488" s="7"/>
      <c r="AN488" s="7"/>
    </row>
    <row r="489" ht="15.75" customHeight="1">
      <c r="G489" s="5"/>
      <c r="H489" s="5"/>
      <c r="L489" s="5"/>
      <c r="M489" s="5"/>
      <c r="O489" s="5"/>
      <c r="P489" s="5"/>
      <c r="U489" s="5"/>
      <c r="V489" s="5"/>
      <c r="X489" s="5"/>
      <c r="Y489" s="5"/>
      <c r="AA489" s="5"/>
      <c r="AB489" s="5"/>
      <c r="AI489" s="5"/>
      <c r="AJ489" s="5"/>
      <c r="AK489" s="7"/>
      <c r="AL489" s="7"/>
      <c r="AM489" s="7"/>
      <c r="AN489" s="7"/>
    </row>
    <row r="490" ht="15.75" customHeight="1">
      <c r="G490" s="5"/>
      <c r="H490" s="5"/>
      <c r="L490" s="5"/>
      <c r="M490" s="5"/>
      <c r="O490" s="5"/>
      <c r="P490" s="5"/>
      <c r="U490" s="5"/>
      <c r="V490" s="5"/>
      <c r="X490" s="5"/>
      <c r="Y490" s="5"/>
      <c r="AA490" s="5"/>
      <c r="AB490" s="5"/>
      <c r="AI490" s="5"/>
      <c r="AJ490" s="5"/>
      <c r="AK490" s="7"/>
      <c r="AL490" s="7"/>
      <c r="AM490" s="7"/>
      <c r="AN490" s="7"/>
    </row>
    <row r="491" ht="15.75" customHeight="1">
      <c r="G491" s="5"/>
      <c r="H491" s="5"/>
      <c r="L491" s="5"/>
      <c r="M491" s="5"/>
      <c r="O491" s="5"/>
      <c r="P491" s="5"/>
      <c r="U491" s="5"/>
      <c r="V491" s="5"/>
      <c r="X491" s="5"/>
      <c r="Y491" s="5"/>
      <c r="AA491" s="5"/>
      <c r="AB491" s="5"/>
      <c r="AI491" s="5"/>
      <c r="AJ491" s="5"/>
      <c r="AK491" s="7"/>
      <c r="AL491" s="7"/>
      <c r="AM491" s="7"/>
      <c r="AN491" s="7"/>
    </row>
    <row r="492" ht="15.75" customHeight="1">
      <c r="G492" s="5"/>
      <c r="H492" s="5"/>
      <c r="L492" s="5"/>
      <c r="M492" s="5"/>
      <c r="O492" s="5"/>
      <c r="P492" s="5"/>
      <c r="U492" s="5"/>
      <c r="V492" s="5"/>
      <c r="X492" s="5"/>
      <c r="Y492" s="5"/>
      <c r="AA492" s="5"/>
      <c r="AB492" s="5"/>
      <c r="AI492" s="5"/>
      <c r="AJ492" s="5"/>
      <c r="AK492" s="7"/>
      <c r="AL492" s="7"/>
      <c r="AM492" s="7"/>
      <c r="AN492" s="7"/>
    </row>
    <row r="493" ht="15.75" customHeight="1">
      <c r="G493" s="5"/>
      <c r="H493" s="5"/>
      <c r="L493" s="5"/>
      <c r="M493" s="5"/>
      <c r="O493" s="5"/>
      <c r="P493" s="5"/>
      <c r="U493" s="5"/>
      <c r="V493" s="5"/>
      <c r="X493" s="5"/>
      <c r="Y493" s="5"/>
      <c r="AA493" s="5"/>
      <c r="AB493" s="5"/>
      <c r="AI493" s="5"/>
      <c r="AJ493" s="5"/>
      <c r="AK493" s="7"/>
      <c r="AL493" s="7"/>
      <c r="AM493" s="7"/>
      <c r="AN493" s="7"/>
    </row>
    <row r="494" ht="15.75" customHeight="1">
      <c r="G494" s="5"/>
      <c r="H494" s="5"/>
      <c r="L494" s="5"/>
      <c r="M494" s="5"/>
      <c r="O494" s="5"/>
      <c r="P494" s="5"/>
      <c r="U494" s="5"/>
      <c r="V494" s="5"/>
      <c r="X494" s="5"/>
      <c r="Y494" s="5"/>
      <c r="AA494" s="5"/>
      <c r="AB494" s="5"/>
      <c r="AI494" s="5"/>
      <c r="AJ494" s="5"/>
      <c r="AK494" s="7"/>
      <c r="AL494" s="7"/>
      <c r="AM494" s="7"/>
      <c r="AN494" s="7"/>
    </row>
    <row r="495" ht="15.75" customHeight="1">
      <c r="G495" s="5"/>
      <c r="H495" s="5"/>
      <c r="L495" s="5"/>
      <c r="M495" s="5"/>
      <c r="O495" s="5"/>
      <c r="P495" s="5"/>
      <c r="U495" s="5"/>
      <c r="V495" s="5"/>
      <c r="X495" s="5"/>
      <c r="Y495" s="5"/>
      <c r="AA495" s="5"/>
      <c r="AB495" s="5"/>
      <c r="AI495" s="5"/>
      <c r="AJ495" s="5"/>
      <c r="AK495" s="7"/>
      <c r="AL495" s="7"/>
      <c r="AM495" s="7"/>
      <c r="AN495" s="7"/>
    </row>
    <row r="496" ht="15.75" customHeight="1">
      <c r="G496" s="5"/>
      <c r="H496" s="5"/>
      <c r="L496" s="5"/>
      <c r="M496" s="5"/>
      <c r="O496" s="5"/>
      <c r="P496" s="5"/>
      <c r="U496" s="5"/>
      <c r="V496" s="5"/>
      <c r="X496" s="5"/>
      <c r="Y496" s="5"/>
      <c r="AA496" s="5"/>
      <c r="AB496" s="5"/>
      <c r="AI496" s="5"/>
      <c r="AJ496" s="5"/>
      <c r="AK496" s="7"/>
      <c r="AL496" s="7"/>
      <c r="AM496" s="7"/>
      <c r="AN496" s="7"/>
    </row>
    <row r="497" ht="15.75" customHeight="1">
      <c r="G497" s="5"/>
      <c r="H497" s="5"/>
      <c r="L497" s="5"/>
      <c r="M497" s="5"/>
      <c r="O497" s="5"/>
      <c r="P497" s="5"/>
      <c r="U497" s="5"/>
      <c r="V497" s="5"/>
      <c r="X497" s="5"/>
      <c r="Y497" s="5"/>
      <c r="AA497" s="5"/>
      <c r="AB497" s="5"/>
      <c r="AI497" s="5"/>
      <c r="AJ497" s="5"/>
      <c r="AK497" s="7"/>
      <c r="AL497" s="7"/>
      <c r="AM497" s="7"/>
      <c r="AN497" s="7"/>
    </row>
    <row r="498" ht="15.75" customHeight="1">
      <c r="G498" s="5"/>
      <c r="H498" s="5"/>
      <c r="L498" s="5"/>
      <c r="M498" s="5"/>
      <c r="O498" s="5"/>
      <c r="P498" s="5"/>
      <c r="U498" s="5"/>
      <c r="V498" s="5"/>
      <c r="X498" s="5"/>
      <c r="Y498" s="5"/>
      <c r="AA498" s="5"/>
      <c r="AB498" s="5"/>
      <c r="AI498" s="5"/>
      <c r="AJ498" s="5"/>
      <c r="AK498" s="7"/>
      <c r="AL498" s="7"/>
      <c r="AM498" s="7"/>
      <c r="AN498" s="7"/>
    </row>
    <row r="499" ht="15.75" customHeight="1">
      <c r="G499" s="5"/>
      <c r="H499" s="5"/>
      <c r="L499" s="5"/>
      <c r="M499" s="5"/>
      <c r="O499" s="5"/>
      <c r="P499" s="5"/>
      <c r="U499" s="5"/>
      <c r="V499" s="5"/>
      <c r="X499" s="5"/>
      <c r="Y499" s="5"/>
      <c r="AA499" s="5"/>
      <c r="AB499" s="5"/>
      <c r="AI499" s="5"/>
      <c r="AJ499" s="5"/>
      <c r="AK499" s="7"/>
      <c r="AL499" s="7"/>
      <c r="AM499" s="7"/>
      <c r="AN499" s="7"/>
    </row>
    <row r="500" ht="15.75" customHeight="1">
      <c r="G500" s="5"/>
      <c r="H500" s="5"/>
      <c r="L500" s="5"/>
      <c r="M500" s="5"/>
      <c r="O500" s="5"/>
      <c r="P500" s="5"/>
      <c r="U500" s="5"/>
      <c r="V500" s="5"/>
      <c r="X500" s="5"/>
      <c r="Y500" s="5"/>
      <c r="AA500" s="5"/>
      <c r="AB500" s="5"/>
      <c r="AI500" s="5"/>
      <c r="AJ500" s="5"/>
      <c r="AK500" s="7"/>
      <c r="AL500" s="7"/>
      <c r="AM500" s="7"/>
      <c r="AN500" s="7"/>
    </row>
    <row r="501" ht="15.75" customHeight="1">
      <c r="G501" s="5"/>
      <c r="H501" s="5"/>
      <c r="L501" s="5"/>
      <c r="M501" s="5"/>
      <c r="O501" s="5"/>
      <c r="P501" s="5"/>
      <c r="U501" s="5"/>
      <c r="V501" s="5"/>
      <c r="X501" s="5"/>
      <c r="Y501" s="5"/>
      <c r="AA501" s="5"/>
      <c r="AB501" s="5"/>
      <c r="AI501" s="5"/>
      <c r="AJ501" s="5"/>
      <c r="AK501" s="7"/>
      <c r="AL501" s="7"/>
      <c r="AM501" s="7"/>
      <c r="AN501" s="7"/>
    </row>
    <row r="502" ht="15.75" customHeight="1">
      <c r="G502" s="5"/>
      <c r="H502" s="5"/>
      <c r="L502" s="5"/>
      <c r="M502" s="5"/>
      <c r="O502" s="5"/>
      <c r="P502" s="5"/>
      <c r="U502" s="5"/>
      <c r="V502" s="5"/>
      <c r="X502" s="5"/>
      <c r="Y502" s="5"/>
      <c r="AA502" s="5"/>
      <c r="AB502" s="5"/>
      <c r="AI502" s="5"/>
      <c r="AJ502" s="5"/>
      <c r="AK502" s="7"/>
      <c r="AL502" s="7"/>
      <c r="AM502" s="7"/>
      <c r="AN502" s="7"/>
    </row>
    <row r="503" ht="15.75" customHeight="1">
      <c r="G503" s="5"/>
      <c r="H503" s="5"/>
      <c r="L503" s="5"/>
      <c r="M503" s="5"/>
      <c r="O503" s="5"/>
      <c r="P503" s="5"/>
      <c r="U503" s="5"/>
      <c r="V503" s="5"/>
      <c r="X503" s="5"/>
      <c r="Y503" s="5"/>
      <c r="AA503" s="5"/>
      <c r="AB503" s="5"/>
      <c r="AI503" s="5"/>
      <c r="AJ503" s="5"/>
      <c r="AK503" s="7"/>
      <c r="AL503" s="7"/>
      <c r="AM503" s="7"/>
      <c r="AN503" s="7"/>
    </row>
    <row r="504" ht="15.75" customHeight="1">
      <c r="G504" s="5"/>
      <c r="H504" s="5"/>
      <c r="L504" s="5"/>
      <c r="M504" s="5"/>
      <c r="O504" s="5"/>
      <c r="P504" s="5"/>
      <c r="U504" s="5"/>
      <c r="V504" s="5"/>
      <c r="X504" s="5"/>
      <c r="Y504" s="5"/>
      <c r="AA504" s="5"/>
      <c r="AB504" s="5"/>
      <c r="AI504" s="5"/>
      <c r="AJ504" s="5"/>
      <c r="AK504" s="7"/>
      <c r="AL504" s="7"/>
      <c r="AM504" s="7"/>
      <c r="AN504" s="7"/>
    </row>
    <row r="505" ht="15.75" customHeight="1">
      <c r="G505" s="5"/>
      <c r="H505" s="5"/>
      <c r="L505" s="5"/>
      <c r="M505" s="5"/>
      <c r="O505" s="5"/>
      <c r="P505" s="5"/>
      <c r="U505" s="5"/>
      <c r="V505" s="5"/>
      <c r="X505" s="5"/>
      <c r="Y505" s="5"/>
      <c r="AA505" s="5"/>
      <c r="AB505" s="5"/>
      <c r="AI505" s="5"/>
      <c r="AJ505" s="5"/>
      <c r="AK505" s="7"/>
      <c r="AL505" s="7"/>
      <c r="AM505" s="7"/>
      <c r="AN505" s="7"/>
    </row>
    <row r="506" ht="15.75" customHeight="1">
      <c r="G506" s="5"/>
      <c r="H506" s="5"/>
      <c r="L506" s="5"/>
      <c r="M506" s="5"/>
      <c r="O506" s="5"/>
      <c r="P506" s="5"/>
      <c r="U506" s="5"/>
      <c r="V506" s="5"/>
      <c r="X506" s="5"/>
      <c r="Y506" s="5"/>
      <c r="AA506" s="5"/>
      <c r="AB506" s="5"/>
      <c r="AI506" s="5"/>
      <c r="AJ506" s="5"/>
      <c r="AK506" s="7"/>
      <c r="AL506" s="7"/>
      <c r="AM506" s="7"/>
      <c r="AN506" s="7"/>
    </row>
    <row r="507" ht="15.75" customHeight="1">
      <c r="G507" s="5"/>
      <c r="H507" s="5"/>
      <c r="L507" s="5"/>
      <c r="M507" s="5"/>
      <c r="O507" s="5"/>
      <c r="P507" s="5"/>
      <c r="U507" s="5"/>
      <c r="V507" s="5"/>
      <c r="X507" s="5"/>
      <c r="Y507" s="5"/>
      <c r="AA507" s="5"/>
      <c r="AB507" s="5"/>
      <c r="AI507" s="5"/>
      <c r="AJ507" s="5"/>
      <c r="AK507" s="7"/>
      <c r="AL507" s="7"/>
      <c r="AM507" s="7"/>
      <c r="AN507" s="7"/>
    </row>
    <row r="508" ht="15.75" customHeight="1">
      <c r="G508" s="5"/>
      <c r="H508" s="5"/>
      <c r="L508" s="5"/>
      <c r="M508" s="5"/>
      <c r="O508" s="5"/>
      <c r="P508" s="5"/>
      <c r="U508" s="5"/>
      <c r="V508" s="5"/>
      <c r="X508" s="5"/>
      <c r="Y508" s="5"/>
      <c r="AA508" s="5"/>
      <c r="AB508" s="5"/>
      <c r="AI508" s="5"/>
      <c r="AJ508" s="5"/>
      <c r="AK508" s="7"/>
      <c r="AL508" s="7"/>
      <c r="AM508" s="7"/>
      <c r="AN508" s="7"/>
    </row>
    <row r="509" ht="15.75" customHeight="1">
      <c r="G509" s="5"/>
      <c r="H509" s="5"/>
      <c r="L509" s="5"/>
      <c r="M509" s="5"/>
      <c r="O509" s="5"/>
      <c r="P509" s="5"/>
      <c r="U509" s="5"/>
      <c r="V509" s="5"/>
      <c r="X509" s="5"/>
      <c r="Y509" s="5"/>
      <c r="AA509" s="5"/>
      <c r="AB509" s="5"/>
      <c r="AI509" s="5"/>
      <c r="AJ509" s="5"/>
      <c r="AK509" s="7"/>
      <c r="AL509" s="7"/>
      <c r="AM509" s="7"/>
      <c r="AN509" s="7"/>
    </row>
    <row r="510" ht="15.75" customHeight="1">
      <c r="G510" s="5"/>
      <c r="H510" s="5"/>
      <c r="L510" s="5"/>
      <c r="M510" s="5"/>
      <c r="O510" s="5"/>
      <c r="P510" s="5"/>
      <c r="U510" s="5"/>
      <c r="V510" s="5"/>
      <c r="X510" s="5"/>
      <c r="Y510" s="5"/>
      <c r="AA510" s="5"/>
      <c r="AB510" s="5"/>
      <c r="AI510" s="5"/>
      <c r="AJ510" s="5"/>
      <c r="AK510" s="7"/>
      <c r="AL510" s="7"/>
      <c r="AM510" s="7"/>
      <c r="AN510" s="7"/>
    </row>
    <row r="511" ht="15.75" customHeight="1">
      <c r="G511" s="5"/>
      <c r="H511" s="5"/>
      <c r="L511" s="5"/>
      <c r="M511" s="5"/>
      <c r="O511" s="5"/>
      <c r="P511" s="5"/>
      <c r="U511" s="5"/>
      <c r="V511" s="5"/>
      <c r="X511" s="5"/>
      <c r="Y511" s="5"/>
      <c r="AA511" s="5"/>
      <c r="AB511" s="5"/>
      <c r="AI511" s="5"/>
      <c r="AJ511" s="5"/>
      <c r="AK511" s="7"/>
      <c r="AL511" s="7"/>
      <c r="AM511" s="7"/>
      <c r="AN511" s="7"/>
    </row>
    <row r="512" ht="15.75" customHeight="1">
      <c r="G512" s="5"/>
      <c r="H512" s="5"/>
      <c r="L512" s="5"/>
      <c r="M512" s="5"/>
      <c r="O512" s="5"/>
      <c r="P512" s="5"/>
      <c r="U512" s="5"/>
      <c r="V512" s="5"/>
      <c r="X512" s="5"/>
      <c r="Y512" s="5"/>
      <c r="AA512" s="5"/>
      <c r="AB512" s="5"/>
      <c r="AI512" s="5"/>
      <c r="AJ512" s="5"/>
      <c r="AK512" s="7"/>
      <c r="AL512" s="7"/>
      <c r="AM512" s="7"/>
      <c r="AN512" s="7"/>
    </row>
    <row r="513" ht="15.75" customHeight="1">
      <c r="G513" s="5"/>
      <c r="H513" s="5"/>
      <c r="L513" s="5"/>
      <c r="M513" s="5"/>
      <c r="O513" s="5"/>
      <c r="P513" s="5"/>
      <c r="U513" s="5"/>
      <c r="V513" s="5"/>
      <c r="X513" s="5"/>
      <c r="Y513" s="5"/>
      <c r="AA513" s="5"/>
      <c r="AB513" s="5"/>
      <c r="AI513" s="5"/>
      <c r="AJ513" s="5"/>
      <c r="AK513" s="7"/>
      <c r="AL513" s="7"/>
      <c r="AM513" s="7"/>
      <c r="AN513" s="7"/>
    </row>
    <row r="514" ht="15.75" customHeight="1">
      <c r="G514" s="5"/>
      <c r="H514" s="5"/>
      <c r="L514" s="5"/>
      <c r="M514" s="5"/>
      <c r="O514" s="5"/>
      <c r="P514" s="5"/>
      <c r="U514" s="5"/>
      <c r="V514" s="5"/>
      <c r="X514" s="5"/>
      <c r="Y514" s="5"/>
      <c r="AA514" s="5"/>
      <c r="AB514" s="5"/>
      <c r="AI514" s="5"/>
      <c r="AJ514" s="5"/>
      <c r="AK514" s="7"/>
      <c r="AL514" s="7"/>
      <c r="AM514" s="7"/>
      <c r="AN514" s="7"/>
    </row>
    <row r="515" ht="15.75" customHeight="1">
      <c r="G515" s="5"/>
      <c r="H515" s="5"/>
      <c r="L515" s="5"/>
      <c r="M515" s="5"/>
      <c r="O515" s="5"/>
      <c r="P515" s="5"/>
      <c r="U515" s="5"/>
      <c r="V515" s="5"/>
      <c r="X515" s="5"/>
      <c r="Y515" s="5"/>
      <c r="AA515" s="5"/>
      <c r="AB515" s="5"/>
      <c r="AI515" s="5"/>
      <c r="AJ515" s="5"/>
      <c r="AK515" s="7"/>
      <c r="AL515" s="7"/>
      <c r="AM515" s="7"/>
      <c r="AN515" s="7"/>
    </row>
    <row r="516" ht="15.75" customHeight="1">
      <c r="G516" s="5"/>
      <c r="H516" s="5"/>
      <c r="L516" s="5"/>
      <c r="M516" s="5"/>
      <c r="O516" s="5"/>
      <c r="P516" s="5"/>
      <c r="U516" s="5"/>
      <c r="V516" s="5"/>
      <c r="X516" s="5"/>
      <c r="Y516" s="5"/>
      <c r="AA516" s="5"/>
      <c r="AB516" s="5"/>
      <c r="AI516" s="5"/>
      <c r="AJ516" s="5"/>
      <c r="AK516" s="7"/>
      <c r="AL516" s="7"/>
      <c r="AM516" s="7"/>
      <c r="AN516" s="7"/>
    </row>
    <row r="517" ht="15.75" customHeight="1">
      <c r="G517" s="5"/>
      <c r="H517" s="5"/>
      <c r="L517" s="5"/>
      <c r="M517" s="5"/>
      <c r="O517" s="5"/>
      <c r="P517" s="5"/>
      <c r="U517" s="5"/>
      <c r="V517" s="5"/>
      <c r="X517" s="5"/>
      <c r="Y517" s="5"/>
      <c r="AA517" s="5"/>
      <c r="AB517" s="5"/>
      <c r="AI517" s="5"/>
      <c r="AJ517" s="5"/>
      <c r="AK517" s="7"/>
      <c r="AL517" s="7"/>
      <c r="AM517" s="7"/>
      <c r="AN517" s="7"/>
    </row>
    <row r="518" ht="15.75" customHeight="1">
      <c r="G518" s="5"/>
      <c r="H518" s="5"/>
      <c r="L518" s="5"/>
      <c r="M518" s="5"/>
      <c r="O518" s="5"/>
      <c r="P518" s="5"/>
      <c r="U518" s="5"/>
      <c r="V518" s="5"/>
      <c r="X518" s="5"/>
      <c r="Y518" s="5"/>
      <c r="AA518" s="5"/>
      <c r="AB518" s="5"/>
      <c r="AI518" s="5"/>
      <c r="AJ518" s="5"/>
      <c r="AK518" s="7"/>
      <c r="AL518" s="7"/>
      <c r="AM518" s="7"/>
      <c r="AN518" s="7"/>
    </row>
    <row r="519" ht="15.75" customHeight="1">
      <c r="G519" s="5"/>
      <c r="H519" s="5"/>
      <c r="L519" s="5"/>
      <c r="M519" s="5"/>
      <c r="O519" s="5"/>
      <c r="P519" s="5"/>
      <c r="U519" s="5"/>
      <c r="V519" s="5"/>
      <c r="X519" s="5"/>
      <c r="Y519" s="5"/>
      <c r="AA519" s="5"/>
      <c r="AB519" s="5"/>
      <c r="AI519" s="5"/>
      <c r="AJ519" s="5"/>
      <c r="AK519" s="7"/>
      <c r="AL519" s="7"/>
      <c r="AM519" s="7"/>
      <c r="AN519" s="7"/>
    </row>
    <row r="520" ht="15.75" customHeight="1">
      <c r="G520" s="5"/>
      <c r="H520" s="5"/>
      <c r="L520" s="5"/>
      <c r="M520" s="5"/>
      <c r="O520" s="5"/>
      <c r="P520" s="5"/>
      <c r="U520" s="5"/>
      <c r="V520" s="5"/>
      <c r="X520" s="5"/>
      <c r="Y520" s="5"/>
      <c r="AA520" s="5"/>
      <c r="AB520" s="5"/>
      <c r="AI520" s="5"/>
      <c r="AJ520" s="5"/>
      <c r="AK520" s="7"/>
      <c r="AL520" s="7"/>
      <c r="AM520" s="7"/>
      <c r="AN520" s="7"/>
    </row>
    <row r="521" ht="15.75" customHeight="1">
      <c r="G521" s="5"/>
      <c r="H521" s="5"/>
      <c r="L521" s="5"/>
      <c r="M521" s="5"/>
      <c r="O521" s="5"/>
      <c r="P521" s="5"/>
      <c r="U521" s="5"/>
      <c r="V521" s="5"/>
      <c r="X521" s="5"/>
      <c r="Y521" s="5"/>
      <c r="AA521" s="5"/>
      <c r="AB521" s="5"/>
      <c r="AI521" s="5"/>
      <c r="AJ521" s="5"/>
      <c r="AK521" s="7"/>
      <c r="AL521" s="7"/>
      <c r="AM521" s="7"/>
      <c r="AN521" s="7"/>
    </row>
    <row r="522" ht="15.75" customHeight="1">
      <c r="G522" s="5"/>
      <c r="H522" s="5"/>
      <c r="L522" s="5"/>
      <c r="M522" s="5"/>
      <c r="O522" s="5"/>
      <c r="P522" s="5"/>
      <c r="U522" s="5"/>
      <c r="V522" s="5"/>
      <c r="X522" s="5"/>
      <c r="Y522" s="5"/>
      <c r="AA522" s="5"/>
      <c r="AB522" s="5"/>
      <c r="AI522" s="5"/>
      <c r="AJ522" s="5"/>
      <c r="AK522" s="7"/>
      <c r="AL522" s="7"/>
      <c r="AM522" s="7"/>
      <c r="AN522" s="7"/>
    </row>
    <row r="523" ht="15.75" customHeight="1">
      <c r="G523" s="5"/>
      <c r="H523" s="5"/>
      <c r="L523" s="5"/>
      <c r="M523" s="5"/>
      <c r="O523" s="5"/>
      <c r="P523" s="5"/>
      <c r="U523" s="5"/>
      <c r="V523" s="5"/>
      <c r="X523" s="5"/>
      <c r="Y523" s="5"/>
      <c r="AA523" s="5"/>
      <c r="AB523" s="5"/>
      <c r="AI523" s="5"/>
      <c r="AJ523" s="5"/>
      <c r="AK523" s="7"/>
      <c r="AL523" s="7"/>
      <c r="AM523" s="7"/>
      <c r="AN523" s="7"/>
    </row>
    <row r="524" ht="15.75" customHeight="1">
      <c r="G524" s="5"/>
      <c r="H524" s="5"/>
      <c r="L524" s="5"/>
      <c r="M524" s="5"/>
      <c r="O524" s="5"/>
      <c r="P524" s="5"/>
      <c r="U524" s="5"/>
      <c r="V524" s="5"/>
      <c r="X524" s="5"/>
      <c r="Y524" s="5"/>
      <c r="AA524" s="5"/>
      <c r="AB524" s="5"/>
      <c r="AI524" s="5"/>
      <c r="AJ524" s="5"/>
      <c r="AK524" s="7"/>
      <c r="AL524" s="7"/>
      <c r="AM524" s="7"/>
      <c r="AN524" s="7"/>
    </row>
    <row r="525" ht="15.75" customHeight="1">
      <c r="G525" s="5"/>
      <c r="H525" s="5"/>
      <c r="L525" s="5"/>
      <c r="M525" s="5"/>
      <c r="O525" s="5"/>
      <c r="P525" s="5"/>
      <c r="U525" s="5"/>
      <c r="V525" s="5"/>
      <c r="X525" s="5"/>
      <c r="Y525" s="5"/>
      <c r="AA525" s="5"/>
      <c r="AB525" s="5"/>
      <c r="AI525" s="5"/>
      <c r="AJ525" s="5"/>
      <c r="AK525" s="7"/>
      <c r="AL525" s="7"/>
      <c r="AM525" s="7"/>
      <c r="AN525" s="7"/>
    </row>
    <row r="526" ht="15.75" customHeight="1">
      <c r="G526" s="5"/>
      <c r="H526" s="5"/>
      <c r="L526" s="5"/>
      <c r="M526" s="5"/>
      <c r="O526" s="5"/>
      <c r="P526" s="5"/>
      <c r="U526" s="5"/>
      <c r="V526" s="5"/>
      <c r="X526" s="5"/>
      <c r="Y526" s="5"/>
      <c r="AA526" s="5"/>
      <c r="AB526" s="5"/>
      <c r="AI526" s="5"/>
      <c r="AJ526" s="5"/>
      <c r="AK526" s="7"/>
      <c r="AL526" s="7"/>
      <c r="AM526" s="7"/>
      <c r="AN526" s="7"/>
    </row>
    <row r="527" ht="15.75" customHeight="1">
      <c r="G527" s="5"/>
      <c r="H527" s="5"/>
      <c r="L527" s="5"/>
      <c r="M527" s="5"/>
      <c r="O527" s="5"/>
      <c r="P527" s="5"/>
      <c r="U527" s="5"/>
      <c r="V527" s="5"/>
      <c r="X527" s="5"/>
      <c r="Y527" s="5"/>
      <c r="AA527" s="5"/>
      <c r="AB527" s="5"/>
      <c r="AI527" s="5"/>
      <c r="AJ527" s="5"/>
      <c r="AK527" s="7"/>
      <c r="AL527" s="7"/>
      <c r="AM527" s="7"/>
      <c r="AN527" s="7"/>
    </row>
    <row r="528" ht="15.75" customHeight="1">
      <c r="G528" s="5"/>
      <c r="H528" s="5"/>
      <c r="L528" s="5"/>
      <c r="M528" s="5"/>
      <c r="O528" s="5"/>
      <c r="P528" s="5"/>
      <c r="U528" s="5"/>
      <c r="V528" s="5"/>
      <c r="X528" s="5"/>
      <c r="Y528" s="5"/>
      <c r="AA528" s="5"/>
      <c r="AB528" s="5"/>
      <c r="AI528" s="5"/>
      <c r="AJ528" s="5"/>
      <c r="AK528" s="7"/>
      <c r="AL528" s="7"/>
      <c r="AM528" s="7"/>
      <c r="AN528" s="7"/>
    </row>
    <row r="529" ht="15.75" customHeight="1">
      <c r="G529" s="5"/>
      <c r="H529" s="5"/>
      <c r="L529" s="5"/>
      <c r="M529" s="5"/>
      <c r="O529" s="5"/>
      <c r="P529" s="5"/>
      <c r="U529" s="5"/>
      <c r="V529" s="5"/>
      <c r="X529" s="5"/>
      <c r="Y529" s="5"/>
      <c r="AA529" s="5"/>
      <c r="AB529" s="5"/>
      <c r="AI529" s="5"/>
      <c r="AJ529" s="5"/>
      <c r="AK529" s="7"/>
      <c r="AL529" s="7"/>
      <c r="AM529" s="7"/>
      <c r="AN529" s="7"/>
    </row>
    <row r="530" ht="15.75" customHeight="1">
      <c r="G530" s="5"/>
      <c r="H530" s="5"/>
      <c r="L530" s="5"/>
      <c r="M530" s="5"/>
      <c r="O530" s="5"/>
      <c r="P530" s="5"/>
      <c r="U530" s="5"/>
      <c r="V530" s="5"/>
      <c r="X530" s="5"/>
      <c r="Y530" s="5"/>
      <c r="AA530" s="5"/>
      <c r="AB530" s="5"/>
      <c r="AI530" s="5"/>
      <c r="AJ530" s="5"/>
      <c r="AK530" s="7"/>
      <c r="AL530" s="7"/>
      <c r="AM530" s="7"/>
      <c r="AN530" s="7"/>
    </row>
    <row r="531" ht="15.75" customHeight="1">
      <c r="G531" s="5"/>
      <c r="H531" s="5"/>
      <c r="L531" s="5"/>
      <c r="M531" s="5"/>
      <c r="O531" s="5"/>
      <c r="P531" s="5"/>
      <c r="U531" s="5"/>
      <c r="V531" s="5"/>
      <c r="X531" s="5"/>
      <c r="Y531" s="5"/>
      <c r="AA531" s="5"/>
      <c r="AB531" s="5"/>
      <c r="AI531" s="5"/>
      <c r="AJ531" s="5"/>
      <c r="AK531" s="7"/>
      <c r="AL531" s="7"/>
      <c r="AM531" s="7"/>
      <c r="AN531" s="7"/>
    </row>
    <row r="532" ht="15.75" customHeight="1">
      <c r="G532" s="5"/>
      <c r="H532" s="5"/>
      <c r="L532" s="5"/>
      <c r="M532" s="5"/>
      <c r="O532" s="5"/>
      <c r="P532" s="5"/>
      <c r="U532" s="5"/>
      <c r="V532" s="5"/>
      <c r="X532" s="5"/>
      <c r="Y532" s="5"/>
      <c r="AA532" s="5"/>
      <c r="AB532" s="5"/>
      <c r="AI532" s="5"/>
      <c r="AJ532" s="5"/>
      <c r="AK532" s="7"/>
      <c r="AL532" s="7"/>
      <c r="AM532" s="7"/>
      <c r="AN532" s="7"/>
    </row>
    <row r="533" ht="15.75" customHeight="1">
      <c r="G533" s="5"/>
      <c r="H533" s="5"/>
      <c r="L533" s="5"/>
      <c r="M533" s="5"/>
      <c r="O533" s="5"/>
      <c r="P533" s="5"/>
      <c r="U533" s="5"/>
      <c r="V533" s="5"/>
      <c r="X533" s="5"/>
      <c r="Y533" s="5"/>
      <c r="AA533" s="5"/>
      <c r="AB533" s="5"/>
      <c r="AI533" s="5"/>
      <c r="AJ533" s="5"/>
      <c r="AK533" s="7"/>
      <c r="AL533" s="7"/>
      <c r="AM533" s="7"/>
      <c r="AN533" s="7"/>
    </row>
    <row r="534" ht="15.75" customHeight="1">
      <c r="G534" s="5"/>
      <c r="H534" s="5"/>
      <c r="L534" s="5"/>
      <c r="M534" s="5"/>
      <c r="O534" s="5"/>
      <c r="P534" s="5"/>
      <c r="U534" s="5"/>
      <c r="V534" s="5"/>
      <c r="X534" s="5"/>
      <c r="Y534" s="5"/>
      <c r="AA534" s="5"/>
      <c r="AB534" s="5"/>
      <c r="AI534" s="5"/>
      <c r="AJ534" s="5"/>
      <c r="AK534" s="7"/>
      <c r="AL534" s="7"/>
      <c r="AM534" s="7"/>
      <c r="AN534" s="7"/>
    </row>
    <row r="535" ht="15.75" customHeight="1">
      <c r="G535" s="5"/>
      <c r="H535" s="5"/>
      <c r="L535" s="5"/>
      <c r="M535" s="5"/>
      <c r="O535" s="5"/>
      <c r="P535" s="5"/>
      <c r="U535" s="5"/>
      <c r="V535" s="5"/>
      <c r="X535" s="5"/>
      <c r="Y535" s="5"/>
      <c r="AA535" s="5"/>
      <c r="AB535" s="5"/>
      <c r="AI535" s="5"/>
      <c r="AJ535" s="5"/>
      <c r="AK535" s="7"/>
      <c r="AL535" s="7"/>
      <c r="AM535" s="7"/>
      <c r="AN535" s="7"/>
    </row>
    <row r="536" ht="15.75" customHeight="1">
      <c r="G536" s="5"/>
      <c r="H536" s="5"/>
      <c r="L536" s="5"/>
      <c r="M536" s="5"/>
      <c r="O536" s="5"/>
      <c r="P536" s="5"/>
      <c r="U536" s="5"/>
      <c r="V536" s="5"/>
      <c r="X536" s="5"/>
      <c r="Y536" s="5"/>
      <c r="AA536" s="5"/>
      <c r="AB536" s="5"/>
      <c r="AI536" s="5"/>
      <c r="AJ536" s="5"/>
      <c r="AK536" s="7"/>
      <c r="AL536" s="7"/>
      <c r="AM536" s="7"/>
      <c r="AN536" s="7"/>
    </row>
    <row r="537" ht="15.75" customHeight="1">
      <c r="G537" s="5"/>
      <c r="H537" s="5"/>
      <c r="L537" s="5"/>
      <c r="M537" s="5"/>
      <c r="O537" s="5"/>
      <c r="P537" s="5"/>
      <c r="U537" s="5"/>
      <c r="V537" s="5"/>
      <c r="X537" s="5"/>
      <c r="Y537" s="5"/>
      <c r="AA537" s="5"/>
      <c r="AB537" s="5"/>
      <c r="AI537" s="5"/>
      <c r="AJ537" s="5"/>
      <c r="AK537" s="7"/>
      <c r="AL537" s="7"/>
      <c r="AM537" s="7"/>
      <c r="AN537" s="7"/>
    </row>
    <row r="538" ht="15.75" customHeight="1">
      <c r="G538" s="5"/>
      <c r="H538" s="5"/>
      <c r="L538" s="5"/>
      <c r="M538" s="5"/>
      <c r="O538" s="5"/>
      <c r="P538" s="5"/>
      <c r="U538" s="5"/>
      <c r="V538" s="5"/>
      <c r="X538" s="5"/>
      <c r="Y538" s="5"/>
      <c r="AA538" s="5"/>
      <c r="AB538" s="5"/>
      <c r="AI538" s="5"/>
      <c r="AJ538" s="5"/>
      <c r="AK538" s="7"/>
      <c r="AL538" s="7"/>
      <c r="AM538" s="7"/>
      <c r="AN538" s="7"/>
    </row>
    <row r="539" ht="15.75" customHeight="1">
      <c r="G539" s="5"/>
      <c r="H539" s="5"/>
      <c r="L539" s="5"/>
      <c r="M539" s="5"/>
      <c r="O539" s="5"/>
      <c r="P539" s="5"/>
      <c r="U539" s="5"/>
      <c r="V539" s="5"/>
      <c r="X539" s="5"/>
      <c r="Y539" s="5"/>
      <c r="AA539" s="5"/>
      <c r="AB539" s="5"/>
      <c r="AI539" s="5"/>
      <c r="AJ539" s="5"/>
      <c r="AK539" s="7"/>
      <c r="AL539" s="7"/>
      <c r="AM539" s="7"/>
      <c r="AN539" s="7"/>
    </row>
    <row r="540" ht="15.75" customHeight="1">
      <c r="G540" s="5"/>
      <c r="H540" s="5"/>
      <c r="L540" s="5"/>
      <c r="M540" s="5"/>
      <c r="O540" s="5"/>
      <c r="P540" s="5"/>
      <c r="U540" s="5"/>
      <c r="V540" s="5"/>
      <c r="X540" s="5"/>
      <c r="Y540" s="5"/>
      <c r="AA540" s="5"/>
      <c r="AB540" s="5"/>
      <c r="AI540" s="5"/>
      <c r="AJ540" s="5"/>
      <c r="AK540" s="7"/>
      <c r="AL540" s="7"/>
      <c r="AM540" s="7"/>
      <c r="AN540" s="7"/>
    </row>
    <row r="541" ht="15.75" customHeight="1">
      <c r="G541" s="5"/>
      <c r="H541" s="5"/>
      <c r="L541" s="5"/>
      <c r="M541" s="5"/>
      <c r="O541" s="5"/>
      <c r="P541" s="5"/>
      <c r="U541" s="5"/>
      <c r="V541" s="5"/>
      <c r="X541" s="5"/>
      <c r="Y541" s="5"/>
      <c r="AA541" s="5"/>
      <c r="AB541" s="5"/>
      <c r="AI541" s="5"/>
      <c r="AJ541" s="5"/>
      <c r="AK541" s="7"/>
      <c r="AL541" s="7"/>
      <c r="AM541" s="7"/>
      <c r="AN541" s="7"/>
    </row>
    <row r="542" ht="15.75" customHeight="1">
      <c r="G542" s="5"/>
      <c r="H542" s="5"/>
      <c r="L542" s="5"/>
      <c r="M542" s="5"/>
      <c r="O542" s="5"/>
      <c r="P542" s="5"/>
      <c r="U542" s="5"/>
      <c r="V542" s="5"/>
      <c r="X542" s="5"/>
      <c r="Y542" s="5"/>
      <c r="AA542" s="5"/>
      <c r="AB542" s="5"/>
      <c r="AI542" s="5"/>
      <c r="AJ542" s="5"/>
      <c r="AK542" s="7"/>
      <c r="AL542" s="7"/>
      <c r="AM542" s="7"/>
      <c r="AN542" s="7"/>
    </row>
    <row r="543" ht="15.75" customHeight="1">
      <c r="G543" s="5"/>
      <c r="H543" s="5"/>
      <c r="L543" s="5"/>
      <c r="M543" s="5"/>
      <c r="O543" s="5"/>
      <c r="P543" s="5"/>
      <c r="U543" s="5"/>
      <c r="V543" s="5"/>
      <c r="X543" s="5"/>
      <c r="Y543" s="5"/>
      <c r="AA543" s="5"/>
      <c r="AB543" s="5"/>
      <c r="AI543" s="5"/>
      <c r="AJ543" s="5"/>
      <c r="AK543" s="7"/>
      <c r="AL543" s="7"/>
      <c r="AM543" s="7"/>
      <c r="AN543" s="7"/>
    </row>
    <row r="544" ht="15.75" customHeight="1">
      <c r="G544" s="5"/>
      <c r="H544" s="5"/>
      <c r="L544" s="5"/>
      <c r="M544" s="5"/>
      <c r="O544" s="5"/>
      <c r="P544" s="5"/>
      <c r="U544" s="5"/>
      <c r="V544" s="5"/>
      <c r="X544" s="5"/>
      <c r="Y544" s="5"/>
      <c r="AA544" s="5"/>
      <c r="AB544" s="5"/>
      <c r="AI544" s="5"/>
      <c r="AJ544" s="5"/>
      <c r="AK544" s="7"/>
      <c r="AL544" s="7"/>
      <c r="AM544" s="7"/>
      <c r="AN544" s="7"/>
    </row>
    <row r="545" ht="15.75" customHeight="1">
      <c r="G545" s="5"/>
      <c r="H545" s="5"/>
      <c r="L545" s="5"/>
      <c r="M545" s="5"/>
      <c r="O545" s="5"/>
      <c r="P545" s="5"/>
      <c r="U545" s="5"/>
      <c r="V545" s="5"/>
      <c r="X545" s="5"/>
      <c r="Y545" s="5"/>
      <c r="AA545" s="5"/>
      <c r="AB545" s="5"/>
      <c r="AI545" s="5"/>
      <c r="AJ545" s="5"/>
      <c r="AK545" s="7"/>
      <c r="AL545" s="7"/>
      <c r="AM545" s="7"/>
      <c r="AN545" s="7"/>
    </row>
    <row r="546" ht="15.75" customHeight="1">
      <c r="G546" s="5"/>
      <c r="H546" s="5"/>
      <c r="L546" s="5"/>
      <c r="M546" s="5"/>
      <c r="O546" s="5"/>
      <c r="P546" s="5"/>
      <c r="U546" s="5"/>
      <c r="V546" s="5"/>
      <c r="X546" s="5"/>
      <c r="Y546" s="5"/>
      <c r="AA546" s="5"/>
      <c r="AB546" s="5"/>
      <c r="AI546" s="5"/>
      <c r="AJ546" s="5"/>
      <c r="AK546" s="7"/>
      <c r="AL546" s="7"/>
      <c r="AM546" s="7"/>
      <c r="AN546" s="7"/>
    </row>
    <row r="547" ht="15.75" customHeight="1">
      <c r="G547" s="5"/>
      <c r="H547" s="5"/>
      <c r="L547" s="5"/>
      <c r="M547" s="5"/>
      <c r="O547" s="5"/>
      <c r="P547" s="5"/>
      <c r="U547" s="5"/>
      <c r="V547" s="5"/>
      <c r="X547" s="5"/>
      <c r="Y547" s="5"/>
      <c r="AA547" s="5"/>
      <c r="AB547" s="5"/>
      <c r="AI547" s="5"/>
      <c r="AJ547" s="5"/>
      <c r="AK547" s="7"/>
      <c r="AL547" s="7"/>
      <c r="AM547" s="7"/>
      <c r="AN547" s="7"/>
    </row>
    <row r="548" ht="15.75" customHeight="1">
      <c r="G548" s="5"/>
      <c r="H548" s="5"/>
      <c r="L548" s="5"/>
      <c r="M548" s="5"/>
      <c r="O548" s="5"/>
      <c r="P548" s="5"/>
      <c r="U548" s="5"/>
      <c r="V548" s="5"/>
      <c r="X548" s="5"/>
      <c r="Y548" s="5"/>
      <c r="AA548" s="5"/>
      <c r="AB548" s="5"/>
      <c r="AI548" s="5"/>
      <c r="AJ548" s="5"/>
      <c r="AK548" s="7"/>
      <c r="AL548" s="7"/>
      <c r="AM548" s="7"/>
      <c r="AN548" s="7"/>
    </row>
    <row r="549" ht="15.75" customHeight="1">
      <c r="G549" s="5"/>
      <c r="H549" s="5"/>
      <c r="L549" s="5"/>
      <c r="M549" s="5"/>
      <c r="O549" s="5"/>
      <c r="P549" s="5"/>
      <c r="U549" s="5"/>
      <c r="V549" s="5"/>
      <c r="X549" s="5"/>
      <c r="Y549" s="5"/>
      <c r="AA549" s="5"/>
      <c r="AB549" s="5"/>
      <c r="AI549" s="5"/>
      <c r="AJ549" s="5"/>
      <c r="AK549" s="7"/>
      <c r="AL549" s="7"/>
      <c r="AM549" s="7"/>
      <c r="AN549" s="7"/>
    </row>
    <row r="550" ht="15.75" customHeight="1">
      <c r="G550" s="5"/>
      <c r="H550" s="5"/>
      <c r="L550" s="5"/>
      <c r="M550" s="5"/>
      <c r="O550" s="5"/>
      <c r="P550" s="5"/>
      <c r="U550" s="5"/>
      <c r="V550" s="5"/>
      <c r="X550" s="5"/>
      <c r="Y550" s="5"/>
      <c r="AA550" s="5"/>
      <c r="AB550" s="5"/>
      <c r="AI550" s="5"/>
      <c r="AJ550" s="5"/>
      <c r="AK550" s="7"/>
      <c r="AL550" s="7"/>
      <c r="AM550" s="7"/>
      <c r="AN550" s="7"/>
    </row>
    <row r="551" ht="15.75" customHeight="1">
      <c r="G551" s="5"/>
      <c r="H551" s="5"/>
      <c r="L551" s="5"/>
      <c r="M551" s="5"/>
      <c r="O551" s="5"/>
      <c r="P551" s="5"/>
      <c r="U551" s="5"/>
      <c r="V551" s="5"/>
      <c r="X551" s="5"/>
      <c r="Y551" s="5"/>
      <c r="AA551" s="5"/>
      <c r="AB551" s="5"/>
      <c r="AI551" s="5"/>
      <c r="AJ551" s="5"/>
      <c r="AK551" s="7"/>
      <c r="AL551" s="7"/>
      <c r="AM551" s="7"/>
      <c r="AN551" s="7"/>
    </row>
    <row r="552" ht="15.75" customHeight="1">
      <c r="G552" s="5"/>
      <c r="H552" s="5"/>
      <c r="L552" s="5"/>
      <c r="M552" s="5"/>
      <c r="O552" s="5"/>
      <c r="P552" s="5"/>
      <c r="U552" s="5"/>
      <c r="V552" s="5"/>
      <c r="X552" s="5"/>
      <c r="Y552" s="5"/>
      <c r="AA552" s="5"/>
      <c r="AB552" s="5"/>
      <c r="AI552" s="5"/>
      <c r="AJ552" s="5"/>
      <c r="AK552" s="7"/>
      <c r="AL552" s="7"/>
      <c r="AM552" s="7"/>
      <c r="AN552" s="7"/>
    </row>
    <row r="553" ht="15.75" customHeight="1">
      <c r="G553" s="5"/>
      <c r="H553" s="5"/>
      <c r="L553" s="5"/>
      <c r="M553" s="5"/>
      <c r="O553" s="5"/>
      <c r="P553" s="5"/>
      <c r="U553" s="5"/>
      <c r="V553" s="5"/>
      <c r="X553" s="5"/>
      <c r="Y553" s="5"/>
      <c r="AA553" s="5"/>
      <c r="AB553" s="5"/>
      <c r="AI553" s="5"/>
      <c r="AJ553" s="5"/>
      <c r="AK553" s="7"/>
      <c r="AL553" s="7"/>
      <c r="AM553" s="7"/>
      <c r="AN553" s="7"/>
    </row>
    <row r="554" ht="15.75" customHeight="1">
      <c r="G554" s="5"/>
      <c r="H554" s="5"/>
      <c r="L554" s="5"/>
      <c r="M554" s="5"/>
      <c r="O554" s="5"/>
      <c r="P554" s="5"/>
      <c r="U554" s="5"/>
      <c r="V554" s="5"/>
      <c r="X554" s="5"/>
      <c r="Y554" s="5"/>
      <c r="AA554" s="5"/>
      <c r="AB554" s="5"/>
      <c r="AI554" s="5"/>
      <c r="AJ554" s="5"/>
      <c r="AK554" s="7"/>
      <c r="AL554" s="7"/>
      <c r="AM554" s="7"/>
      <c r="AN554" s="7"/>
    </row>
    <row r="555" ht="15.75" customHeight="1">
      <c r="G555" s="5"/>
      <c r="H555" s="5"/>
      <c r="L555" s="5"/>
      <c r="M555" s="5"/>
      <c r="O555" s="5"/>
      <c r="P555" s="5"/>
      <c r="U555" s="5"/>
      <c r="V555" s="5"/>
      <c r="X555" s="5"/>
      <c r="Y555" s="5"/>
      <c r="AA555" s="5"/>
      <c r="AB555" s="5"/>
      <c r="AI555" s="5"/>
      <c r="AJ555" s="5"/>
      <c r="AK555" s="7"/>
      <c r="AL555" s="7"/>
      <c r="AM555" s="7"/>
      <c r="AN555" s="7"/>
    </row>
    <row r="556" ht="15.75" customHeight="1">
      <c r="G556" s="5"/>
      <c r="H556" s="5"/>
      <c r="L556" s="5"/>
      <c r="M556" s="5"/>
      <c r="O556" s="5"/>
      <c r="P556" s="5"/>
      <c r="U556" s="5"/>
      <c r="V556" s="5"/>
      <c r="X556" s="5"/>
      <c r="Y556" s="5"/>
      <c r="AA556" s="5"/>
      <c r="AB556" s="5"/>
      <c r="AI556" s="5"/>
      <c r="AJ556" s="5"/>
      <c r="AK556" s="7"/>
      <c r="AL556" s="7"/>
      <c r="AM556" s="7"/>
      <c r="AN556" s="7"/>
    </row>
    <row r="557" ht="15.75" customHeight="1">
      <c r="G557" s="5"/>
      <c r="H557" s="5"/>
      <c r="L557" s="5"/>
      <c r="M557" s="5"/>
      <c r="O557" s="5"/>
      <c r="P557" s="5"/>
      <c r="U557" s="5"/>
      <c r="V557" s="5"/>
      <c r="X557" s="5"/>
      <c r="Y557" s="5"/>
      <c r="AA557" s="5"/>
      <c r="AB557" s="5"/>
      <c r="AI557" s="5"/>
      <c r="AJ557" s="5"/>
      <c r="AK557" s="7"/>
      <c r="AL557" s="7"/>
      <c r="AM557" s="7"/>
      <c r="AN557" s="7"/>
    </row>
    <row r="558" ht="15.75" customHeight="1">
      <c r="G558" s="5"/>
      <c r="H558" s="5"/>
      <c r="L558" s="5"/>
      <c r="M558" s="5"/>
      <c r="O558" s="5"/>
      <c r="P558" s="5"/>
      <c r="U558" s="5"/>
      <c r="V558" s="5"/>
      <c r="X558" s="5"/>
      <c r="Y558" s="5"/>
      <c r="AA558" s="5"/>
      <c r="AB558" s="5"/>
      <c r="AI558" s="5"/>
      <c r="AJ558" s="5"/>
      <c r="AK558" s="7"/>
      <c r="AL558" s="7"/>
      <c r="AM558" s="7"/>
      <c r="AN558" s="7"/>
    </row>
    <row r="559" ht="15.75" customHeight="1">
      <c r="G559" s="5"/>
      <c r="H559" s="5"/>
      <c r="L559" s="5"/>
      <c r="M559" s="5"/>
      <c r="O559" s="5"/>
      <c r="P559" s="5"/>
      <c r="U559" s="5"/>
      <c r="V559" s="5"/>
      <c r="X559" s="5"/>
      <c r="Y559" s="5"/>
      <c r="AA559" s="5"/>
      <c r="AB559" s="5"/>
      <c r="AI559" s="5"/>
      <c r="AJ559" s="5"/>
      <c r="AK559" s="7"/>
      <c r="AL559" s="7"/>
      <c r="AM559" s="7"/>
      <c r="AN559" s="7"/>
    </row>
    <row r="560" ht="15.75" customHeight="1">
      <c r="G560" s="5"/>
      <c r="H560" s="5"/>
      <c r="L560" s="5"/>
      <c r="M560" s="5"/>
      <c r="O560" s="5"/>
      <c r="P560" s="5"/>
      <c r="U560" s="5"/>
      <c r="V560" s="5"/>
      <c r="X560" s="5"/>
      <c r="Y560" s="5"/>
      <c r="AA560" s="5"/>
      <c r="AB560" s="5"/>
      <c r="AI560" s="5"/>
      <c r="AJ560" s="5"/>
      <c r="AK560" s="7"/>
      <c r="AL560" s="7"/>
      <c r="AM560" s="7"/>
      <c r="AN560" s="7"/>
    </row>
    <row r="561" ht="15.75" customHeight="1">
      <c r="G561" s="5"/>
      <c r="H561" s="5"/>
      <c r="L561" s="5"/>
      <c r="M561" s="5"/>
      <c r="O561" s="5"/>
      <c r="P561" s="5"/>
      <c r="U561" s="5"/>
      <c r="V561" s="5"/>
      <c r="X561" s="5"/>
      <c r="Y561" s="5"/>
      <c r="AA561" s="5"/>
      <c r="AB561" s="5"/>
      <c r="AI561" s="5"/>
      <c r="AJ561" s="5"/>
      <c r="AK561" s="7"/>
      <c r="AL561" s="7"/>
      <c r="AM561" s="7"/>
      <c r="AN561" s="7"/>
    </row>
    <row r="562" ht="15.75" customHeight="1">
      <c r="G562" s="5"/>
      <c r="H562" s="5"/>
      <c r="L562" s="5"/>
      <c r="M562" s="5"/>
      <c r="O562" s="5"/>
      <c r="P562" s="5"/>
      <c r="U562" s="5"/>
      <c r="V562" s="5"/>
      <c r="X562" s="5"/>
      <c r="Y562" s="5"/>
      <c r="AA562" s="5"/>
      <c r="AB562" s="5"/>
      <c r="AI562" s="5"/>
      <c r="AJ562" s="5"/>
      <c r="AK562" s="7"/>
      <c r="AL562" s="7"/>
      <c r="AM562" s="7"/>
      <c r="AN562" s="7"/>
    </row>
    <row r="563" ht="15.75" customHeight="1">
      <c r="G563" s="5"/>
      <c r="H563" s="5"/>
      <c r="L563" s="5"/>
      <c r="M563" s="5"/>
      <c r="O563" s="5"/>
      <c r="P563" s="5"/>
      <c r="U563" s="5"/>
      <c r="V563" s="5"/>
      <c r="X563" s="5"/>
      <c r="Y563" s="5"/>
      <c r="AA563" s="5"/>
      <c r="AB563" s="5"/>
      <c r="AI563" s="5"/>
      <c r="AJ563" s="5"/>
      <c r="AK563" s="7"/>
      <c r="AL563" s="7"/>
      <c r="AM563" s="7"/>
      <c r="AN563" s="7"/>
    </row>
    <row r="564" ht="15.75" customHeight="1">
      <c r="G564" s="5"/>
      <c r="H564" s="5"/>
      <c r="L564" s="5"/>
      <c r="M564" s="5"/>
      <c r="O564" s="5"/>
      <c r="P564" s="5"/>
      <c r="U564" s="5"/>
      <c r="V564" s="5"/>
      <c r="X564" s="5"/>
      <c r="Y564" s="5"/>
      <c r="AA564" s="5"/>
      <c r="AB564" s="5"/>
      <c r="AI564" s="5"/>
      <c r="AJ564" s="5"/>
      <c r="AK564" s="7"/>
      <c r="AL564" s="7"/>
      <c r="AM564" s="7"/>
      <c r="AN564" s="7"/>
    </row>
    <row r="565" ht="15.75" customHeight="1">
      <c r="G565" s="5"/>
      <c r="H565" s="5"/>
      <c r="L565" s="5"/>
      <c r="M565" s="5"/>
      <c r="O565" s="5"/>
      <c r="P565" s="5"/>
      <c r="U565" s="5"/>
      <c r="V565" s="5"/>
      <c r="X565" s="5"/>
      <c r="Y565" s="5"/>
      <c r="AA565" s="5"/>
      <c r="AB565" s="5"/>
      <c r="AI565" s="5"/>
      <c r="AJ565" s="5"/>
      <c r="AK565" s="7"/>
      <c r="AL565" s="7"/>
      <c r="AM565" s="7"/>
      <c r="AN565" s="7"/>
    </row>
    <row r="566" ht="15.75" customHeight="1">
      <c r="G566" s="5"/>
      <c r="H566" s="5"/>
      <c r="L566" s="5"/>
      <c r="M566" s="5"/>
      <c r="O566" s="5"/>
      <c r="P566" s="5"/>
      <c r="U566" s="5"/>
      <c r="V566" s="5"/>
      <c r="X566" s="5"/>
      <c r="Y566" s="5"/>
      <c r="AA566" s="5"/>
      <c r="AB566" s="5"/>
      <c r="AI566" s="5"/>
      <c r="AJ566" s="5"/>
      <c r="AK566" s="7"/>
      <c r="AL566" s="7"/>
      <c r="AM566" s="7"/>
      <c r="AN566" s="7"/>
    </row>
    <row r="567" ht="15.75" customHeight="1">
      <c r="G567" s="5"/>
      <c r="H567" s="5"/>
      <c r="L567" s="5"/>
      <c r="M567" s="5"/>
      <c r="O567" s="5"/>
      <c r="P567" s="5"/>
      <c r="U567" s="5"/>
      <c r="V567" s="5"/>
      <c r="X567" s="5"/>
      <c r="Y567" s="5"/>
      <c r="AA567" s="5"/>
      <c r="AB567" s="5"/>
      <c r="AI567" s="5"/>
      <c r="AJ567" s="5"/>
      <c r="AK567" s="7"/>
      <c r="AL567" s="7"/>
      <c r="AM567" s="7"/>
      <c r="AN567" s="7"/>
    </row>
    <row r="568" ht="15.75" customHeight="1">
      <c r="G568" s="5"/>
      <c r="H568" s="5"/>
      <c r="L568" s="5"/>
      <c r="M568" s="5"/>
      <c r="O568" s="5"/>
      <c r="P568" s="5"/>
      <c r="U568" s="5"/>
      <c r="V568" s="5"/>
      <c r="X568" s="5"/>
      <c r="Y568" s="5"/>
      <c r="AA568" s="5"/>
      <c r="AB568" s="5"/>
      <c r="AI568" s="5"/>
      <c r="AJ568" s="5"/>
      <c r="AK568" s="7"/>
      <c r="AL568" s="7"/>
      <c r="AM568" s="7"/>
      <c r="AN568" s="7"/>
    </row>
    <row r="569" ht="15.75" customHeight="1">
      <c r="G569" s="5"/>
      <c r="H569" s="5"/>
      <c r="L569" s="5"/>
      <c r="M569" s="5"/>
      <c r="O569" s="5"/>
      <c r="P569" s="5"/>
      <c r="U569" s="5"/>
      <c r="V569" s="5"/>
      <c r="X569" s="5"/>
      <c r="Y569" s="5"/>
      <c r="AA569" s="5"/>
      <c r="AB569" s="5"/>
      <c r="AI569" s="5"/>
      <c r="AJ569" s="5"/>
      <c r="AK569" s="7"/>
      <c r="AL569" s="7"/>
      <c r="AM569" s="7"/>
      <c r="AN569" s="7"/>
    </row>
    <row r="570" ht="15.75" customHeight="1">
      <c r="G570" s="5"/>
      <c r="H570" s="5"/>
      <c r="L570" s="5"/>
      <c r="M570" s="5"/>
      <c r="O570" s="5"/>
      <c r="P570" s="5"/>
      <c r="U570" s="5"/>
      <c r="V570" s="5"/>
      <c r="X570" s="5"/>
      <c r="Y570" s="5"/>
      <c r="AA570" s="5"/>
      <c r="AB570" s="5"/>
      <c r="AI570" s="5"/>
      <c r="AJ570" s="5"/>
      <c r="AK570" s="7"/>
      <c r="AL570" s="7"/>
      <c r="AM570" s="7"/>
      <c r="AN570" s="7"/>
    </row>
    <row r="571" ht="15.75" customHeight="1">
      <c r="G571" s="5"/>
      <c r="H571" s="5"/>
      <c r="L571" s="5"/>
      <c r="M571" s="5"/>
      <c r="O571" s="5"/>
      <c r="P571" s="5"/>
      <c r="U571" s="5"/>
      <c r="V571" s="5"/>
      <c r="X571" s="5"/>
      <c r="Y571" s="5"/>
      <c r="AA571" s="5"/>
      <c r="AB571" s="5"/>
      <c r="AI571" s="5"/>
      <c r="AJ571" s="5"/>
      <c r="AK571" s="7"/>
      <c r="AL571" s="7"/>
      <c r="AM571" s="7"/>
      <c r="AN571" s="7"/>
    </row>
    <row r="572" ht="15.75" customHeight="1">
      <c r="G572" s="5"/>
      <c r="H572" s="5"/>
      <c r="L572" s="5"/>
      <c r="M572" s="5"/>
      <c r="O572" s="5"/>
      <c r="P572" s="5"/>
      <c r="U572" s="5"/>
      <c r="V572" s="5"/>
      <c r="X572" s="5"/>
      <c r="Y572" s="5"/>
      <c r="AA572" s="5"/>
      <c r="AB572" s="5"/>
      <c r="AI572" s="5"/>
      <c r="AJ572" s="5"/>
      <c r="AK572" s="7"/>
      <c r="AL572" s="7"/>
      <c r="AM572" s="7"/>
      <c r="AN572" s="7"/>
    </row>
    <row r="573" ht="15.75" customHeight="1">
      <c r="G573" s="5"/>
      <c r="H573" s="5"/>
      <c r="L573" s="5"/>
      <c r="M573" s="5"/>
      <c r="O573" s="5"/>
      <c r="P573" s="5"/>
      <c r="U573" s="5"/>
      <c r="V573" s="5"/>
      <c r="X573" s="5"/>
      <c r="Y573" s="5"/>
      <c r="AA573" s="5"/>
      <c r="AB573" s="5"/>
      <c r="AI573" s="5"/>
      <c r="AJ573" s="5"/>
      <c r="AK573" s="7"/>
      <c r="AL573" s="7"/>
      <c r="AM573" s="7"/>
      <c r="AN573" s="7"/>
    </row>
    <row r="574" ht="15.75" customHeight="1">
      <c r="G574" s="5"/>
      <c r="H574" s="5"/>
      <c r="L574" s="5"/>
      <c r="M574" s="5"/>
      <c r="O574" s="5"/>
      <c r="P574" s="5"/>
      <c r="U574" s="5"/>
      <c r="V574" s="5"/>
      <c r="X574" s="5"/>
      <c r="Y574" s="5"/>
      <c r="AA574" s="5"/>
      <c r="AB574" s="5"/>
      <c r="AI574" s="5"/>
      <c r="AJ574" s="5"/>
      <c r="AK574" s="7"/>
      <c r="AL574" s="7"/>
      <c r="AM574" s="7"/>
      <c r="AN574" s="7"/>
    </row>
    <row r="575" ht="15.75" customHeight="1">
      <c r="G575" s="5"/>
      <c r="H575" s="5"/>
      <c r="L575" s="5"/>
      <c r="M575" s="5"/>
      <c r="O575" s="5"/>
      <c r="P575" s="5"/>
      <c r="U575" s="5"/>
      <c r="V575" s="5"/>
      <c r="X575" s="5"/>
      <c r="Y575" s="5"/>
      <c r="AA575" s="5"/>
      <c r="AB575" s="5"/>
      <c r="AI575" s="5"/>
      <c r="AJ575" s="5"/>
      <c r="AK575" s="7"/>
      <c r="AL575" s="7"/>
      <c r="AM575" s="7"/>
      <c r="AN575" s="7"/>
    </row>
    <row r="576" ht="15.75" customHeight="1">
      <c r="G576" s="5"/>
      <c r="H576" s="5"/>
      <c r="L576" s="5"/>
      <c r="M576" s="5"/>
      <c r="O576" s="5"/>
      <c r="P576" s="5"/>
      <c r="U576" s="5"/>
      <c r="V576" s="5"/>
      <c r="X576" s="5"/>
      <c r="Y576" s="5"/>
      <c r="AA576" s="5"/>
      <c r="AB576" s="5"/>
      <c r="AI576" s="5"/>
      <c r="AJ576" s="5"/>
      <c r="AK576" s="7"/>
      <c r="AL576" s="7"/>
      <c r="AM576" s="7"/>
      <c r="AN576" s="7"/>
    </row>
    <row r="577" ht="15.75" customHeight="1">
      <c r="G577" s="5"/>
      <c r="H577" s="5"/>
      <c r="L577" s="5"/>
      <c r="M577" s="5"/>
      <c r="O577" s="5"/>
      <c r="P577" s="5"/>
      <c r="U577" s="5"/>
      <c r="V577" s="5"/>
      <c r="X577" s="5"/>
      <c r="Y577" s="5"/>
      <c r="AA577" s="5"/>
      <c r="AB577" s="5"/>
      <c r="AI577" s="5"/>
      <c r="AJ577" s="5"/>
      <c r="AK577" s="7"/>
      <c r="AL577" s="7"/>
      <c r="AM577" s="7"/>
      <c r="AN577" s="7"/>
    </row>
    <row r="578" ht="15.75" customHeight="1">
      <c r="G578" s="5"/>
      <c r="H578" s="5"/>
      <c r="L578" s="5"/>
      <c r="M578" s="5"/>
      <c r="O578" s="5"/>
      <c r="P578" s="5"/>
      <c r="U578" s="5"/>
      <c r="V578" s="5"/>
      <c r="X578" s="5"/>
      <c r="Y578" s="5"/>
      <c r="AA578" s="5"/>
      <c r="AB578" s="5"/>
      <c r="AI578" s="5"/>
      <c r="AJ578" s="5"/>
      <c r="AK578" s="7"/>
      <c r="AL578" s="7"/>
      <c r="AM578" s="7"/>
      <c r="AN578" s="7"/>
    </row>
    <row r="579" ht="15.75" customHeight="1">
      <c r="G579" s="5"/>
      <c r="H579" s="5"/>
      <c r="L579" s="5"/>
      <c r="M579" s="5"/>
      <c r="O579" s="5"/>
      <c r="P579" s="5"/>
      <c r="U579" s="5"/>
      <c r="V579" s="5"/>
      <c r="X579" s="5"/>
      <c r="Y579" s="5"/>
      <c r="AA579" s="5"/>
      <c r="AB579" s="5"/>
      <c r="AI579" s="5"/>
      <c r="AJ579" s="5"/>
      <c r="AK579" s="7"/>
      <c r="AL579" s="7"/>
      <c r="AM579" s="7"/>
      <c r="AN579" s="7"/>
    </row>
    <row r="580" ht="15.75" customHeight="1">
      <c r="G580" s="5"/>
      <c r="H580" s="5"/>
      <c r="L580" s="5"/>
      <c r="M580" s="5"/>
      <c r="O580" s="5"/>
      <c r="P580" s="5"/>
      <c r="U580" s="5"/>
      <c r="V580" s="5"/>
      <c r="X580" s="5"/>
      <c r="Y580" s="5"/>
      <c r="AA580" s="5"/>
      <c r="AB580" s="5"/>
      <c r="AI580" s="5"/>
      <c r="AJ580" s="5"/>
      <c r="AK580" s="7"/>
      <c r="AL580" s="7"/>
      <c r="AM580" s="7"/>
      <c r="AN580" s="7"/>
    </row>
    <row r="581" ht="15.75" customHeight="1">
      <c r="G581" s="5"/>
      <c r="H581" s="5"/>
      <c r="L581" s="5"/>
      <c r="M581" s="5"/>
      <c r="O581" s="5"/>
      <c r="P581" s="5"/>
      <c r="U581" s="5"/>
      <c r="V581" s="5"/>
      <c r="X581" s="5"/>
      <c r="Y581" s="5"/>
      <c r="AA581" s="5"/>
      <c r="AB581" s="5"/>
      <c r="AI581" s="5"/>
      <c r="AJ581" s="5"/>
      <c r="AK581" s="7"/>
      <c r="AL581" s="7"/>
      <c r="AM581" s="7"/>
      <c r="AN581" s="7"/>
    </row>
    <row r="582" ht="15.75" customHeight="1">
      <c r="G582" s="5"/>
      <c r="H582" s="5"/>
      <c r="L582" s="5"/>
      <c r="M582" s="5"/>
      <c r="O582" s="5"/>
      <c r="P582" s="5"/>
      <c r="U582" s="5"/>
      <c r="V582" s="5"/>
      <c r="X582" s="5"/>
      <c r="Y582" s="5"/>
      <c r="AA582" s="5"/>
      <c r="AB582" s="5"/>
      <c r="AI582" s="5"/>
      <c r="AJ582" s="5"/>
      <c r="AK582" s="7"/>
      <c r="AL582" s="7"/>
      <c r="AM582" s="7"/>
      <c r="AN582" s="7"/>
    </row>
    <row r="583" ht="15.75" customHeight="1">
      <c r="G583" s="5"/>
      <c r="H583" s="5"/>
      <c r="L583" s="5"/>
      <c r="M583" s="5"/>
      <c r="O583" s="5"/>
      <c r="P583" s="5"/>
      <c r="U583" s="5"/>
      <c r="V583" s="5"/>
      <c r="X583" s="5"/>
      <c r="Y583" s="5"/>
      <c r="AA583" s="5"/>
      <c r="AB583" s="5"/>
      <c r="AI583" s="5"/>
      <c r="AJ583" s="5"/>
      <c r="AK583" s="7"/>
      <c r="AL583" s="7"/>
      <c r="AM583" s="7"/>
      <c r="AN583" s="7"/>
    </row>
    <row r="584" ht="15.75" customHeight="1">
      <c r="G584" s="5"/>
      <c r="H584" s="5"/>
      <c r="L584" s="5"/>
      <c r="M584" s="5"/>
      <c r="O584" s="5"/>
      <c r="P584" s="5"/>
      <c r="U584" s="5"/>
      <c r="V584" s="5"/>
      <c r="X584" s="5"/>
      <c r="Y584" s="5"/>
      <c r="AA584" s="5"/>
      <c r="AB584" s="5"/>
      <c r="AI584" s="5"/>
      <c r="AJ584" s="5"/>
      <c r="AK584" s="7"/>
      <c r="AL584" s="7"/>
      <c r="AM584" s="7"/>
      <c r="AN584" s="7"/>
    </row>
    <row r="585" ht="15.75" customHeight="1">
      <c r="G585" s="5"/>
      <c r="H585" s="5"/>
      <c r="L585" s="5"/>
      <c r="M585" s="5"/>
      <c r="O585" s="5"/>
      <c r="P585" s="5"/>
      <c r="U585" s="5"/>
      <c r="V585" s="5"/>
      <c r="X585" s="5"/>
      <c r="Y585" s="5"/>
      <c r="AA585" s="5"/>
      <c r="AB585" s="5"/>
      <c r="AI585" s="5"/>
      <c r="AJ585" s="5"/>
      <c r="AK585" s="7"/>
      <c r="AL585" s="7"/>
      <c r="AM585" s="7"/>
      <c r="AN585" s="7"/>
    </row>
    <row r="586" ht="15.75" customHeight="1">
      <c r="G586" s="5"/>
      <c r="H586" s="5"/>
      <c r="L586" s="5"/>
      <c r="M586" s="5"/>
      <c r="O586" s="5"/>
      <c r="P586" s="5"/>
      <c r="U586" s="5"/>
      <c r="V586" s="5"/>
      <c r="X586" s="5"/>
      <c r="Y586" s="5"/>
      <c r="AA586" s="5"/>
      <c r="AB586" s="5"/>
      <c r="AI586" s="5"/>
      <c r="AJ586" s="5"/>
      <c r="AK586" s="7"/>
      <c r="AL586" s="7"/>
      <c r="AM586" s="7"/>
      <c r="AN586" s="7"/>
    </row>
    <row r="587" ht="15.75" customHeight="1">
      <c r="G587" s="5"/>
      <c r="H587" s="5"/>
      <c r="L587" s="5"/>
      <c r="M587" s="5"/>
      <c r="O587" s="5"/>
      <c r="P587" s="5"/>
      <c r="U587" s="5"/>
      <c r="V587" s="5"/>
      <c r="X587" s="5"/>
      <c r="Y587" s="5"/>
      <c r="AA587" s="5"/>
      <c r="AB587" s="5"/>
      <c r="AI587" s="5"/>
      <c r="AJ587" s="5"/>
      <c r="AK587" s="7"/>
      <c r="AL587" s="7"/>
      <c r="AM587" s="7"/>
      <c r="AN587" s="7"/>
    </row>
    <row r="588" ht="15.75" customHeight="1">
      <c r="G588" s="5"/>
      <c r="H588" s="5"/>
      <c r="L588" s="5"/>
      <c r="M588" s="5"/>
      <c r="O588" s="5"/>
      <c r="P588" s="5"/>
      <c r="U588" s="5"/>
      <c r="V588" s="5"/>
      <c r="X588" s="5"/>
      <c r="Y588" s="5"/>
      <c r="AA588" s="5"/>
      <c r="AB588" s="5"/>
      <c r="AI588" s="5"/>
      <c r="AJ588" s="5"/>
      <c r="AK588" s="7"/>
      <c r="AL588" s="7"/>
      <c r="AM588" s="7"/>
      <c r="AN588" s="7"/>
    </row>
    <row r="589" ht="15.75" customHeight="1">
      <c r="G589" s="5"/>
      <c r="H589" s="5"/>
      <c r="L589" s="5"/>
      <c r="M589" s="5"/>
      <c r="O589" s="5"/>
      <c r="P589" s="5"/>
      <c r="U589" s="5"/>
      <c r="V589" s="5"/>
      <c r="X589" s="5"/>
      <c r="Y589" s="5"/>
      <c r="AA589" s="5"/>
      <c r="AB589" s="5"/>
      <c r="AI589" s="5"/>
      <c r="AJ589" s="5"/>
      <c r="AK589" s="7"/>
      <c r="AL589" s="7"/>
      <c r="AM589" s="7"/>
      <c r="AN589" s="7"/>
    </row>
    <row r="590" ht="15.75" customHeight="1">
      <c r="G590" s="5"/>
      <c r="H590" s="5"/>
      <c r="L590" s="5"/>
      <c r="M590" s="5"/>
      <c r="O590" s="5"/>
      <c r="P590" s="5"/>
      <c r="U590" s="5"/>
      <c r="V590" s="5"/>
      <c r="X590" s="5"/>
      <c r="Y590" s="5"/>
      <c r="AA590" s="5"/>
      <c r="AB590" s="5"/>
      <c r="AI590" s="5"/>
      <c r="AJ590" s="5"/>
      <c r="AK590" s="7"/>
      <c r="AL590" s="7"/>
      <c r="AM590" s="7"/>
      <c r="AN590" s="7"/>
    </row>
    <row r="591" ht="15.75" customHeight="1">
      <c r="G591" s="5"/>
      <c r="H591" s="5"/>
      <c r="L591" s="5"/>
      <c r="M591" s="5"/>
      <c r="O591" s="5"/>
      <c r="P591" s="5"/>
      <c r="U591" s="5"/>
      <c r="V591" s="5"/>
      <c r="X591" s="5"/>
      <c r="Y591" s="5"/>
      <c r="AA591" s="5"/>
      <c r="AB591" s="5"/>
      <c r="AI591" s="5"/>
      <c r="AJ591" s="5"/>
      <c r="AK591" s="7"/>
      <c r="AL591" s="7"/>
      <c r="AM591" s="7"/>
      <c r="AN591" s="7"/>
    </row>
    <row r="592" ht="15.75" customHeight="1">
      <c r="G592" s="5"/>
      <c r="H592" s="5"/>
      <c r="L592" s="5"/>
      <c r="M592" s="5"/>
      <c r="O592" s="5"/>
      <c r="P592" s="5"/>
      <c r="U592" s="5"/>
      <c r="V592" s="5"/>
      <c r="X592" s="5"/>
      <c r="Y592" s="5"/>
      <c r="AA592" s="5"/>
      <c r="AB592" s="5"/>
      <c r="AI592" s="5"/>
      <c r="AJ592" s="5"/>
      <c r="AK592" s="7"/>
      <c r="AL592" s="7"/>
      <c r="AM592" s="7"/>
      <c r="AN592" s="7"/>
    </row>
    <row r="593" ht="15.75" customHeight="1">
      <c r="G593" s="5"/>
      <c r="H593" s="5"/>
      <c r="L593" s="5"/>
      <c r="M593" s="5"/>
      <c r="O593" s="5"/>
      <c r="P593" s="5"/>
      <c r="U593" s="5"/>
      <c r="V593" s="5"/>
      <c r="X593" s="5"/>
      <c r="Y593" s="5"/>
      <c r="AA593" s="5"/>
      <c r="AB593" s="5"/>
      <c r="AI593" s="5"/>
      <c r="AJ593" s="5"/>
      <c r="AK593" s="7"/>
      <c r="AL593" s="7"/>
      <c r="AM593" s="7"/>
      <c r="AN593" s="7"/>
    </row>
    <row r="594" ht="15.75" customHeight="1">
      <c r="G594" s="5"/>
      <c r="H594" s="5"/>
      <c r="L594" s="5"/>
      <c r="M594" s="5"/>
      <c r="O594" s="5"/>
      <c r="P594" s="5"/>
      <c r="U594" s="5"/>
      <c r="V594" s="5"/>
      <c r="X594" s="5"/>
      <c r="Y594" s="5"/>
      <c r="AA594" s="5"/>
      <c r="AB594" s="5"/>
      <c r="AI594" s="5"/>
      <c r="AJ594" s="5"/>
      <c r="AK594" s="7"/>
      <c r="AL594" s="7"/>
      <c r="AM594" s="7"/>
      <c r="AN594" s="7"/>
    </row>
    <row r="595" ht="15.75" customHeight="1">
      <c r="G595" s="5"/>
      <c r="H595" s="5"/>
      <c r="L595" s="5"/>
      <c r="M595" s="5"/>
      <c r="O595" s="5"/>
      <c r="P595" s="5"/>
      <c r="U595" s="5"/>
      <c r="V595" s="5"/>
      <c r="X595" s="5"/>
      <c r="Y595" s="5"/>
      <c r="AA595" s="5"/>
      <c r="AB595" s="5"/>
      <c r="AI595" s="5"/>
      <c r="AJ595" s="5"/>
      <c r="AK595" s="7"/>
      <c r="AL595" s="7"/>
      <c r="AM595" s="7"/>
      <c r="AN595" s="7"/>
    </row>
    <row r="596" ht="15.75" customHeight="1">
      <c r="G596" s="5"/>
      <c r="H596" s="5"/>
      <c r="L596" s="5"/>
      <c r="M596" s="5"/>
      <c r="O596" s="5"/>
      <c r="P596" s="5"/>
      <c r="U596" s="5"/>
      <c r="V596" s="5"/>
      <c r="X596" s="5"/>
      <c r="Y596" s="5"/>
      <c r="AA596" s="5"/>
      <c r="AB596" s="5"/>
      <c r="AI596" s="5"/>
      <c r="AJ596" s="5"/>
      <c r="AK596" s="7"/>
      <c r="AL596" s="7"/>
      <c r="AM596" s="7"/>
      <c r="AN596" s="7"/>
    </row>
    <row r="597" ht="15.75" customHeight="1">
      <c r="G597" s="5"/>
      <c r="H597" s="5"/>
      <c r="L597" s="5"/>
      <c r="M597" s="5"/>
      <c r="O597" s="5"/>
      <c r="P597" s="5"/>
      <c r="U597" s="5"/>
      <c r="V597" s="5"/>
      <c r="X597" s="5"/>
      <c r="Y597" s="5"/>
      <c r="AA597" s="5"/>
      <c r="AB597" s="5"/>
      <c r="AI597" s="5"/>
      <c r="AJ597" s="5"/>
      <c r="AK597" s="7"/>
      <c r="AL597" s="7"/>
      <c r="AM597" s="7"/>
      <c r="AN597" s="7"/>
    </row>
    <row r="598" ht="15.75" customHeight="1">
      <c r="G598" s="5"/>
      <c r="H598" s="5"/>
      <c r="L598" s="5"/>
      <c r="M598" s="5"/>
      <c r="O598" s="5"/>
      <c r="P598" s="5"/>
      <c r="U598" s="5"/>
      <c r="V598" s="5"/>
      <c r="X598" s="5"/>
      <c r="Y598" s="5"/>
      <c r="AA598" s="5"/>
      <c r="AB598" s="5"/>
      <c r="AI598" s="5"/>
      <c r="AJ598" s="5"/>
      <c r="AK598" s="7"/>
      <c r="AL598" s="7"/>
      <c r="AM598" s="7"/>
      <c r="AN598" s="7"/>
    </row>
    <row r="599" ht="15.75" customHeight="1">
      <c r="G599" s="5"/>
      <c r="H599" s="5"/>
      <c r="L599" s="5"/>
      <c r="M599" s="5"/>
      <c r="O599" s="5"/>
      <c r="P599" s="5"/>
      <c r="U599" s="5"/>
      <c r="V599" s="5"/>
      <c r="X599" s="5"/>
      <c r="Y599" s="5"/>
      <c r="AA599" s="5"/>
      <c r="AB599" s="5"/>
      <c r="AI599" s="5"/>
      <c r="AJ599" s="5"/>
      <c r="AK599" s="7"/>
      <c r="AL599" s="7"/>
      <c r="AM599" s="7"/>
      <c r="AN599" s="7"/>
    </row>
    <row r="600" ht="15.75" customHeight="1">
      <c r="G600" s="5"/>
      <c r="H600" s="5"/>
      <c r="L600" s="5"/>
      <c r="M600" s="5"/>
      <c r="O600" s="5"/>
      <c r="P600" s="5"/>
      <c r="U600" s="5"/>
      <c r="V600" s="5"/>
      <c r="X600" s="5"/>
      <c r="Y600" s="5"/>
      <c r="AA600" s="5"/>
      <c r="AB600" s="5"/>
      <c r="AI600" s="5"/>
      <c r="AJ600" s="5"/>
      <c r="AK600" s="7"/>
      <c r="AL600" s="7"/>
      <c r="AM600" s="7"/>
      <c r="AN600" s="7"/>
    </row>
    <row r="601" ht="15.75" customHeight="1">
      <c r="G601" s="5"/>
      <c r="H601" s="5"/>
      <c r="L601" s="5"/>
      <c r="M601" s="5"/>
      <c r="O601" s="5"/>
      <c r="P601" s="5"/>
      <c r="U601" s="5"/>
      <c r="V601" s="5"/>
      <c r="X601" s="5"/>
      <c r="Y601" s="5"/>
      <c r="AA601" s="5"/>
      <c r="AB601" s="5"/>
      <c r="AI601" s="5"/>
      <c r="AJ601" s="5"/>
      <c r="AK601" s="7"/>
      <c r="AL601" s="7"/>
      <c r="AM601" s="7"/>
      <c r="AN601" s="7"/>
    </row>
    <row r="602" ht="15.75" customHeight="1">
      <c r="G602" s="5"/>
      <c r="H602" s="5"/>
      <c r="L602" s="5"/>
      <c r="M602" s="5"/>
      <c r="O602" s="5"/>
      <c r="P602" s="5"/>
      <c r="U602" s="5"/>
      <c r="V602" s="5"/>
      <c r="X602" s="5"/>
      <c r="Y602" s="5"/>
      <c r="AA602" s="5"/>
      <c r="AB602" s="5"/>
      <c r="AI602" s="5"/>
      <c r="AJ602" s="5"/>
      <c r="AK602" s="7"/>
      <c r="AL602" s="7"/>
      <c r="AM602" s="7"/>
      <c r="AN602" s="7"/>
    </row>
    <row r="603" ht="15.75" customHeight="1">
      <c r="G603" s="5"/>
      <c r="H603" s="5"/>
      <c r="L603" s="5"/>
      <c r="M603" s="5"/>
      <c r="O603" s="5"/>
      <c r="P603" s="5"/>
      <c r="U603" s="5"/>
      <c r="V603" s="5"/>
      <c r="X603" s="5"/>
      <c r="Y603" s="5"/>
      <c r="AA603" s="5"/>
      <c r="AB603" s="5"/>
      <c r="AI603" s="5"/>
      <c r="AJ603" s="5"/>
      <c r="AK603" s="7"/>
      <c r="AL603" s="7"/>
      <c r="AM603" s="7"/>
      <c r="AN603" s="7"/>
    </row>
    <row r="604" ht="15.75" customHeight="1">
      <c r="G604" s="5"/>
      <c r="H604" s="5"/>
      <c r="L604" s="5"/>
      <c r="M604" s="5"/>
      <c r="O604" s="5"/>
      <c r="P604" s="5"/>
      <c r="U604" s="5"/>
      <c r="V604" s="5"/>
      <c r="X604" s="5"/>
      <c r="Y604" s="5"/>
      <c r="AA604" s="5"/>
      <c r="AB604" s="5"/>
      <c r="AI604" s="5"/>
      <c r="AJ604" s="5"/>
      <c r="AK604" s="7"/>
      <c r="AL604" s="7"/>
      <c r="AM604" s="7"/>
      <c r="AN604" s="7"/>
    </row>
    <row r="605" ht="15.75" customHeight="1">
      <c r="G605" s="5"/>
      <c r="H605" s="5"/>
      <c r="L605" s="5"/>
      <c r="M605" s="5"/>
      <c r="O605" s="5"/>
      <c r="P605" s="5"/>
      <c r="U605" s="5"/>
      <c r="V605" s="5"/>
      <c r="X605" s="5"/>
      <c r="Y605" s="5"/>
      <c r="AA605" s="5"/>
      <c r="AB605" s="5"/>
      <c r="AI605" s="5"/>
      <c r="AJ605" s="5"/>
      <c r="AK605" s="7"/>
      <c r="AL605" s="7"/>
      <c r="AM605" s="7"/>
      <c r="AN605" s="7"/>
    </row>
    <row r="606" ht="15.75" customHeight="1">
      <c r="G606" s="5"/>
      <c r="H606" s="5"/>
      <c r="L606" s="5"/>
      <c r="M606" s="5"/>
      <c r="O606" s="5"/>
      <c r="P606" s="5"/>
      <c r="U606" s="5"/>
      <c r="V606" s="5"/>
      <c r="X606" s="5"/>
      <c r="Y606" s="5"/>
      <c r="AA606" s="5"/>
      <c r="AB606" s="5"/>
      <c r="AI606" s="5"/>
      <c r="AJ606" s="5"/>
      <c r="AK606" s="7"/>
      <c r="AL606" s="7"/>
      <c r="AM606" s="7"/>
      <c r="AN606" s="7"/>
    </row>
    <row r="607" ht="15.75" customHeight="1">
      <c r="G607" s="5"/>
      <c r="H607" s="5"/>
      <c r="L607" s="5"/>
      <c r="M607" s="5"/>
      <c r="O607" s="5"/>
      <c r="P607" s="5"/>
      <c r="U607" s="5"/>
      <c r="V607" s="5"/>
      <c r="X607" s="5"/>
      <c r="Y607" s="5"/>
      <c r="AA607" s="5"/>
      <c r="AB607" s="5"/>
      <c r="AI607" s="5"/>
      <c r="AJ607" s="5"/>
      <c r="AK607" s="7"/>
      <c r="AL607" s="7"/>
      <c r="AM607" s="7"/>
      <c r="AN607" s="7"/>
    </row>
    <row r="608" ht="15.75" customHeight="1">
      <c r="G608" s="5"/>
      <c r="H608" s="5"/>
      <c r="L608" s="5"/>
      <c r="M608" s="5"/>
      <c r="O608" s="5"/>
      <c r="P608" s="5"/>
      <c r="U608" s="5"/>
      <c r="V608" s="5"/>
      <c r="X608" s="5"/>
      <c r="Y608" s="5"/>
      <c r="AA608" s="5"/>
      <c r="AB608" s="5"/>
      <c r="AI608" s="5"/>
      <c r="AJ608" s="5"/>
      <c r="AK608" s="7"/>
      <c r="AL608" s="7"/>
      <c r="AM608" s="7"/>
      <c r="AN608" s="7"/>
    </row>
    <row r="609" ht="15.75" customHeight="1">
      <c r="G609" s="5"/>
      <c r="H609" s="5"/>
      <c r="L609" s="5"/>
      <c r="M609" s="5"/>
      <c r="O609" s="5"/>
      <c r="P609" s="5"/>
      <c r="U609" s="5"/>
      <c r="V609" s="5"/>
      <c r="X609" s="5"/>
      <c r="Y609" s="5"/>
      <c r="AA609" s="5"/>
      <c r="AB609" s="5"/>
      <c r="AI609" s="5"/>
      <c r="AJ609" s="5"/>
      <c r="AK609" s="7"/>
      <c r="AL609" s="7"/>
      <c r="AM609" s="7"/>
      <c r="AN609" s="7"/>
    </row>
    <row r="610" ht="15.75" customHeight="1">
      <c r="G610" s="5"/>
      <c r="H610" s="5"/>
      <c r="L610" s="5"/>
      <c r="M610" s="5"/>
      <c r="O610" s="5"/>
      <c r="P610" s="5"/>
      <c r="U610" s="5"/>
      <c r="V610" s="5"/>
      <c r="X610" s="5"/>
      <c r="Y610" s="5"/>
      <c r="AA610" s="5"/>
      <c r="AB610" s="5"/>
      <c r="AI610" s="5"/>
      <c r="AJ610" s="5"/>
      <c r="AK610" s="7"/>
      <c r="AL610" s="7"/>
      <c r="AM610" s="7"/>
      <c r="AN610" s="7"/>
    </row>
    <row r="611" ht="15.75" customHeight="1">
      <c r="G611" s="5"/>
      <c r="H611" s="5"/>
      <c r="L611" s="5"/>
      <c r="M611" s="5"/>
      <c r="O611" s="5"/>
      <c r="P611" s="5"/>
      <c r="U611" s="5"/>
      <c r="V611" s="5"/>
      <c r="X611" s="5"/>
      <c r="Y611" s="5"/>
      <c r="AA611" s="5"/>
      <c r="AB611" s="5"/>
      <c r="AI611" s="5"/>
      <c r="AJ611" s="5"/>
      <c r="AK611" s="7"/>
      <c r="AL611" s="7"/>
      <c r="AM611" s="7"/>
      <c r="AN611" s="7"/>
    </row>
    <row r="612" ht="15.75" customHeight="1">
      <c r="G612" s="5"/>
      <c r="H612" s="5"/>
      <c r="L612" s="5"/>
      <c r="M612" s="5"/>
      <c r="O612" s="5"/>
      <c r="P612" s="5"/>
      <c r="U612" s="5"/>
      <c r="V612" s="5"/>
      <c r="X612" s="5"/>
      <c r="Y612" s="5"/>
      <c r="AA612" s="5"/>
      <c r="AB612" s="5"/>
      <c r="AI612" s="5"/>
      <c r="AJ612" s="5"/>
      <c r="AK612" s="7"/>
      <c r="AL612" s="7"/>
      <c r="AM612" s="7"/>
      <c r="AN612" s="7"/>
    </row>
    <row r="613" ht="15.75" customHeight="1">
      <c r="G613" s="5"/>
      <c r="H613" s="5"/>
      <c r="L613" s="5"/>
      <c r="M613" s="5"/>
      <c r="O613" s="5"/>
      <c r="P613" s="5"/>
      <c r="U613" s="5"/>
      <c r="V613" s="5"/>
      <c r="X613" s="5"/>
      <c r="Y613" s="5"/>
      <c r="AA613" s="5"/>
      <c r="AB613" s="5"/>
      <c r="AI613" s="5"/>
      <c r="AJ613" s="5"/>
      <c r="AK613" s="7"/>
      <c r="AL613" s="7"/>
      <c r="AM613" s="7"/>
      <c r="AN613" s="7"/>
    </row>
    <row r="614" ht="15.75" customHeight="1">
      <c r="G614" s="5"/>
      <c r="H614" s="5"/>
      <c r="L614" s="5"/>
      <c r="M614" s="5"/>
      <c r="O614" s="5"/>
      <c r="P614" s="5"/>
      <c r="U614" s="5"/>
      <c r="V614" s="5"/>
      <c r="X614" s="5"/>
      <c r="Y614" s="5"/>
      <c r="AA614" s="5"/>
      <c r="AB614" s="5"/>
      <c r="AI614" s="5"/>
      <c r="AJ614" s="5"/>
      <c r="AK614" s="7"/>
      <c r="AL614" s="7"/>
      <c r="AM614" s="7"/>
      <c r="AN614" s="7"/>
    </row>
    <row r="615" ht="15.75" customHeight="1">
      <c r="G615" s="5"/>
      <c r="H615" s="5"/>
      <c r="L615" s="5"/>
      <c r="M615" s="5"/>
      <c r="O615" s="5"/>
      <c r="P615" s="5"/>
      <c r="U615" s="5"/>
      <c r="V615" s="5"/>
      <c r="X615" s="5"/>
      <c r="Y615" s="5"/>
      <c r="AA615" s="5"/>
      <c r="AB615" s="5"/>
      <c r="AI615" s="5"/>
      <c r="AJ615" s="5"/>
      <c r="AK615" s="7"/>
      <c r="AL615" s="7"/>
      <c r="AM615" s="7"/>
      <c r="AN615" s="7"/>
    </row>
    <row r="616" ht="15.75" customHeight="1">
      <c r="G616" s="5"/>
      <c r="H616" s="5"/>
      <c r="L616" s="5"/>
      <c r="M616" s="5"/>
      <c r="O616" s="5"/>
      <c r="P616" s="5"/>
      <c r="U616" s="5"/>
      <c r="V616" s="5"/>
      <c r="X616" s="5"/>
      <c r="Y616" s="5"/>
      <c r="AA616" s="5"/>
      <c r="AB616" s="5"/>
      <c r="AI616" s="5"/>
      <c r="AJ616" s="5"/>
      <c r="AK616" s="7"/>
      <c r="AL616" s="7"/>
      <c r="AM616" s="7"/>
      <c r="AN616" s="7"/>
    </row>
    <row r="617" ht="15.75" customHeight="1">
      <c r="G617" s="5"/>
      <c r="H617" s="5"/>
      <c r="L617" s="5"/>
      <c r="M617" s="5"/>
      <c r="O617" s="5"/>
      <c r="P617" s="5"/>
      <c r="U617" s="5"/>
      <c r="V617" s="5"/>
      <c r="X617" s="5"/>
      <c r="Y617" s="5"/>
      <c r="AA617" s="5"/>
      <c r="AB617" s="5"/>
      <c r="AI617" s="5"/>
      <c r="AJ617" s="5"/>
      <c r="AK617" s="7"/>
      <c r="AL617" s="7"/>
      <c r="AM617" s="7"/>
      <c r="AN617" s="7"/>
    </row>
    <row r="618" ht="15.75" customHeight="1">
      <c r="G618" s="5"/>
      <c r="H618" s="5"/>
      <c r="L618" s="5"/>
      <c r="M618" s="5"/>
      <c r="O618" s="5"/>
      <c r="P618" s="5"/>
      <c r="U618" s="5"/>
      <c r="V618" s="5"/>
      <c r="X618" s="5"/>
      <c r="Y618" s="5"/>
      <c r="AA618" s="5"/>
      <c r="AB618" s="5"/>
      <c r="AI618" s="5"/>
      <c r="AJ618" s="5"/>
      <c r="AK618" s="7"/>
      <c r="AL618" s="7"/>
      <c r="AM618" s="7"/>
      <c r="AN618" s="7"/>
    </row>
    <row r="619" ht="15.75" customHeight="1">
      <c r="G619" s="5"/>
      <c r="H619" s="5"/>
      <c r="L619" s="5"/>
      <c r="M619" s="5"/>
      <c r="O619" s="5"/>
      <c r="P619" s="5"/>
      <c r="U619" s="5"/>
      <c r="V619" s="5"/>
      <c r="X619" s="5"/>
      <c r="Y619" s="5"/>
      <c r="AA619" s="5"/>
      <c r="AB619" s="5"/>
      <c r="AI619" s="5"/>
      <c r="AJ619" s="5"/>
      <c r="AK619" s="7"/>
      <c r="AL619" s="7"/>
      <c r="AM619" s="7"/>
      <c r="AN619" s="7"/>
    </row>
    <row r="620" ht="15.75" customHeight="1">
      <c r="G620" s="5"/>
      <c r="H620" s="5"/>
      <c r="L620" s="5"/>
      <c r="M620" s="5"/>
      <c r="O620" s="5"/>
      <c r="P620" s="5"/>
      <c r="U620" s="5"/>
      <c r="V620" s="5"/>
      <c r="X620" s="5"/>
      <c r="Y620" s="5"/>
      <c r="AA620" s="5"/>
      <c r="AB620" s="5"/>
      <c r="AI620" s="5"/>
      <c r="AJ620" s="5"/>
      <c r="AK620" s="7"/>
      <c r="AL620" s="7"/>
      <c r="AM620" s="7"/>
      <c r="AN620" s="7"/>
    </row>
    <row r="621" ht="15.75" customHeight="1">
      <c r="G621" s="5"/>
      <c r="H621" s="5"/>
      <c r="L621" s="5"/>
      <c r="M621" s="5"/>
      <c r="O621" s="5"/>
      <c r="P621" s="5"/>
      <c r="U621" s="5"/>
      <c r="V621" s="5"/>
      <c r="X621" s="5"/>
      <c r="Y621" s="5"/>
      <c r="AA621" s="5"/>
      <c r="AB621" s="5"/>
      <c r="AI621" s="5"/>
      <c r="AJ621" s="5"/>
      <c r="AK621" s="7"/>
      <c r="AL621" s="7"/>
      <c r="AM621" s="7"/>
      <c r="AN621" s="7"/>
    </row>
    <row r="622" ht="15.75" customHeight="1">
      <c r="G622" s="5"/>
      <c r="H622" s="5"/>
      <c r="L622" s="5"/>
      <c r="M622" s="5"/>
      <c r="O622" s="5"/>
      <c r="P622" s="5"/>
      <c r="U622" s="5"/>
      <c r="V622" s="5"/>
      <c r="X622" s="5"/>
      <c r="Y622" s="5"/>
      <c r="AA622" s="5"/>
      <c r="AB622" s="5"/>
      <c r="AI622" s="5"/>
      <c r="AJ622" s="5"/>
      <c r="AK622" s="7"/>
      <c r="AL622" s="7"/>
      <c r="AM622" s="7"/>
      <c r="AN622" s="7"/>
    </row>
    <row r="623" ht="15.75" customHeight="1">
      <c r="G623" s="5"/>
      <c r="H623" s="5"/>
      <c r="L623" s="5"/>
      <c r="M623" s="5"/>
      <c r="O623" s="5"/>
      <c r="P623" s="5"/>
      <c r="U623" s="5"/>
      <c r="V623" s="5"/>
      <c r="X623" s="5"/>
      <c r="Y623" s="5"/>
      <c r="AA623" s="5"/>
      <c r="AB623" s="5"/>
      <c r="AI623" s="5"/>
      <c r="AJ623" s="5"/>
      <c r="AK623" s="7"/>
      <c r="AL623" s="7"/>
      <c r="AM623" s="7"/>
      <c r="AN623" s="7"/>
    </row>
    <row r="624" ht="15.75" customHeight="1">
      <c r="G624" s="5"/>
      <c r="H624" s="5"/>
      <c r="L624" s="5"/>
      <c r="M624" s="5"/>
      <c r="O624" s="5"/>
      <c r="P624" s="5"/>
      <c r="U624" s="5"/>
      <c r="V624" s="5"/>
      <c r="X624" s="5"/>
      <c r="Y624" s="5"/>
      <c r="AA624" s="5"/>
      <c r="AB624" s="5"/>
      <c r="AI624" s="5"/>
      <c r="AJ624" s="5"/>
      <c r="AK624" s="7"/>
      <c r="AL624" s="7"/>
      <c r="AM624" s="7"/>
      <c r="AN624" s="7"/>
    </row>
    <row r="625" ht="15.75" customHeight="1">
      <c r="G625" s="5"/>
      <c r="H625" s="5"/>
      <c r="L625" s="5"/>
      <c r="M625" s="5"/>
      <c r="O625" s="5"/>
      <c r="P625" s="5"/>
      <c r="U625" s="5"/>
      <c r="V625" s="5"/>
      <c r="X625" s="5"/>
      <c r="Y625" s="5"/>
      <c r="AA625" s="5"/>
      <c r="AB625" s="5"/>
      <c r="AI625" s="5"/>
      <c r="AJ625" s="5"/>
      <c r="AK625" s="7"/>
      <c r="AL625" s="7"/>
      <c r="AM625" s="7"/>
      <c r="AN625" s="7"/>
    </row>
    <row r="626" ht="15.75" customHeight="1">
      <c r="G626" s="5"/>
      <c r="H626" s="5"/>
      <c r="L626" s="5"/>
      <c r="M626" s="5"/>
      <c r="O626" s="5"/>
      <c r="P626" s="5"/>
      <c r="U626" s="5"/>
      <c r="V626" s="5"/>
      <c r="X626" s="5"/>
      <c r="Y626" s="5"/>
      <c r="AA626" s="5"/>
      <c r="AB626" s="5"/>
      <c r="AI626" s="5"/>
      <c r="AJ626" s="5"/>
      <c r="AK626" s="7"/>
      <c r="AL626" s="7"/>
      <c r="AM626" s="7"/>
      <c r="AN626" s="7"/>
    </row>
    <row r="627" ht="15.75" customHeight="1">
      <c r="G627" s="5"/>
      <c r="H627" s="5"/>
      <c r="L627" s="5"/>
      <c r="M627" s="5"/>
      <c r="O627" s="5"/>
      <c r="P627" s="5"/>
      <c r="U627" s="5"/>
      <c r="V627" s="5"/>
      <c r="X627" s="5"/>
      <c r="Y627" s="5"/>
      <c r="AA627" s="5"/>
      <c r="AB627" s="5"/>
      <c r="AI627" s="5"/>
      <c r="AJ627" s="5"/>
      <c r="AK627" s="7"/>
      <c r="AL627" s="7"/>
      <c r="AM627" s="7"/>
      <c r="AN627" s="7"/>
    </row>
    <row r="628" ht="15.75" customHeight="1">
      <c r="G628" s="5"/>
      <c r="H628" s="5"/>
      <c r="L628" s="5"/>
      <c r="M628" s="5"/>
      <c r="O628" s="5"/>
      <c r="P628" s="5"/>
      <c r="U628" s="5"/>
      <c r="V628" s="5"/>
      <c r="X628" s="5"/>
      <c r="Y628" s="5"/>
      <c r="AA628" s="5"/>
      <c r="AB628" s="5"/>
      <c r="AI628" s="5"/>
      <c r="AJ628" s="5"/>
      <c r="AK628" s="7"/>
      <c r="AL628" s="7"/>
      <c r="AM628" s="7"/>
      <c r="AN628" s="7"/>
    </row>
    <row r="629" ht="15.75" customHeight="1">
      <c r="G629" s="5"/>
      <c r="H629" s="5"/>
      <c r="L629" s="5"/>
      <c r="M629" s="5"/>
      <c r="O629" s="5"/>
      <c r="P629" s="5"/>
      <c r="U629" s="5"/>
      <c r="V629" s="5"/>
      <c r="X629" s="5"/>
      <c r="Y629" s="5"/>
      <c r="AA629" s="5"/>
      <c r="AB629" s="5"/>
      <c r="AI629" s="5"/>
      <c r="AJ629" s="5"/>
      <c r="AK629" s="7"/>
      <c r="AL629" s="7"/>
      <c r="AM629" s="7"/>
      <c r="AN629" s="7"/>
    </row>
    <row r="630" ht="15.75" customHeight="1">
      <c r="G630" s="5"/>
      <c r="H630" s="5"/>
      <c r="L630" s="5"/>
      <c r="M630" s="5"/>
      <c r="O630" s="5"/>
      <c r="P630" s="5"/>
      <c r="U630" s="5"/>
      <c r="V630" s="5"/>
      <c r="X630" s="5"/>
      <c r="Y630" s="5"/>
      <c r="AA630" s="5"/>
      <c r="AB630" s="5"/>
      <c r="AI630" s="5"/>
      <c r="AJ630" s="5"/>
      <c r="AK630" s="7"/>
      <c r="AL630" s="7"/>
      <c r="AM630" s="7"/>
      <c r="AN630" s="7"/>
    </row>
    <row r="631" ht="15.75" customHeight="1">
      <c r="G631" s="5"/>
      <c r="H631" s="5"/>
      <c r="L631" s="5"/>
      <c r="M631" s="5"/>
      <c r="O631" s="5"/>
      <c r="P631" s="5"/>
      <c r="U631" s="5"/>
      <c r="V631" s="5"/>
      <c r="X631" s="5"/>
      <c r="Y631" s="5"/>
      <c r="AA631" s="5"/>
      <c r="AB631" s="5"/>
      <c r="AI631" s="5"/>
      <c r="AJ631" s="5"/>
      <c r="AK631" s="7"/>
      <c r="AL631" s="7"/>
      <c r="AM631" s="7"/>
      <c r="AN631" s="7"/>
    </row>
    <row r="632" ht="15.75" customHeight="1">
      <c r="G632" s="5"/>
      <c r="H632" s="5"/>
      <c r="L632" s="5"/>
      <c r="M632" s="5"/>
      <c r="O632" s="5"/>
      <c r="P632" s="5"/>
      <c r="U632" s="5"/>
      <c r="V632" s="5"/>
      <c r="X632" s="5"/>
      <c r="Y632" s="5"/>
      <c r="AA632" s="5"/>
      <c r="AB632" s="5"/>
      <c r="AI632" s="5"/>
      <c r="AJ632" s="5"/>
      <c r="AK632" s="7"/>
      <c r="AL632" s="7"/>
      <c r="AM632" s="7"/>
      <c r="AN632" s="7"/>
    </row>
    <row r="633" ht="15.75" customHeight="1">
      <c r="G633" s="5"/>
      <c r="H633" s="5"/>
      <c r="L633" s="5"/>
      <c r="M633" s="5"/>
      <c r="O633" s="5"/>
      <c r="P633" s="5"/>
      <c r="U633" s="5"/>
      <c r="V633" s="5"/>
      <c r="X633" s="5"/>
      <c r="Y633" s="5"/>
      <c r="AA633" s="5"/>
      <c r="AB633" s="5"/>
      <c r="AI633" s="5"/>
      <c r="AJ633" s="5"/>
      <c r="AK633" s="7"/>
      <c r="AL633" s="7"/>
      <c r="AM633" s="7"/>
      <c r="AN633" s="7"/>
    </row>
    <row r="634" ht="15.75" customHeight="1">
      <c r="G634" s="5"/>
      <c r="H634" s="5"/>
      <c r="L634" s="5"/>
      <c r="M634" s="5"/>
      <c r="O634" s="5"/>
      <c r="P634" s="5"/>
      <c r="U634" s="5"/>
      <c r="V634" s="5"/>
      <c r="X634" s="5"/>
      <c r="Y634" s="5"/>
      <c r="AA634" s="5"/>
      <c r="AB634" s="5"/>
      <c r="AI634" s="5"/>
      <c r="AJ634" s="5"/>
      <c r="AK634" s="7"/>
      <c r="AL634" s="7"/>
      <c r="AM634" s="7"/>
      <c r="AN634" s="7"/>
    </row>
    <row r="635" ht="15.75" customHeight="1">
      <c r="G635" s="5"/>
      <c r="H635" s="5"/>
      <c r="L635" s="5"/>
      <c r="M635" s="5"/>
      <c r="O635" s="5"/>
      <c r="P635" s="5"/>
      <c r="U635" s="5"/>
      <c r="V635" s="5"/>
      <c r="X635" s="5"/>
      <c r="Y635" s="5"/>
      <c r="AA635" s="5"/>
      <c r="AB635" s="5"/>
      <c r="AI635" s="5"/>
      <c r="AJ635" s="5"/>
      <c r="AK635" s="7"/>
      <c r="AL635" s="7"/>
      <c r="AM635" s="7"/>
      <c r="AN635" s="7"/>
    </row>
    <row r="636" ht="15.75" customHeight="1">
      <c r="G636" s="5"/>
      <c r="H636" s="5"/>
      <c r="L636" s="5"/>
      <c r="M636" s="5"/>
      <c r="O636" s="5"/>
      <c r="P636" s="5"/>
      <c r="U636" s="5"/>
      <c r="V636" s="5"/>
      <c r="X636" s="5"/>
      <c r="Y636" s="5"/>
      <c r="AA636" s="5"/>
      <c r="AB636" s="5"/>
      <c r="AI636" s="5"/>
      <c r="AJ636" s="5"/>
      <c r="AK636" s="7"/>
      <c r="AL636" s="7"/>
      <c r="AM636" s="7"/>
      <c r="AN636" s="7"/>
    </row>
    <row r="637" ht="15.75" customHeight="1">
      <c r="G637" s="5"/>
      <c r="H637" s="5"/>
      <c r="L637" s="5"/>
      <c r="M637" s="5"/>
      <c r="O637" s="5"/>
      <c r="P637" s="5"/>
      <c r="U637" s="5"/>
      <c r="V637" s="5"/>
      <c r="X637" s="5"/>
      <c r="Y637" s="5"/>
      <c r="AA637" s="5"/>
      <c r="AB637" s="5"/>
      <c r="AI637" s="5"/>
      <c r="AJ637" s="5"/>
      <c r="AK637" s="7"/>
      <c r="AL637" s="7"/>
      <c r="AM637" s="7"/>
      <c r="AN637" s="7"/>
    </row>
    <row r="638" ht="15.75" customHeight="1">
      <c r="G638" s="5"/>
      <c r="H638" s="5"/>
      <c r="L638" s="5"/>
      <c r="M638" s="5"/>
      <c r="O638" s="5"/>
      <c r="P638" s="5"/>
      <c r="U638" s="5"/>
      <c r="V638" s="5"/>
      <c r="X638" s="5"/>
      <c r="Y638" s="5"/>
      <c r="AA638" s="5"/>
      <c r="AB638" s="5"/>
      <c r="AI638" s="5"/>
      <c r="AJ638" s="5"/>
      <c r="AK638" s="7"/>
      <c r="AL638" s="7"/>
      <c r="AM638" s="7"/>
      <c r="AN638" s="7"/>
    </row>
    <row r="639" ht="15.75" customHeight="1">
      <c r="G639" s="5"/>
      <c r="H639" s="5"/>
      <c r="L639" s="5"/>
      <c r="M639" s="5"/>
      <c r="O639" s="5"/>
      <c r="P639" s="5"/>
      <c r="U639" s="5"/>
      <c r="V639" s="5"/>
      <c r="X639" s="5"/>
      <c r="Y639" s="5"/>
      <c r="AA639" s="5"/>
      <c r="AB639" s="5"/>
      <c r="AI639" s="5"/>
      <c r="AJ639" s="5"/>
      <c r="AK639" s="7"/>
      <c r="AL639" s="7"/>
      <c r="AM639" s="7"/>
      <c r="AN639" s="7"/>
    </row>
    <row r="640" ht="15.75" customHeight="1">
      <c r="G640" s="5"/>
      <c r="H640" s="5"/>
      <c r="L640" s="5"/>
      <c r="M640" s="5"/>
      <c r="O640" s="5"/>
      <c r="P640" s="5"/>
      <c r="U640" s="5"/>
      <c r="V640" s="5"/>
      <c r="X640" s="5"/>
      <c r="Y640" s="5"/>
      <c r="AA640" s="5"/>
      <c r="AB640" s="5"/>
      <c r="AI640" s="5"/>
      <c r="AJ640" s="5"/>
      <c r="AK640" s="7"/>
      <c r="AL640" s="7"/>
      <c r="AM640" s="7"/>
      <c r="AN640" s="7"/>
    </row>
    <row r="641" ht="15.75" customHeight="1">
      <c r="G641" s="5"/>
      <c r="H641" s="5"/>
      <c r="L641" s="5"/>
      <c r="M641" s="5"/>
      <c r="O641" s="5"/>
      <c r="P641" s="5"/>
      <c r="U641" s="5"/>
      <c r="V641" s="5"/>
      <c r="X641" s="5"/>
      <c r="Y641" s="5"/>
      <c r="AA641" s="5"/>
      <c r="AB641" s="5"/>
      <c r="AI641" s="5"/>
      <c r="AJ641" s="5"/>
      <c r="AK641" s="7"/>
      <c r="AL641" s="7"/>
      <c r="AM641" s="7"/>
      <c r="AN641" s="7"/>
    </row>
    <row r="642" ht="15.75" customHeight="1">
      <c r="G642" s="5"/>
      <c r="H642" s="5"/>
      <c r="L642" s="5"/>
      <c r="M642" s="5"/>
      <c r="O642" s="5"/>
      <c r="P642" s="5"/>
      <c r="U642" s="5"/>
      <c r="V642" s="5"/>
      <c r="X642" s="5"/>
      <c r="Y642" s="5"/>
      <c r="AA642" s="5"/>
      <c r="AB642" s="5"/>
      <c r="AI642" s="5"/>
      <c r="AJ642" s="5"/>
      <c r="AK642" s="7"/>
      <c r="AL642" s="7"/>
      <c r="AM642" s="7"/>
      <c r="AN642" s="7"/>
    </row>
    <row r="643" ht="15.75" customHeight="1">
      <c r="G643" s="5"/>
      <c r="H643" s="5"/>
      <c r="L643" s="5"/>
      <c r="M643" s="5"/>
      <c r="O643" s="5"/>
      <c r="P643" s="5"/>
      <c r="U643" s="5"/>
      <c r="V643" s="5"/>
      <c r="X643" s="5"/>
      <c r="Y643" s="5"/>
      <c r="AA643" s="5"/>
      <c r="AB643" s="5"/>
      <c r="AI643" s="5"/>
      <c r="AJ643" s="5"/>
      <c r="AK643" s="7"/>
      <c r="AL643" s="7"/>
      <c r="AM643" s="7"/>
      <c r="AN643" s="7"/>
    </row>
    <row r="644" ht="15.75" customHeight="1">
      <c r="G644" s="5"/>
      <c r="H644" s="5"/>
      <c r="L644" s="5"/>
      <c r="M644" s="5"/>
      <c r="O644" s="5"/>
      <c r="P644" s="5"/>
      <c r="U644" s="5"/>
      <c r="V644" s="5"/>
      <c r="X644" s="5"/>
      <c r="Y644" s="5"/>
      <c r="AA644" s="5"/>
      <c r="AB644" s="5"/>
      <c r="AI644" s="5"/>
      <c r="AJ644" s="5"/>
      <c r="AK644" s="7"/>
      <c r="AL644" s="7"/>
      <c r="AM644" s="7"/>
      <c r="AN644" s="7"/>
    </row>
    <row r="645" ht="15.75" customHeight="1">
      <c r="G645" s="5"/>
      <c r="H645" s="5"/>
      <c r="L645" s="5"/>
      <c r="M645" s="5"/>
      <c r="O645" s="5"/>
      <c r="P645" s="5"/>
      <c r="U645" s="5"/>
      <c r="V645" s="5"/>
      <c r="X645" s="5"/>
      <c r="Y645" s="5"/>
      <c r="AA645" s="5"/>
      <c r="AB645" s="5"/>
      <c r="AI645" s="5"/>
      <c r="AJ645" s="5"/>
      <c r="AK645" s="7"/>
      <c r="AL645" s="7"/>
      <c r="AM645" s="7"/>
      <c r="AN645" s="7"/>
    </row>
    <row r="646" ht="15.75" customHeight="1">
      <c r="G646" s="5"/>
      <c r="H646" s="5"/>
      <c r="L646" s="5"/>
      <c r="M646" s="5"/>
      <c r="O646" s="5"/>
      <c r="P646" s="5"/>
      <c r="U646" s="5"/>
      <c r="V646" s="5"/>
      <c r="X646" s="5"/>
      <c r="Y646" s="5"/>
      <c r="AA646" s="5"/>
      <c r="AB646" s="5"/>
      <c r="AI646" s="5"/>
      <c r="AJ646" s="5"/>
      <c r="AK646" s="7"/>
      <c r="AL646" s="7"/>
      <c r="AM646" s="7"/>
      <c r="AN646" s="7"/>
    </row>
    <row r="647" ht="15.75" customHeight="1">
      <c r="G647" s="5"/>
      <c r="H647" s="5"/>
      <c r="L647" s="5"/>
      <c r="M647" s="5"/>
      <c r="O647" s="5"/>
      <c r="P647" s="5"/>
      <c r="U647" s="5"/>
      <c r="V647" s="5"/>
      <c r="X647" s="5"/>
      <c r="Y647" s="5"/>
      <c r="AA647" s="5"/>
      <c r="AB647" s="5"/>
      <c r="AI647" s="5"/>
      <c r="AJ647" s="5"/>
      <c r="AK647" s="7"/>
      <c r="AL647" s="7"/>
      <c r="AM647" s="7"/>
      <c r="AN647" s="7"/>
    </row>
    <row r="648" ht="15.75" customHeight="1">
      <c r="G648" s="5"/>
      <c r="H648" s="5"/>
      <c r="L648" s="5"/>
      <c r="M648" s="5"/>
      <c r="O648" s="5"/>
      <c r="P648" s="5"/>
      <c r="U648" s="5"/>
      <c r="V648" s="5"/>
      <c r="X648" s="5"/>
      <c r="Y648" s="5"/>
      <c r="AA648" s="5"/>
      <c r="AB648" s="5"/>
      <c r="AI648" s="5"/>
      <c r="AJ648" s="5"/>
      <c r="AK648" s="7"/>
      <c r="AL648" s="7"/>
      <c r="AM648" s="7"/>
      <c r="AN648" s="7"/>
    </row>
    <row r="649" ht="15.75" customHeight="1">
      <c r="G649" s="5"/>
      <c r="H649" s="5"/>
      <c r="L649" s="5"/>
      <c r="M649" s="5"/>
      <c r="O649" s="5"/>
      <c r="P649" s="5"/>
      <c r="U649" s="5"/>
      <c r="V649" s="5"/>
      <c r="X649" s="5"/>
      <c r="Y649" s="5"/>
      <c r="AA649" s="5"/>
      <c r="AB649" s="5"/>
      <c r="AI649" s="5"/>
      <c r="AJ649" s="5"/>
      <c r="AK649" s="7"/>
      <c r="AL649" s="7"/>
      <c r="AM649" s="7"/>
      <c r="AN649" s="7"/>
    </row>
    <row r="650" ht="15.75" customHeight="1">
      <c r="G650" s="5"/>
      <c r="H650" s="5"/>
      <c r="L650" s="5"/>
      <c r="M650" s="5"/>
      <c r="O650" s="5"/>
      <c r="P650" s="5"/>
      <c r="U650" s="5"/>
      <c r="V650" s="5"/>
      <c r="X650" s="5"/>
      <c r="Y650" s="5"/>
      <c r="AA650" s="5"/>
      <c r="AB650" s="5"/>
      <c r="AI650" s="5"/>
      <c r="AJ650" s="5"/>
      <c r="AK650" s="7"/>
      <c r="AL650" s="7"/>
      <c r="AM650" s="7"/>
      <c r="AN650" s="7"/>
    </row>
    <row r="651" ht="15.75" customHeight="1">
      <c r="G651" s="5"/>
      <c r="H651" s="5"/>
      <c r="L651" s="5"/>
      <c r="M651" s="5"/>
      <c r="O651" s="5"/>
      <c r="P651" s="5"/>
      <c r="U651" s="5"/>
      <c r="V651" s="5"/>
      <c r="X651" s="5"/>
      <c r="Y651" s="5"/>
      <c r="AA651" s="5"/>
      <c r="AB651" s="5"/>
      <c r="AI651" s="5"/>
      <c r="AJ651" s="5"/>
      <c r="AK651" s="7"/>
      <c r="AL651" s="7"/>
      <c r="AM651" s="7"/>
      <c r="AN651" s="7"/>
    </row>
    <row r="652" ht="15.75" customHeight="1">
      <c r="G652" s="5"/>
      <c r="H652" s="5"/>
      <c r="L652" s="5"/>
      <c r="M652" s="5"/>
      <c r="O652" s="5"/>
      <c r="P652" s="5"/>
      <c r="U652" s="5"/>
      <c r="V652" s="5"/>
      <c r="X652" s="5"/>
      <c r="Y652" s="5"/>
      <c r="AA652" s="5"/>
      <c r="AB652" s="5"/>
      <c r="AI652" s="5"/>
      <c r="AJ652" s="5"/>
      <c r="AK652" s="7"/>
      <c r="AL652" s="7"/>
      <c r="AM652" s="7"/>
      <c r="AN652" s="7"/>
    </row>
    <row r="653" ht="15.75" customHeight="1">
      <c r="G653" s="5"/>
      <c r="H653" s="5"/>
      <c r="L653" s="5"/>
      <c r="M653" s="5"/>
      <c r="O653" s="5"/>
      <c r="P653" s="5"/>
      <c r="U653" s="5"/>
      <c r="V653" s="5"/>
      <c r="X653" s="5"/>
      <c r="Y653" s="5"/>
      <c r="AA653" s="5"/>
      <c r="AB653" s="5"/>
      <c r="AI653" s="5"/>
      <c r="AJ653" s="5"/>
      <c r="AK653" s="7"/>
      <c r="AL653" s="7"/>
      <c r="AM653" s="7"/>
      <c r="AN653" s="7"/>
    </row>
    <row r="654" ht="15.75" customHeight="1">
      <c r="G654" s="5"/>
      <c r="H654" s="5"/>
      <c r="L654" s="5"/>
      <c r="M654" s="5"/>
      <c r="O654" s="5"/>
      <c r="P654" s="5"/>
      <c r="U654" s="5"/>
      <c r="V654" s="5"/>
      <c r="X654" s="5"/>
      <c r="Y654" s="5"/>
      <c r="AA654" s="5"/>
      <c r="AB654" s="5"/>
      <c r="AI654" s="5"/>
      <c r="AJ654" s="5"/>
      <c r="AK654" s="7"/>
      <c r="AL654" s="7"/>
      <c r="AM654" s="7"/>
      <c r="AN654" s="7"/>
    </row>
    <row r="655" ht="15.75" customHeight="1">
      <c r="G655" s="5"/>
      <c r="H655" s="5"/>
      <c r="L655" s="5"/>
      <c r="M655" s="5"/>
      <c r="O655" s="5"/>
      <c r="P655" s="5"/>
      <c r="U655" s="5"/>
      <c r="V655" s="5"/>
      <c r="X655" s="5"/>
      <c r="Y655" s="5"/>
      <c r="AA655" s="5"/>
      <c r="AB655" s="5"/>
      <c r="AI655" s="5"/>
      <c r="AJ655" s="5"/>
      <c r="AK655" s="7"/>
      <c r="AL655" s="7"/>
      <c r="AM655" s="7"/>
      <c r="AN655" s="7"/>
    </row>
    <row r="656" ht="15.75" customHeight="1">
      <c r="G656" s="5"/>
      <c r="H656" s="5"/>
      <c r="L656" s="5"/>
      <c r="M656" s="5"/>
      <c r="O656" s="5"/>
      <c r="P656" s="5"/>
      <c r="U656" s="5"/>
      <c r="V656" s="5"/>
      <c r="X656" s="5"/>
      <c r="Y656" s="5"/>
      <c r="AA656" s="5"/>
      <c r="AB656" s="5"/>
      <c r="AI656" s="5"/>
      <c r="AJ656" s="5"/>
      <c r="AK656" s="7"/>
      <c r="AL656" s="7"/>
      <c r="AM656" s="7"/>
      <c r="AN656" s="7"/>
    </row>
    <row r="657" ht="15.75" customHeight="1">
      <c r="G657" s="5"/>
      <c r="H657" s="5"/>
      <c r="L657" s="5"/>
      <c r="M657" s="5"/>
      <c r="O657" s="5"/>
      <c r="P657" s="5"/>
      <c r="U657" s="5"/>
      <c r="V657" s="5"/>
      <c r="X657" s="5"/>
      <c r="Y657" s="5"/>
      <c r="AA657" s="5"/>
      <c r="AB657" s="5"/>
      <c r="AI657" s="5"/>
      <c r="AJ657" s="5"/>
      <c r="AK657" s="7"/>
      <c r="AL657" s="7"/>
      <c r="AM657" s="7"/>
      <c r="AN657" s="7"/>
    </row>
    <row r="658" ht="15.75" customHeight="1">
      <c r="G658" s="5"/>
      <c r="H658" s="5"/>
      <c r="L658" s="5"/>
      <c r="M658" s="5"/>
      <c r="O658" s="5"/>
      <c r="P658" s="5"/>
      <c r="U658" s="5"/>
      <c r="V658" s="5"/>
      <c r="X658" s="5"/>
      <c r="Y658" s="5"/>
      <c r="AA658" s="5"/>
      <c r="AB658" s="5"/>
      <c r="AI658" s="5"/>
      <c r="AJ658" s="5"/>
      <c r="AK658" s="7"/>
      <c r="AL658" s="7"/>
      <c r="AM658" s="7"/>
      <c r="AN658" s="7"/>
    </row>
    <row r="659" ht="15.75" customHeight="1">
      <c r="G659" s="5"/>
      <c r="H659" s="5"/>
      <c r="L659" s="5"/>
      <c r="M659" s="5"/>
      <c r="O659" s="5"/>
      <c r="P659" s="5"/>
      <c r="U659" s="5"/>
      <c r="V659" s="5"/>
      <c r="X659" s="5"/>
      <c r="Y659" s="5"/>
      <c r="AA659" s="5"/>
      <c r="AB659" s="5"/>
      <c r="AI659" s="5"/>
      <c r="AJ659" s="5"/>
      <c r="AK659" s="7"/>
      <c r="AL659" s="7"/>
      <c r="AM659" s="7"/>
      <c r="AN659" s="7"/>
    </row>
    <row r="660" ht="15.75" customHeight="1">
      <c r="G660" s="5"/>
      <c r="H660" s="5"/>
      <c r="L660" s="5"/>
      <c r="M660" s="5"/>
      <c r="O660" s="5"/>
      <c r="P660" s="5"/>
      <c r="U660" s="5"/>
      <c r="V660" s="5"/>
      <c r="X660" s="5"/>
      <c r="Y660" s="5"/>
      <c r="AA660" s="5"/>
      <c r="AB660" s="5"/>
      <c r="AI660" s="5"/>
      <c r="AJ660" s="5"/>
      <c r="AK660" s="7"/>
      <c r="AL660" s="7"/>
      <c r="AM660" s="7"/>
      <c r="AN660" s="7"/>
    </row>
    <row r="661" ht="15.75" customHeight="1">
      <c r="G661" s="5"/>
      <c r="H661" s="5"/>
      <c r="L661" s="5"/>
      <c r="M661" s="5"/>
      <c r="O661" s="5"/>
      <c r="P661" s="5"/>
      <c r="U661" s="5"/>
      <c r="V661" s="5"/>
      <c r="X661" s="5"/>
      <c r="Y661" s="5"/>
      <c r="AA661" s="5"/>
      <c r="AB661" s="5"/>
      <c r="AI661" s="5"/>
      <c r="AJ661" s="5"/>
      <c r="AK661" s="7"/>
      <c r="AL661" s="7"/>
      <c r="AM661" s="7"/>
      <c r="AN661" s="7"/>
    </row>
    <row r="662" ht="15.75" customHeight="1">
      <c r="G662" s="5"/>
      <c r="H662" s="5"/>
      <c r="L662" s="5"/>
      <c r="M662" s="5"/>
      <c r="O662" s="5"/>
      <c r="P662" s="5"/>
      <c r="U662" s="5"/>
      <c r="V662" s="5"/>
      <c r="X662" s="5"/>
      <c r="Y662" s="5"/>
      <c r="AA662" s="5"/>
      <c r="AB662" s="5"/>
      <c r="AI662" s="5"/>
      <c r="AJ662" s="5"/>
      <c r="AK662" s="7"/>
      <c r="AL662" s="7"/>
      <c r="AM662" s="7"/>
      <c r="AN662" s="7"/>
    </row>
    <row r="663" ht="15.75" customHeight="1">
      <c r="G663" s="5"/>
      <c r="H663" s="5"/>
      <c r="L663" s="5"/>
      <c r="M663" s="5"/>
      <c r="O663" s="5"/>
      <c r="P663" s="5"/>
      <c r="U663" s="5"/>
      <c r="V663" s="5"/>
      <c r="X663" s="5"/>
      <c r="Y663" s="5"/>
      <c r="AA663" s="5"/>
      <c r="AB663" s="5"/>
      <c r="AI663" s="5"/>
      <c r="AJ663" s="5"/>
      <c r="AK663" s="7"/>
      <c r="AL663" s="7"/>
      <c r="AM663" s="7"/>
      <c r="AN663" s="7"/>
    </row>
    <row r="664" ht="15.75" customHeight="1">
      <c r="G664" s="5"/>
      <c r="H664" s="5"/>
      <c r="L664" s="5"/>
      <c r="M664" s="5"/>
      <c r="O664" s="5"/>
      <c r="P664" s="5"/>
      <c r="U664" s="5"/>
      <c r="V664" s="5"/>
      <c r="X664" s="5"/>
      <c r="Y664" s="5"/>
      <c r="AA664" s="5"/>
      <c r="AB664" s="5"/>
      <c r="AI664" s="5"/>
      <c r="AJ664" s="5"/>
      <c r="AK664" s="7"/>
      <c r="AL664" s="7"/>
      <c r="AM664" s="7"/>
      <c r="AN664" s="7"/>
    </row>
    <row r="665" ht="15.75" customHeight="1">
      <c r="G665" s="5"/>
      <c r="H665" s="5"/>
      <c r="L665" s="5"/>
      <c r="M665" s="5"/>
      <c r="O665" s="5"/>
      <c r="P665" s="5"/>
      <c r="U665" s="5"/>
      <c r="V665" s="5"/>
      <c r="X665" s="5"/>
      <c r="Y665" s="5"/>
      <c r="AA665" s="5"/>
      <c r="AB665" s="5"/>
      <c r="AI665" s="5"/>
      <c r="AJ665" s="5"/>
      <c r="AK665" s="7"/>
      <c r="AL665" s="7"/>
      <c r="AM665" s="7"/>
      <c r="AN665" s="7"/>
    </row>
    <row r="666" ht="15.75" customHeight="1">
      <c r="G666" s="5"/>
      <c r="H666" s="5"/>
      <c r="L666" s="5"/>
      <c r="M666" s="5"/>
      <c r="O666" s="5"/>
      <c r="P666" s="5"/>
      <c r="U666" s="5"/>
      <c r="V666" s="5"/>
      <c r="X666" s="5"/>
      <c r="Y666" s="5"/>
      <c r="AA666" s="5"/>
      <c r="AB666" s="5"/>
      <c r="AI666" s="5"/>
      <c r="AJ666" s="5"/>
      <c r="AK666" s="7"/>
      <c r="AL666" s="7"/>
      <c r="AM666" s="7"/>
      <c r="AN666" s="7"/>
    </row>
    <row r="667" ht="15.75" customHeight="1">
      <c r="G667" s="5"/>
      <c r="H667" s="5"/>
      <c r="L667" s="5"/>
      <c r="M667" s="5"/>
      <c r="O667" s="5"/>
      <c r="P667" s="5"/>
      <c r="U667" s="5"/>
      <c r="V667" s="5"/>
      <c r="X667" s="5"/>
      <c r="Y667" s="5"/>
      <c r="AA667" s="5"/>
      <c r="AB667" s="5"/>
      <c r="AI667" s="5"/>
      <c r="AJ667" s="5"/>
      <c r="AK667" s="7"/>
      <c r="AL667" s="7"/>
      <c r="AM667" s="7"/>
      <c r="AN667" s="7"/>
    </row>
    <row r="668" ht="15.75" customHeight="1">
      <c r="G668" s="5"/>
      <c r="H668" s="5"/>
      <c r="L668" s="5"/>
      <c r="M668" s="5"/>
      <c r="O668" s="5"/>
      <c r="P668" s="5"/>
      <c r="U668" s="5"/>
      <c r="V668" s="5"/>
      <c r="X668" s="5"/>
      <c r="Y668" s="5"/>
      <c r="AA668" s="5"/>
      <c r="AB668" s="5"/>
      <c r="AI668" s="5"/>
      <c r="AJ668" s="5"/>
      <c r="AK668" s="7"/>
      <c r="AL668" s="7"/>
      <c r="AM668" s="7"/>
      <c r="AN668" s="7"/>
    </row>
    <row r="669" ht="15.75" customHeight="1">
      <c r="G669" s="5"/>
      <c r="H669" s="5"/>
      <c r="L669" s="5"/>
      <c r="M669" s="5"/>
      <c r="O669" s="5"/>
      <c r="P669" s="5"/>
      <c r="U669" s="5"/>
      <c r="V669" s="5"/>
      <c r="X669" s="5"/>
      <c r="Y669" s="5"/>
      <c r="AA669" s="5"/>
      <c r="AB669" s="5"/>
      <c r="AI669" s="5"/>
      <c r="AJ669" s="5"/>
      <c r="AK669" s="7"/>
      <c r="AL669" s="7"/>
      <c r="AM669" s="7"/>
      <c r="AN669" s="7"/>
    </row>
    <row r="670" ht="15.75" customHeight="1">
      <c r="G670" s="5"/>
      <c r="H670" s="5"/>
      <c r="L670" s="5"/>
      <c r="M670" s="5"/>
      <c r="O670" s="5"/>
      <c r="P670" s="5"/>
      <c r="U670" s="5"/>
      <c r="V670" s="5"/>
      <c r="X670" s="5"/>
      <c r="Y670" s="5"/>
      <c r="AA670" s="5"/>
      <c r="AB670" s="5"/>
      <c r="AI670" s="5"/>
      <c r="AJ670" s="5"/>
      <c r="AK670" s="7"/>
      <c r="AL670" s="7"/>
      <c r="AM670" s="7"/>
      <c r="AN670" s="7"/>
    </row>
    <row r="671" ht="15.75" customHeight="1">
      <c r="G671" s="5"/>
      <c r="H671" s="5"/>
      <c r="L671" s="5"/>
      <c r="M671" s="5"/>
      <c r="O671" s="5"/>
      <c r="P671" s="5"/>
      <c r="U671" s="5"/>
      <c r="V671" s="5"/>
      <c r="X671" s="5"/>
      <c r="Y671" s="5"/>
      <c r="AA671" s="5"/>
      <c r="AB671" s="5"/>
      <c r="AI671" s="5"/>
      <c r="AJ671" s="5"/>
      <c r="AK671" s="7"/>
      <c r="AL671" s="7"/>
      <c r="AM671" s="7"/>
      <c r="AN671" s="7"/>
    </row>
    <row r="672" ht="15.75" customHeight="1">
      <c r="G672" s="5"/>
      <c r="H672" s="5"/>
      <c r="L672" s="5"/>
      <c r="M672" s="5"/>
      <c r="O672" s="5"/>
      <c r="P672" s="5"/>
      <c r="U672" s="5"/>
      <c r="V672" s="5"/>
      <c r="X672" s="5"/>
      <c r="Y672" s="5"/>
      <c r="AA672" s="5"/>
      <c r="AB672" s="5"/>
      <c r="AI672" s="5"/>
      <c r="AJ672" s="5"/>
      <c r="AK672" s="7"/>
      <c r="AL672" s="7"/>
      <c r="AM672" s="7"/>
      <c r="AN672" s="7"/>
    </row>
    <row r="673" ht="15.75" customHeight="1">
      <c r="G673" s="5"/>
      <c r="H673" s="5"/>
      <c r="L673" s="5"/>
      <c r="M673" s="5"/>
      <c r="O673" s="5"/>
      <c r="P673" s="5"/>
      <c r="U673" s="5"/>
      <c r="V673" s="5"/>
      <c r="X673" s="5"/>
      <c r="Y673" s="5"/>
      <c r="AA673" s="5"/>
      <c r="AB673" s="5"/>
      <c r="AI673" s="5"/>
      <c r="AJ673" s="5"/>
      <c r="AK673" s="7"/>
      <c r="AL673" s="7"/>
      <c r="AM673" s="7"/>
      <c r="AN673" s="7"/>
    </row>
    <row r="674" ht="15.75" customHeight="1">
      <c r="G674" s="5"/>
      <c r="H674" s="5"/>
      <c r="L674" s="5"/>
      <c r="M674" s="5"/>
      <c r="O674" s="5"/>
      <c r="P674" s="5"/>
      <c r="U674" s="5"/>
      <c r="V674" s="5"/>
      <c r="X674" s="5"/>
      <c r="Y674" s="5"/>
      <c r="AA674" s="5"/>
      <c r="AB674" s="5"/>
      <c r="AI674" s="5"/>
      <c r="AJ674" s="5"/>
      <c r="AK674" s="7"/>
      <c r="AL674" s="7"/>
      <c r="AM674" s="7"/>
      <c r="AN674" s="7"/>
    </row>
    <row r="675" ht="15.75" customHeight="1">
      <c r="G675" s="5"/>
      <c r="H675" s="5"/>
      <c r="L675" s="5"/>
      <c r="M675" s="5"/>
      <c r="O675" s="5"/>
      <c r="P675" s="5"/>
      <c r="U675" s="5"/>
      <c r="V675" s="5"/>
      <c r="X675" s="5"/>
      <c r="Y675" s="5"/>
      <c r="AA675" s="5"/>
      <c r="AB675" s="5"/>
      <c r="AI675" s="5"/>
      <c r="AJ675" s="5"/>
      <c r="AK675" s="7"/>
      <c r="AL675" s="7"/>
      <c r="AM675" s="7"/>
      <c r="AN675" s="7"/>
    </row>
    <row r="676" ht="15.75" customHeight="1">
      <c r="G676" s="5"/>
      <c r="H676" s="5"/>
      <c r="L676" s="5"/>
      <c r="M676" s="5"/>
      <c r="O676" s="5"/>
      <c r="P676" s="5"/>
      <c r="U676" s="5"/>
      <c r="V676" s="5"/>
      <c r="X676" s="5"/>
      <c r="Y676" s="5"/>
      <c r="AA676" s="5"/>
      <c r="AB676" s="5"/>
      <c r="AI676" s="5"/>
      <c r="AJ676" s="5"/>
      <c r="AK676" s="7"/>
      <c r="AL676" s="7"/>
      <c r="AM676" s="7"/>
      <c r="AN676" s="7"/>
    </row>
    <row r="677" ht="15.75" customHeight="1">
      <c r="G677" s="5"/>
      <c r="H677" s="5"/>
      <c r="L677" s="5"/>
      <c r="M677" s="5"/>
      <c r="O677" s="5"/>
      <c r="P677" s="5"/>
      <c r="U677" s="5"/>
      <c r="V677" s="5"/>
      <c r="X677" s="5"/>
      <c r="Y677" s="5"/>
      <c r="AA677" s="5"/>
      <c r="AB677" s="5"/>
      <c r="AI677" s="5"/>
      <c r="AJ677" s="5"/>
      <c r="AK677" s="7"/>
      <c r="AL677" s="7"/>
      <c r="AM677" s="7"/>
      <c r="AN677" s="7"/>
    </row>
    <row r="678" ht="15.75" customHeight="1">
      <c r="G678" s="5"/>
      <c r="H678" s="5"/>
      <c r="L678" s="5"/>
      <c r="M678" s="5"/>
      <c r="O678" s="5"/>
      <c r="P678" s="5"/>
      <c r="U678" s="5"/>
      <c r="V678" s="5"/>
      <c r="X678" s="5"/>
      <c r="Y678" s="5"/>
      <c r="AA678" s="5"/>
      <c r="AB678" s="5"/>
      <c r="AI678" s="5"/>
      <c r="AJ678" s="5"/>
      <c r="AK678" s="7"/>
      <c r="AL678" s="7"/>
      <c r="AM678" s="7"/>
      <c r="AN678" s="7"/>
    </row>
    <row r="679" ht="15.75" customHeight="1">
      <c r="G679" s="5"/>
      <c r="H679" s="5"/>
      <c r="L679" s="5"/>
      <c r="M679" s="5"/>
      <c r="O679" s="5"/>
      <c r="P679" s="5"/>
      <c r="U679" s="5"/>
      <c r="V679" s="5"/>
      <c r="X679" s="5"/>
      <c r="Y679" s="5"/>
      <c r="AA679" s="5"/>
      <c r="AB679" s="5"/>
      <c r="AI679" s="5"/>
      <c r="AJ679" s="5"/>
      <c r="AK679" s="7"/>
      <c r="AL679" s="7"/>
      <c r="AM679" s="7"/>
      <c r="AN679" s="7"/>
    </row>
    <row r="680" ht="15.75" customHeight="1">
      <c r="G680" s="5"/>
      <c r="H680" s="5"/>
      <c r="L680" s="5"/>
      <c r="M680" s="5"/>
      <c r="O680" s="5"/>
      <c r="P680" s="5"/>
      <c r="U680" s="5"/>
      <c r="V680" s="5"/>
      <c r="X680" s="5"/>
      <c r="Y680" s="5"/>
      <c r="AA680" s="5"/>
      <c r="AB680" s="5"/>
      <c r="AI680" s="5"/>
      <c r="AJ680" s="5"/>
      <c r="AK680" s="7"/>
      <c r="AL680" s="7"/>
      <c r="AM680" s="7"/>
      <c r="AN680" s="7"/>
    </row>
    <row r="681" ht="15.75" customHeight="1">
      <c r="G681" s="5"/>
      <c r="H681" s="5"/>
      <c r="L681" s="5"/>
      <c r="M681" s="5"/>
      <c r="O681" s="5"/>
      <c r="P681" s="5"/>
      <c r="U681" s="5"/>
      <c r="V681" s="5"/>
      <c r="X681" s="5"/>
      <c r="Y681" s="5"/>
      <c r="AA681" s="5"/>
      <c r="AB681" s="5"/>
      <c r="AI681" s="5"/>
      <c r="AJ681" s="5"/>
      <c r="AK681" s="7"/>
      <c r="AL681" s="7"/>
      <c r="AM681" s="7"/>
      <c r="AN681" s="7"/>
    </row>
    <row r="682" ht="15.75" customHeight="1">
      <c r="G682" s="5"/>
      <c r="H682" s="5"/>
      <c r="L682" s="5"/>
      <c r="M682" s="5"/>
      <c r="O682" s="5"/>
      <c r="P682" s="5"/>
      <c r="U682" s="5"/>
      <c r="V682" s="5"/>
      <c r="X682" s="5"/>
      <c r="Y682" s="5"/>
      <c r="AA682" s="5"/>
      <c r="AB682" s="5"/>
      <c r="AI682" s="5"/>
      <c r="AJ682" s="5"/>
      <c r="AK682" s="7"/>
      <c r="AL682" s="7"/>
      <c r="AM682" s="7"/>
      <c r="AN682" s="7"/>
    </row>
    <row r="683" ht="15.75" customHeight="1">
      <c r="G683" s="5"/>
      <c r="H683" s="5"/>
      <c r="L683" s="5"/>
      <c r="M683" s="5"/>
      <c r="O683" s="5"/>
      <c r="P683" s="5"/>
      <c r="U683" s="5"/>
      <c r="V683" s="5"/>
      <c r="X683" s="5"/>
      <c r="Y683" s="5"/>
      <c r="AA683" s="5"/>
      <c r="AB683" s="5"/>
      <c r="AI683" s="5"/>
      <c r="AJ683" s="5"/>
      <c r="AK683" s="7"/>
      <c r="AL683" s="7"/>
      <c r="AM683" s="7"/>
      <c r="AN683" s="7"/>
    </row>
    <row r="684" ht="15.75" customHeight="1">
      <c r="G684" s="5"/>
      <c r="H684" s="5"/>
      <c r="L684" s="5"/>
      <c r="M684" s="5"/>
      <c r="O684" s="5"/>
      <c r="P684" s="5"/>
      <c r="U684" s="5"/>
      <c r="V684" s="5"/>
      <c r="X684" s="5"/>
      <c r="Y684" s="5"/>
      <c r="AA684" s="5"/>
      <c r="AB684" s="5"/>
      <c r="AI684" s="5"/>
      <c r="AJ684" s="5"/>
      <c r="AK684" s="7"/>
      <c r="AL684" s="7"/>
      <c r="AM684" s="7"/>
      <c r="AN684" s="7"/>
    </row>
    <row r="685" ht="15.75" customHeight="1">
      <c r="G685" s="5"/>
      <c r="H685" s="5"/>
      <c r="L685" s="5"/>
      <c r="M685" s="5"/>
      <c r="O685" s="5"/>
      <c r="P685" s="5"/>
      <c r="U685" s="5"/>
      <c r="V685" s="5"/>
      <c r="X685" s="5"/>
      <c r="Y685" s="5"/>
      <c r="AA685" s="5"/>
      <c r="AB685" s="5"/>
      <c r="AI685" s="5"/>
      <c r="AJ685" s="5"/>
      <c r="AK685" s="7"/>
      <c r="AL685" s="7"/>
      <c r="AM685" s="7"/>
      <c r="AN685" s="7"/>
    </row>
    <row r="686" ht="15.75" customHeight="1">
      <c r="G686" s="5"/>
      <c r="H686" s="5"/>
      <c r="L686" s="5"/>
      <c r="M686" s="5"/>
      <c r="O686" s="5"/>
      <c r="P686" s="5"/>
      <c r="U686" s="5"/>
      <c r="V686" s="5"/>
      <c r="X686" s="5"/>
      <c r="Y686" s="5"/>
      <c r="AA686" s="5"/>
      <c r="AB686" s="5"/>
      <c r="AI686" s="5"/>
      <c r="AJ686" s="5"/>
      <c r="AK686" s="7"/>
      <c r="AL686" s="7"/>
      <c r="AM686" s="7"/>
      <c r="AN686" s="7"/>
    </row>
    <row r="687" ht="15.75" customHeight="1">
      <c r="G687" s="5"/>
      <c r="H687" s="5"/>
      <c r="L687" s="5"/>
      <c r="M687" s="5"/>
      <c r="O687" s="5"/>
      <c r="P687" s="5"/>
      <c r="U687" s="5"/>
      <c r="V687" s="5"/>
      <c r="X687" s="5"/>
      <c r="Y687" s="5"/>
      <c r="AA687" s="5"/>
      <c r="AB687" s="5"/>
      <c r="AI687" s="5"/>
      <c r="AJ687" s="5"/>
      <c r="AK687" s="7"/>
      <c r="AL687" s="7"/>
      <c r="AM687" s="7"/>
      <c r="AN687" s="7"/>
    </row>
    <row r="688" ht="15.75" customHeight="1">
      <c r="G688" s="5"/>
      <c r="H688" s="5"/>
      <c r="L688" s="5"/>
      <c r="M688" s="5"/>
      <c r="O688" s="5"/>
      <c r="P688" s="5"/>
      <c r="U688" s="5"/>
      <c r="V688" s="5"/>
      <c r="X688" s="5"/>
      <c r="Y688" s="5"/>
      <c r="AA688" s="5"/>
      <c r="AB688" s="5"/>
      <c r="AI688" s="5"/>
      <c r="AJ688" s="5"/>
      <c r="AK688" s="7"/>
      <c r="AL688" s="7"/>
      <c r="AM688" s="7"/>
      <c r="AN688" s="7"/>
    </row>
    <row r="689" ht="15.75" customHeight="1">
      <c r="G689" s="5"/>
      <c r="H689" s="5"/>
      <c r="L689" s="5"/>
      <c r="M689" s="5"/>
      <c r="O689" s="5"/>
      <c r="P689" s="5"/>
      <c r="U689" s="5"/>
      <c r="V689" s="5"/>
      <c r="X689" s="5"/>
      <c r="Y689" s="5"/>
      <c r="AA689" s="5"/>
      <c r="AB689" s="5"/>
      <c r="AI689" s="5"/>
      <c r="AJ689" s="5"/>
      <c r="AK689" s="7"/>
      <c r="AL689" s="7"/>
      <c r="AM689" s="7"/>
      <c r="AN689" s="7"/>
    </row>
    <row r="690" ht="15.75" customHeight="1">
      <c r="G690" s="5"/>
      <c r="H690" s="5"/>
      <c r="L690" s="5"/>
      <c r="M690" s="5"/>
      <c r="O690" s="5"/>
      <c r="P690" s="5"/>
      <c r="U690" s="5"/>
      <c r="V690" s="5"/>
      <c r="X690" s="5"/>
      <c r="Y690" s="5"/>
      <c r="AA690" s="5"/>
      <c r="AB690" s="5"/>
      <c r="AI690" s="5"/>
      <c r="AJ690" s="5"/>
      <c r="AK690" s="7"/>
      <c r="AL690" s="7"/>
      <c r="AM690" s="7"/>
      <c r="AN690" s="7"/>
    </row>
    <row r="691" ht="15.75" customHeight="1">
      <c r="G691" s="5"/>
      <c r="H691" s="5"/>
      <c r="L691" s="5"/>
      <c r="M691" s="5"/>
      <c r="O691" s="5"/>
      <c r="P691" s="5"/>
      <c r="U691" s="5"/>
      <c r="V691" s="5"/>
      <c r="X691" s="5"/>
      <c r="Y691" s="5"/>
      <c r="AA691" s="5"/>
      <c r="AB691" s="5"/>
      <c r="AI691" s="5"/>
      <c r="AJ691" s="5"/>
      <c r="AK691" s="7"/>
      <c r="AL691" s="7"/>
      <c r="AM691" s="7"/>
      <c r="AN691" s="7"/>
    </row>
    <row r="692" ht="15.75" customHeight="1">
      <c r="G692" s="5"/>
      <c r="H692" s="5"/>
      <c r="L692" s="5"/>
      <c r="M692" s="5"/>
      <c r="O692" s="5"/>
      <c r="P692" s="5"/>
      <c r="U692" s="5"/>
      <c r="V692" s="5"/>
      <c r="X692" s="5"/>
      <c r="Y692" s="5"/>
      <c r="AA692" s="5"/>
      <c r="AB692" s="5"/>
      <c r="AI692" s="5"/>
      <c r="AJ692" s="5"/>
      <c r="AK692" s="7"/>
      <c r="AL692" s="7"/>
      <c r="AM692" s="7"/>
      <c r="AN692" s="7"/>
    </row>
    <row r="693" ht="15.75" customHeight="1">
      <c r="G693" s="5"/>
      <c r="H693" s="5"/>
      <c r="L693" s="5"/>
      <c r="M693" s="5"/>
      <c r="O693" s="5"/>
      <c r="P693" s="5"/>
      <c r="U693" s="5"/>
      <c r="V693" s="5"/>
      <c r="X693" s="5"/>
      <c r="Y693" s="5"/>
      <c r="AA693" s="5"/>
      <c r="AB693" s="5"/>
      <c r="AI693" s="5"/>
      <c r="AJ693" s="5"/>
      <c r="AK693" s="7"/>
      <c r="AL693" s="7"/>
      <c r="AM693" s="7"/>
      <c r="AN693" s="7"/>
    </row>
    <row r="694" ht="15.75" customHeight="1">
      <c r="G694" s="5"/>
      <c r="H694" s="5"/>
      <c r="L694" s="5"/>
      <c r="M694" s="5"/>
      <c r="O694" s="5"/>
      <c r="P694" s="5"/>
      <c r="U694" s="5"/>
      <c r="V694" s="5"/>
      <c r="X694" s="5"/>
      <c r="Y694" s="5"/>
      <c r="AA694" s="5"/>
      <c r="AB694" s="5"/>
      <c r="AI694" s="5"/>
      <c r="AJ694" s="5"/>
      <c r="AK694" s="7"/>
      <c r="AL694" s="7"/>
      <c r="AM694" s="7"/>
      <c r="AN694" s="7"/>
    </row>
    <row r="695" ht="15.75" customHeight="1">
      <c r="G695" s="5"/>
      <c r="H695" s="5"/>
      <c r="L695" s="5"/>
      <c r="M695" s="5"/>
      <c r="O695" s="5"/>
      <c r="P695" s="5"/>
      <c r="U695" s="5"/>
      <c r="V695" s="5"/>
      <c r="X695" s="5"/>
      <c r="Y695" s="5"/>
      <c r="AA695" s="5"/>
      <c r="AB695" s="5"/>
      <c r="AI695" s="5"/>
      <c r="AJ695" s="5"/>
      <c r="AK695" s="7"/>
      <c r="AL695" s="7"/>
      <c r="AM695" s="7"/>
      <c r="AN695" s="7"/>
    </row>
    <row r="696" ht="15.75" customHeight="1">
      <c r="G696" s="5"/>
      <c r="H696" s="5"/>
      <c r="L696" s="5"/>
      <c r="M696" s="5"/>
      <c r="O696" s="5"/>
      <c r="P696" s="5"/>
      <c r="U696" s="5"/>
      <c r="V696" s="5"/>
      <c r="X696" s="5"/>
      <c r="Y696" s="5"/>
      <c r="AA696" s="5"/>
      <c r="AB696" s="5"/>
      <c r="AI696" s="5"/>
      <c r="AJ696" s="5"/>
      <c r="AK696" s="7"/>
      <c r="AL696" s="7"/>
      <c r="AM696" s="7"/>
      <c r="AN696" s="7"/>
    </row>
    <row r="697" ht="15.75" customHeight="1">
      <c r="G697" s="5"/>
      <c r="H697" s="5"/>
      <c r="L697" s="5"/>
      <c r="M697" s="5"/>
      <c r="O697" s="5"/>
      <c r="P697" s="5"/>
      <c r="U697" s="5"/>
      <c r="V697" s="5"/>
      <c r="X697" s="5"/>
      <c r="Y697" s="5"/>
      <c r="AA697" s="5"/>
      <c r="AB697" s="5"/>
      <c r="AI697" s="5"/>
      <c r="AJ697" s="5"/>
      <c r="AK697" s="7"/>
      <c r="AL697" s="7"/>
      <c r="AM697" s="7"/>
      <c r="AN697" s="7"/>
    </row>
    <row r="698" ht="15.75" customHeight="1">
      <c r="G698" s="5"/>
      <c r="H698" s="5"/>
      <c r="L698" s="5"/>
      <c r="M698" s="5"/>
      <c r="O698" s="5"/>
      <c r="P698" s="5"/>
      <c r="U698" s="5"/>
      <c r="V698" s="5"/>
      <c r="X698" s="5"/>
      <c r="Y698" s="5"/>
      <c r="AA698" s="5"/>
      <c r="AB698" s="5"/>
      <c r="AI698" s="5"/>
      <c r="AJ698" s="5"/>
      <c r="AK698" s="7"/>
      <c r="AL698" s="7"/>
      <c r="AM698" s="7"/>
      <c r="AN698" s="7"/>
    </row>
    <row r="699" ht="15.75" customHeight="1">
      <c r="G699" s="5"/>
      <c r="H699" s="5"/>
      <c r="L699" s="5"/>
      <c r="M699" s="5"/>
      <c r="O699" s="5"/>
      <c r="P699" s="5"/>
      <c r="U699" s="5"/>
      <c r="V699" s="5"/>
      <c r="X699" s="5"/>
      <c r="Y699" s="5"/>
      <c r="AA699" s="5"/>
      <c r="AB699" s="5"/>
      <c r="AI699" s="5"/>
      <c r="AJ699" s="5"/>
      <c r="AK699" s="7"/>
      <c r="AL699" s="7"/>
      <c r="AM699" s="7"/>
      <c r="AN699" s="7"/>
    </row>
    <row r="700" ht="15.75" customHeight="1">
      <c r="G700" s="5"/>
      <c r="H700" s="5"/>
      <c r="L700" s="5"/>
      <c r="M700" s="5"/>
      <c r="O700" s="5"/>
      <c r="P700" s="5"/>
      <c r="U700" s="5"/>
      <c r="V700" s="5"/>
      <c r="X700" s="5"/>
      <c r="Y700" s="5"/>
      <c r="AA700" s="5"/>
      <c r="AB700" s="5"/>
      <c r="AI700" s="5"/>
      <c r="AJ700" s="5"/>
      <c r="AK700" s="7"/>
      <c r="AL700" s="7"/>
      <c r="AM700" s="7"/>
      <c r="AN700" s="7"/>
    </row>
    <row r="701" ht="15.75" customHeight="1">
      <c r="G701" s="5"/>
      <c r="H701" s="5"/>
      <c r="L701" s="5"/>
      <c r="M701" s="5"/>
      <c r="O701" s="5"/>
      <c r="P701" s="5"/>
      <c r="U701" s="5"/>
      <c r="V701" s="5"/>
      <c r="X701" s="5"/>
      <c r="Y701" s="5"/>
      <c r="AA701" s="5"/>
      <c r="AB701" s="5"/>
      <c r="AI701" s="5"/>
      <c r="AJ701" s="5"/>
      <c r="AK701" s="7"/>
      <c r="AL701" s="7"/>
      <c r="AM701" s="7"/>
      <c r="AN701" s="7"/>
    </row>
    <row r="702" ht="15.75" customHeight="1">
      <c r="G702" s="5"/>
      <c r="H702" s="5"/>
      <c r="L702" s="5"/>
      <c r="M702" s="5"/>
      <c r="O702" s="5"/>
      <c r="P702" s="5"/>
      <c r="U702" s="5"/>
      <c r="V702" s="5"/>
      <c r="X702" s="5"/>
      <c r="Y702" s="5"/>
      <c r="AA702" s="5"/>
      <c r="AB702" s="5"/>
      <c r="AI702" s="5"/>
      <c r="AJ702" s="5"/>
      <c r="AK702" s="7"/>
      <c r="AL702" s="7"/>
      <c r="AM702" s="7"/>
      <c r="AN702" s="7"/>
    </row>
    <row r="703" ht="15.75" customHeight="1">
      <c r="G703" s="5"/>
      <c r="H703" s="5"/>
      <c r="L703" s="5"/>
      <c r="M703" s="5"/>
      <c r="O703" s="5"/>
      <c r="P703" s="5"/>
      <c r="U703" s="5"/>
      <c r="V703" s="5"/>
      <c r="X703" s="5"/>
      <c r="Y703" s="5"/>
      <c r="AA703" s="5"/>
      <c r="AB703" s="5"/>
      <c r="AI703" s="5"/>
      <c r="AJ703" s="5"/>
      <c r="AK703" s="7"/>
      <c r="AL703" s="7"/>
      <c r="AM703" s="7"/>
      <c r="AN703" s="7"/>
    </row>
    <row r="704" ht="15.75" customHeight="1">
      <c r="G704" s="5"/>
      <c r="H704" s="5"/>
      <c r="L704" s="5"/>
      <c r="M704" s="5"/>
      <c r="O704" s="5"/>
      <c r="P704" s="5"/>
      <c r="U704" s="5"/>
      <c r="V704" s="5"/>
      <c r="X704" s="5"/>
      <c r="Y704" s="5"/>
      <c r="AA704" s="5"/>
      <c r="AB704" s="5"/>
      <c r="AI704" s="5"/>
      <c r="AJ704" s="5"/>
      <c r="AK704" s="7"/>
      <c r="AL704" s="7"/>
      <c r="AM704" s="7"/>
      <c r="AN704" s="7"/>
    </row>
    <row r="705" ht="15.75" customHeight="1">
      <c r="G705" s="5"/>
      <c r="H705" s="5"/>
      <c r="L705" s="5"/>
      <c r="M705" s="5"/>
      <c r="O705" s="5"/>
      <c r="P705" s="5"/>
      <c r="U705" s="5"/>
      <c r="V705" s="5"/>
      <c r="X705" s="5"/>
      <c r="Y705" s="5"/>
      <c r="AA705" s="5"/>
      <c r="AB705" s="5"/>
      <c r="AI705" s="5"/>
      <c r="AJ705" s="5"/>
      <c r="AK705" s="7"/>
      <c r="AL705" s="7"/>
      <c r="AM705" s="7"/>
      <c r="AN705" s="7"/>
    </row>
    <row r="706" ht="15.75" customHeight="1">
      <c r="G706" s="5"/>
      <c r="H706" s="5"/>
      <c r="L706" s="5"/>
      <c r="M706" s="5"/>
      <c r="O706" s="5"/>
      <c r="P706" s="5"/>
      <c r="U706" s="5"/>
      <c r="V706" s="5"/>
      <c r="X706" s="5"/>
      <c r="Y706" s="5"/>
      <c r="AA706" s="5"/>
      <c r="AB706" s="5"/>
      <c r="AI706" s="5"/>
      <c r="AJ706" s="5"/>
      <c r="AK706" s="7"/>
      <c r="AL706" s="7"/>
      <c r="AM706" s="7"/>
      <c r="AN706" s="7"/>
    </row>
    <row r="707" ht="15.75" customHeight="1">
      <c r="G707" s="5"/>
      <c r="H707" s="5"/>
      <c r="L707" s="5"/>
      <c r="M707" s="5"/>
      <c r="O707" s="5"/>
      <c r="P707" s="5"/>
      <c r="U707" s="5"/>
      <c r="V707" s="5"/>
      <c r="X707" s="5"/>
      <c r="Y707" s="5"/>
      <c r="AA707" s="5"/>
      <c r="AB707" s="5"/>
      <c r="AI707" s="5"/>
      <c r="AJ707" s="5"/>
      <c r="AK707" s="7"/>
      <c r="AL707" s="7"/>
      <c r="AM707" s="7"/>
      <c r="AN707" s="7"/>
    </row>
    <row r="708" ht="15.75" customHeight="1">
      <c r="G708" s="5"/>
      <c r="H708" s="5"/>
      <c r="L708" s="5"/>
      <c r="M708" s="5"/>
      <c r="O708" s="5"/>
      <c r="P708" s="5"/>
      <c r="U708" s="5"/>
      <c r="V708" s="5"/>
      <c r="X708" s="5"/>
      <c r="Y708" s="5"/>
      <c r="AA708" s="5"/>
      <c r="AB708" s="5"/>
      <c r="AI708" s="5"/>
      <c r="AJ708" s="5"/>
      <c r="AK708" s="7"/>
      <c r="AL708" s="7"/>
      <c r="AM708" s="7"/>
      <c r="AN708" s="7"/>
    </row>
    <row r="709" ht="15.75" customHeight="1">
      <c r="G709" s="5"/>
      <c r="H709" s="5"/>
      <c r="L709" s="5"/>
      <c r="M709" s="5"/>
      <c r="O709" s="5"/>
      <c r="P709" s="5"/>
      <c r="U709" s="5"/>
      <c r="V709" s="5"/>
      <c r="X709" s="5"/>
      <c r="Y709" s="5"/>
      <c r="AA709" s="5"/>
      <c r="AB709" s="5"/>
      <c r="AI709" s="5"/>
      <c r="AJ709" s="5"/>
      <c r="AK709" s="7"/>
      <c r="AL709" s="7"/>
      <c r="AM709" s="7"/>
      <c r="AN709" s="7"/>
    </row>
    <row r="710" ht="15.75" customHeight="1">
      <c r="G710" s="5"/>
      <c r="H710" s="5"/>
      <c r="L710" s="5"/>
      <c r="M710" s="5"/>
      <c r="O710" s="5"/>
      <c r="P710" s="5"/>
      <c r="U710" s="5"/>
      <c r="V710" s="5"/>
      <c r="X710" s="5"/>
      <c r="Y710" s="5"/>
      <c r="AA710" s="5"/>
      <c r="AB710" s="5"/>
      <c r="AI710" s="5"/>
      <c r="AJ710" s="5"/>
      <c r="AK710" s="7"/>
      <c r="AL710" s="7"/>
      <c r="AM710" s="7"/>
      <c r="AN710" s="7"/>
    </row>
    <row r="711" ht="15.75" customHeight="1">
      <c r="G711" s="5"/>
      <c r="H711" s="5"/>
      <c r="L711" s="5"/>
      <c r="M711" s="5"/>
      <c r="O711" s="5"/>
      <c r="P711" s="5"/>
      <c r="U711" s="5"/>
      <c r="V711" s="5"/>
      <c r="X711" s="5"/>
      <c r="Y711" s="5"/>
      <c r="AA711" s="5"/>
      <c r="AB711" s="5"/>
      <c r="AI711" s="5"/>
      <c r="AJ711" s="5"/>
      <c r="AK711" s="7"/>
      <c r="AL711" s="7"/>
      <c r="AM711" s="7"/>
      <c r="AN711" s="7"/>
    </row>
    <row r="712" ht="15.75" customHeight="1">
      <c r="G712" s="5"/>
      <c r="H712" s="5"/>
      <c r="L712" s="5"/>
      <c r="M712" s="5"/>
      <c r="O712" s="5"/>
      <c r="P712" s="5"/>
      <c r="U712" s="5"/>
      <c r="V712" s="5"/>
      <c r="X712" s="5"/>
      <c r="Y712" s="5"/>
      <c r="AA712" s="5"/>
      <c r="AB712" s="5"/>
      <c r="AI712" s="5"/>
      <c r="AJ712" s="5"/>
      <c r="AK712" s="7"/>
      <c r="AL712" s="7"/>
      <c r="AM712" s="7"/>
      <c r="AN712" s="7"/>
    </row>
    <row r="713" ht="15.75" customHeight="1">
      <c r="G713" s="5"/>
      <c r="H713" s="5"/>
      <c r="L713" s="5"/>
      <c r="M713" s="5"/>
      <c r="O713" s="5"/>
      <c r="P713" s="5"/>
      <c r="U713" s="5"/>
      <c r="V713" s="5"/>
      <c r="X713" s="5"/>
      <c r="Y713" s="5"/>
      <c r="AA713" s="5"/>
      <c r="AB713" s="5"/>
      <c r="AI713" s="5"/>
      <c r="AJ713" s="5"/>
      <c r="AK713" s="7"/>
      <c r="AL713" s="7"/>
      <c r="AM713" s="7"/>
      <c r="AN713" s="7"/>
    </row>
    <row r="714" ht="15.75" customHeight="1">
      <c r="G714" s="5"/>
      <c r="H714" s="5"/>
      <c r="L714" s="5"/>
      <c r="M714" s="5"/>
      <c r="O714" s="5"/>
      <c r="P714" s="5"/>
      <c r="U714" s="5"/>
      <c r="V714" s="5"/>
      <c r="X714" s="5"/>
      <c r="Y714" s="5"/>
      <c r="AA714" s="5"/>
      <c r="AB714" s="5"/>
      <c r="AI714" s="5"/>
      <c r="AJ714" s="5"/>
      <c r="AK714" s="7"/>
      <c r="AL714" s="7"/>
      <c r="AM714" s="7"/>
      <c r="AN714" s="7"/>
    </row>
    <row r="715" ht="15.75" customHeight="1">
      <c r="G715" s="5"/>
      <c r="H715" s="5"/>
      <c r="L715" s="5"/>
      <c r="M715" s="5"/>
      <c r="O715" s="5"/>
      <c r="P715" s="5"/>
      <c r="U715" s="5"/>
      <c r="V715" s="5"/>
      <c r="X715" s="5"/>
      <c r="Y715" s="5"/>
      <c r="AA715" s="5"/>
      <c r="AB715" s="5"/>
      <c r="AI715" s="5"/>
      <c r="AJ715" s="5"/>
      <c r="AK715" s="7"/>
      <c r="AL715" s="7"/>
      <c r="AM715" s="7"/>
      <c r="AN715" s="7"/>
    </row>
    <row r="716" ht="15.75" customHeight="1">
      <c r="G716" s="5"/>
      <c r="H716" s="5"/>
      <c r="L716" s="5"/>
      <c r="M716" s="5"/>
      <c r="O716" s="5"/>
      <c r="P716" s="5"/>
      <c r="U716" s="5"/>
      <c r="V716" s="5"/>
      <c r="X716" s="5"/>
      <c r="Y716" s="5"/>
      <c r="AA716" s="5"/>
      <c r="AB716" s="5"/>
      <c r="AI716" s="5"/>
      <c r="AJ716" s="5"/>
      <c r="AK716" s="7"/>
      <c r="AL716" s="7"/>
      <c r="AM716" s="7"/>
      <c r="AN716" s="7"/>
    </row>
    <row r="717" ht="15.75" customHeight="1">
      <c r="G717" s="5"/>
      <c r="H717" s="5"/>
      <c r="L717" s="5"/>
      <c r="M717" s="5"/>
      <c r="O717" s="5"/>
      <c r="P717" s="5"/>
      <c r="U717" s="5"/>
      <c r="V717" s="5"/>
      <c r="X717" s="5"/>
      <c r="Y717" s="5"/>
      <c r="AA717" s="5"/>
      <c r="AB717" s="5"/>
      <c r="AI717" s="5"/>
      <c r="AJ717" s="5"/>
      <c r="AK717" s="7"/>
      <c r="AL717" s="7"/>
      <c r="AM717" s="7"/>
      <c r="AN717" s="7"/>
    </row>
    <row r="718" ht="15.75" customHeight="1">
      <c r="G718" s="5"/>
      <c r="H718" s="5"/>
      <c r="L718" s="5"/>
      <c r="M718" s="5"/>
      <c r="O718" s="5"/>
      <c r="P718" s="5"/>
      <c r="U718" s="5"/>
      <c r="V718" s="5"/>
      <c r="X718" s="5"/>
      <c r="Y718" s="5"/>
      <c r="AA718" s="5"/>
      <c r="AB718" s="5"/>
      <c r="AI718" s="5"/>
      <c r="AJ718" s="5"/>
      <c r="AK718" s="7"/>
      <c r="AL718" s="7"/>
      <c r="AM718" s="7"/>
      <c r="AN718" s="7"/>
    </row>
    <row r="719" ht="15.75" customHeight="1">
      <c r="G719" s="5"/>
      <c r="H719" s="5"/>
      <c r="L719" s="5"/>
      <c r="M719" s="5"/>
      <c r="O719" s="5"/>
      <c r="P719" s="5"/>
      <c r="U719" s="5"/>
      <c r="V719" s="5"/>
      <c r="X719" s="5"/>
      <c r="Y719" s="5"/>
      <c r="AA719" s="5"/>
      <c r="AB719" s="5"/>
      <c r="AI719" s="5"/>
      <c r="AJ719" s="5"/>
      <c r="AK719" s="7"/>
      <c r="AL719" s="7"/>
      <c r="AM719" s="7"/>
      <c r="AN719" s="7"/>
    </row>
    <row r="720" ht="15.75" customHeight="1">
      <c r="G720" s="5"/>
      <c r="H720" s="5"/>
      <c r="L720" s="5"/>
      <c r="M720" s="5"/>
      <c r="O720" s="5"/>
      <c r="P720" s="5"/>
      <c r="U720" s="5"/>
      <c r="V720" s="5"/>
      <c r="X720" s="5"/>
      <c r="Y720" s="5"/>
      <c r="AA720" s="5"/>
      <c r="AB720" s="5"/>
      <c r="AI720" s="5"/>
      <c r="AJ720" s="5"/>
      <c r="AK720" s="7"/>
      <c r="AL720" s="7"/>
      <c r="AM720" s="7"/>
      <c r="AN720" s="7"/>
    </row>
    <row r="721" ht="15.75" customHeight="1">
      <c r="G721" s="5"/>
      <c r="H721" s="5"/>
      <c r="L721" s="5"/>
      <c r="M721" s="5"/>
      <c r="O721" s="5"/>
      <c r="P721" s="5"/>
      <c r="U721" s="5"/>
      <c r="V721" s="5"/>
      <c r="X721" s="5"/>
      <c r="Y721" s="5"/>
      <c r="AA721" s="5"/>
      <c r="AB721" s="5"/>
      <c r="AI721" s="5"/>
      <c r="AJ721" s="5"/>
      <c r="AK721" s="7"/>
      <c r="AL721" s="7"/>
      <c r="AM721" s="7"/>
      <c r="AN721" s="7"/>
    </row>
    <row r="722" ht="15.75" customHeight="1">
      <c r="G722" s="5"/>
      <c r="H722" s="5"/>
      <c r="L722" s="5"/>
      <c r="M722" s="5"/>
      <c r="O722" s="5"/>
      <c r="P722" s="5"/>
      <c r="U722" s="5"/>
      <c r="V722" s="5"/>
      <c r="X722" s="5"/>
      <c r="Y722" s="5"/>
      <c r="AA722" s="5"/>
      <c r="AB722" s="5"/>
      <c r="AI722" s="5"/>
      <c r="AJ722" s="5"/>
      <c r="AK722" s="7"/>
      <c r="AL722" s="7"/>
      <c r="AM722" s="7"/>
      <c r="AN722" s="7"/>
    </row>
    <row r="723" ht="15.75" customHeight="1">
      <c r="G723" s="5"/>
      <c r="H723" s="5"/>
      <c r="L723" s="5"/>
      <c r="M723" s="5"/>
      <c r="O723" s="5"/>
      <c r="P723" s="5"/>
      <c r="U723" s="5"/>
      <c r="V723" s="5"/>
      <c r="X723" s="5"/>
      <c r="Y723" s="5"/>
      <c r="AA723" s="5"/>
      <c r="AB723" s="5"/>
      <c r="AI723" s="5"/>
      <c r="AJ723" s="5"/>
      <c r="AK723" s="7"/>
      <c r="AL723" s="7"/>
      <c r="AM723" s="7"/>
      <c r="AN723" s="7"/>
    </row>
    <row r="724" ht="15.75" customHeight="1">
      <c r="G724" s="5"/>
      <c r="H724" s="5"/>
      <c r="L724" s="5"/>
      <c r="M724" s="5"/>
      <c r="O724" s="5"/>
      <c r="P724" s="5"/>
      <c r="U724" s="5"/>
      <c r="V724" s="5"/>
      <c r="X724" s="5"/>
      <c r="Y724" s="5"/>
      <c r="AA724" s="5"/>
      <c r="AB724" s="5"/>
      <c r="AI724" s="5"/>
      <c r="AJ724" s="5"/>
      <c r="AK724" s="7"/>
      <c r="AL724" s="7"/>
      <c r="AM724" s="7"/>
      <c r="AN724" s="7"/>
    </row>
    <row r="725" ht="15.75" customHeight="1">
      <c r="G725" s="5"/>
      <c r="H725" s="5"/>
      <c r="L725" s="5"/>
      <c r="M725" s="5"/>
      <c r="O725" s="5"/>
      <c r="P725" s="5"/>
      <c r="U725" s="5"/>
      <c r="V725" s="5"/>
      <c r="X725" s="5"/>
      <c r="Y725" s="5"/>
      <c r="AA725" s="5"/>
      <c r="AB725" s="5"/>
      <c r="AI725" s="5"/>
      <c r="AJ725" s="5"/>
      <c r="AK725" s="7"/>
      <c r="AL725" s="7"/>
      <c r="AM725" s="7"/>
      <c r="AN725" s="7"/>
    </row>
    <row r="726" ht="15.75" customHeight="1">
      <c r="G726" s="5"/>
      <c r="H726" s="5"/>
      <c r="L726" s="5"/>
      <c r="M726" s="5"/>
      <c r="O726" s="5"/>
      <c r="P726" s="5"/>
      <c r="U726" s="5"/>
      <c r="V726" s="5"/>
      <c r="X726" s="5"/>
      <c r="Y726" s="5"/>
      <c r="AA726" s="5"/>
      <c r="AB726" s="5"/>
      <c r="AI726" s="5"/>
      <c r="AJ726" s="5"/>
      <c r="AK726" s="7"/>
      <c r="AL726" s="7"/>
      <c r="AM726" s="7"/>
      <c r="AN726" s="7"/>
    </row>
    <row r="727" ht="15.75" customHeight="1">
      <c r="G727" s="5"/>
      <c r="H727" s="5"/>
      <c r="L727" s="5"/>
      <c r="M727" s="5"/>
      <c r="O727" s="5"/>
      <c r="P727" s="5"/>
      <c r="U727" s="5"/>
      <c r="V727" s="5"/>
      <c r="X727" s="5"/>
      <c r="Y727" s="5"/>
      <c r="AA727" s="5"/>
      <c r="AB727" s="5"/>
      <c r="AI727" s="5"/>
      <c r="AJ727" s="5"/>
      <c r="AK727" s="7"/>
      <c r="AL727" s="7"/>
      <c r="AM727" s="7"/>
      <c r="AN727" s="7"/>
    </row>
    <row r="728" ht="15.75" customHeight="1">
      <c r="G728" s="5"/>
      <c r="H728" s="5"/>
      <c r="L728" s="5"/>
      <c r="M728" s="5"/>
      <c r="O728" s="5"/>
      <c r="P728" s="5"/>
      <c r="U728" s="5"/>
      <c r="V728" s="5"/>
      <c r="X728" s="5"/>
      <c r="Y728" s="5"/>
      <c r="AA728" s="5"/>
      <c r="AB728" s="5"/>
      <c r="AI728" s="5"/>
      <c r="AJ728" s="5"/>
      <c r="AK728" s="7"/>
      <c r="AL728" s="7"/>
      <c r="AM728" s="7"/>
      <c r="AN728" s="7"/>
    </row>
    <row r="729" ht="15.75" customHeight="1">
      <c r="G729" s="5"/>
      <c r="H729" s="5"/>
      <c r="L729" s="5"/>
      <c r="M729" s="5"/>
      <c r="O729" s="5"/>
      <c r="P729" s="5"/>
      <c r="U729" s="5"/>
      <c r="V729" s="5"/>
      <c r="X729" s="5"/>
      <c r="Y729" s="5"/>
      <c r="AA729" s="5"/>
      <c r="AB729" s="5"/>
      <c r="AI729" s="5"/>
      <c r="AJ729" s="5"/>
      <c r="AK729" s="7"/>
      <c r="AL729" s="7"/>
      <c r="AM729" s="7"/>
      <c r="AN729" s="7"/>
    </row>
    <row r="730" ht="15.75" customHeight="1">
      <c r="G730" s="5"/>
      <c r="H730" s="5"/>
      <c r="L730" s="5"/>
      <c r="M730" s="5"/>
      <c r="O730" s="5"/>
      <c r="P730" s="5"/>
      <c r="U730" s="5"/>
      <c r="V730" s="5"/>
      <c r="X730" s="5"/>
      <c r="Y730" s="5"/>
      <c r="AA730" s="5"/>
      <c r="AB730" s="5"/>
      <c r="AI730" s="5"/>
      <c r="AJ730" s="5"/>
      <c r="AK730" s="7"/>
      <c r="AL730" s="7"/>
      <c r="AM730" s="7"/>
      <c r="AN730" s="7"/>
    </row>
    <row r="731" ht="15.75" customHeight="1">
      <c r="G731" s="5"/>
      <c r="H731" s="5"/>
      <c r="L731" s="5"/>
      <c r="M731" s="5"/>
      <c r="O731" s="5"/>
      <c r="P731" s="5"/>
      <c r="U731" s="5"/>
      <c r="V731" s="5"/>
      <c r="X731" s="5"/>
      <c r="Y731" s="5"/>
      <c r="AA731" s="5"/>
      <c r="AB731" s="5"/>
      <c r="AI731" s="5"/>
      <c r="AJ731" s="5"/>
      <c r="AK731" s="7"/>
      <c r="AL731" s="7"/>
      <c r="AM731" s="7"/>
      <c r="AN731" s="7"/>
    </row>
    <row r="732" ht="15.75" customHeight="1">
      <c r="G732" s="5"/>
      <c r="H732" s="5"/>
      <c r="L732" s="5"/>
      <c r="M732" s="5"/>
      <c r="O732" s="5"/>
      <c r="P732" s="5"/>
      <c r="U732" s="5"/>
      <c r="V732" s="5"/>
      <c r="X732" s="5"/>
      <c r="Y732" s="5"/>
      <c r="AA732" s="5"/>
      <c r="AB732" s="5"/>
      <c r="AI732" s="5"/>
      <c r="AJ732" s="5"/>
      <c r="AK732" s="7"/>
      <c r="AL732" s="7"/>
      <c r="AM732" s="7"/>
      <c r="AN732" s="7"/>
    </row>
    <row r="733" ht="15.75" customHeight="1">
      <c r="G733" s="5"/>
      <c r="H733" s="5"/>
      <c r="L733" s="5"/>
      <c r="M733" s="5"/>
      <c r="O733" s="5"/>
      <c r="P733" s="5"/>
      <c r="U733" s="5"/>
      <c r="V733" s="5"/>
      <c r="X733" s="5"/>
      <c r="Y733" s="5"/>
      <c r="AA733" s="5"/>
      <c r="AB733" s="5"/>
      <c r="AI733" s="5"/>
      <c r="AJ733" s="5"/>
      <c r="AK733" s="7"/>
      <c r="AL733" s="7"/>
      <c r="AM733" s="7"/>
      <c r="AN733" s="7"/>
    </row>
    <row r="734" ht="15.75" customHeight="1">
      <c r="G734" s="5"/>
      <c r="H734" s="5"/>
      <c r="L734" s="5"/>
      <c r="M734" s="5"/>
      <c r="O734" s="5"/>
      <c r="P734" s="5"/>
      <c r="U734" s="5"/>
      <c r="V734" s="5"/>
      <c r="X734" s="5"/>
      <c r="Y734" s="5"/>
      <c r="AA734" s="5"/>
      <c r="AB734" s="5"/>
      <c r="AI734" s="5"/>
      <c r="AJ734" s="5"/>
      <c r="AK734" s="7"/>
      <c r="AL734" s="7"/>
      <c r="AM734" s="7"/>
      <c r="AN734" s="7"/>
    </row>
    <row r="735" ht="15.75" customHeight="1">
      <c r="G735" s="5"/>
      <c r="H735" s="5"/>
      <c r="L735" s="5"/>
      <c r="M735" s="5"/>
      <c r="O735" s="5"/>
      <c r="P735" s="5"/>
      <c r="U735" s="5"/>
      <c r="V735" s="5"/>
      <c r="X735" s="5"/>
      <c r="Y735" s="5"/>
      <c r="AA735" s="5"/>
      <c r="AB735" s="5"/>
      <c r="AI735" s="5"/>
      <c r="AJ735" s="5"/>
      <c r="AK735" s="7"/>
      <c r="AL735" s="7"/>
      <c r="AM735" s="7"/>
      <c r="AN735" s="7"/>
    </row>
    <row r="736" ht="15.75" customHeight="1">
      <c r="G736" s="5"/>
      <c r="H736" s="5"/>
      <c r="L736" s="5"/>
      <c r="M736" s="5"/>
      <c r="O736" s="5"/>
      <c r="P736" s="5"/>
      <c r="U736" s="5"/>
      <c r="V736" s="5"/>
      <c r="X736" s="5"/>
      <c r="Y736" s="5"/>
      <c r="AA736" s="5"/>
      <c r="AB736" s="5"/>
      <c r="AI736" s="5"/>
      <c r="AJ736" s="5"/>
      <c r="AK736" s="7"/>
      <c r="AL736" s="7"/>
      <c r="AM736" s="7"/>
      <c r="AN736" s="7"/>
    </row>
    <row r="737" ht="15.75" customHeight="1">
      <c r="G737" s="5"/>
      <c r="H737" s="5"/>
      <c r="L737" s="5"/>
      <c r="M737" s="5"/>
      <c r="O737" s="5"/>
      <c r="P737" s="5"/>
      <c r="U737" s="5"/>
      <c r="V737" s="5"/>
      <c r="X737" s="5"/>
      <c r="Y737" s="5"/>
      <c r="AA737" s="5"/>
      <c r="AB737" s="5"/>
      <c r="AI737" s="5"/>
      <c r="AJ737" s="5"/>
      <c r="AK737" s="7"/>
      <c r="AL737" s="7"/>
      <c r="AM737" s="7"/>
      <c r="AN737" s="7"/>
    </row>
    <row r="738" ht="15.75" customHeight="1">
      <c r="G738" s="5"/>
      <c r="H738" s="5"/>
      <c r="L738" s="5"/>
      <c r="M738" s="5"/>
      <c r="O738" s="5"/>
      <c r="P738" s="5"/>
      <c r="U738" s="5"/>
      <c r="V738" s="5"/>
      <c r="X738" s="5"/>
      <c r="Y738" s="5"/>
      <c r="AA738" s="5"/>
      <c r="AB738" s="5"/>
      <c r="AI738" s="5"/>
      <c r="AJ738" s="5"/>
      <c r="AK738" s="7"/>
      <c r="AL738" s="7"/>
      <c r="AM738" s="7"/>
      <c r="AN738" s="7"/>
    </row>
    <row r="739" ht="15.75" customHeight="1">
      <c r="G739" s="5"/>
      <c r="H739" s="5"/>
      <c r="L739" s="5"/>
      <c r="M739" s="5"/>
      <c r="O739" s="5"/>
      <c r="P739" s="5"/>
      <c r="U739" s="5"/>
      <c r="V739" s="5"/>
      <c r="X739" s="5"/>
      <c r="Y739" s="5"/>
      <c r="AA739" s="5"/>
      <c r="AB739" s="5"/>
      <c r="AI739" s="5"/>
      <c r="AJ739" s="5"/>
      <c r="AK739" s="7"/>
      <c r="AL739" s="7"/>
      <c r="AM739" s="7"/>
      <c r="AN739" s="7"/>
    </row>
    <row r="740" ht="15.75" customHeight="1">
      <c r="G740" s="5"/>
      <c r="H740" s="5"/>
      <c r="L740" s="5"/>
      <c r="M740" s="5"/>
      <c r="O740" s="5"/>
      <c r="P740" s="5"/>
      <c r="U740" s="5"/>
      <c r="V740" s="5"/>
      <c r="X740" s="5"/>
      <c r="Y740" s="5"/>
      <c r="AA740" s="5"/>
      <c r="AB740" s="5"/>
      <c r="AI740" s="5"/>
      <c r="AJ740" s="5"/>
      <c r="AK740" s="7"/>
      <c r="AL740" s="7"/>
      <c r="AM740" s="7"/>
      <c r="AN740" s="7"/>
    </row>
    <row r="741" ht="15.75" customHeight="1">
      <c r="G741" s="5"/>
      <c r="H741" s="5"/>
      <c r="L741" s="5"/>
      <c r="M741" s="5"/>
      <c r="O741" s="5"/>
      <c r="P741" s="5"/>
      <c r="U741" s="5"/>
      <c r="V741" s="5"/>
      <c r="X741" s="5"/>
      <c r="Y741" s="5"/>
      <c r="AA741" s="5"/>
      <c r="AB741" s="5"/>
      <c r="AI741" s="5"/>
      <c r="AJ741" s="5"/>
      <c r="AK741" s="7"/>
      <c r="AL741" s="7"/>
      <c r="AM741" s="7"/>
      <c r="AN741" s="7"/>
    </row>
    <row r="742" ht="15.75" customHeight="1">
      <c r="G742" s="5"/>
      <c r="H742" s="5"/>
      <c r="L742" s="5"/>
      <c r="M742" s="5"/>
      <c r="O742" s="5"/>
      <c r="P742" s="5"/>
      <c r="U742" s="5"/>
      <c r="V742" s="5"/>
      <c r="X742" s="5"/>
      <c r="Y742" s="5"/>
      <c r="AA742" s="5"/>
      <c r="AB742" s="5"/>
      <c r="AI742" s="5"/>
      <c r="AJ742" s="5"/>
      <c r="AK742" s="7"/>
      <c r="AL742" s="7"/>
      <c r="AM742" s="7"/>
      <c r="AN742" s="7"/>
    </row>
    <row r="743" ht="15.75" customHeight="1">
      <c r="G743" s="5"/>
      <c r="H743" s="5"/>
      <c r="L743" s="5"/>
      <c r="M743" s="5"/>
      <c r="O743" s="5"/>
      <c r="P743" s="5"/>
      <c r="U743" s="5"/>
      <c r="V743" s="5"/>
      <c r="X743" s="5"/>
      <c r="Y743" s="5"/>
      <c r="AA743" s="5"/>
      <c r="AB743" s="5"/>
      <c r="AI743" s="5"/>
      <c r="AJ743" s="5"/>
      <c r="AK743" s="7"/>
      <c r="AL743" s="7"/>
      <c r="AM743" s="7"/>
      <c r="AN743" s="7"/>
    </row>
    <row r="744" ht="15.75" customHeight="1">
      <c r="G744" s="5"/>
      <c r="H744" s="5"/>
      <c r="L744" s="5"/>
      <c r="M744" s="5"/>
      <c r="O744" s="5"/>
      <c r="P744" s="5"/>
      <c r="U744" s="5"/>
      <c r="V744" s="5"/>
      <c r="X744" s="5"/>
      <c r="Y744" s="5"/>
      <c r="AA744" s="5"/>
      <c r="AB744" s="5"/>
      <c r="AI744" s="5"/>
      <c r="AJ744" s="5"/>
      <c r="AK744" s="7"/>
      <c r="AL744" s="7"/>
      <c r="AM744" s="7"/>
      <c r="AN744" s="7"/>
    </row>
    <row r="745" ht="15.75" customHeight="1">
      <c r="G745" s="5"/>
      <c r="H745" s="5"/>
      <c r="L745" s="5"/>
      <c r="M745" s="5"/>
      <c r="O745" s="5"/>
      <c r="P745" s="5"/>
      <c r="U745" s="5"/>
      <c r="V745" s="5"/>
      <c r="X745" s="5"/>
      <c r="Y745" s="5"/>
      <c r="AA745" s="5"/>
      <c r="AB745" s="5"/>
      <c r="AI745" s="5"/>
      <c r="AJ745" s="5"/>
      <c r="AK745" s="7"/>
      <c r="AL745" s="7"/>
      <c r="AM745" s="7"/>
      <c r="AN745" s="7"/>
    </row>
    <row r="746" ht="15.75" customHeight="1">
      <c r="G746" s="5"/>
      <c r="H746" s="5"/>
      <c r="L746" s="5"/>
      <c r="M746" s="5"/>
      <c r="O746" s="5"/>
      <c r="P746" s="5"/>
      <c r="U746" s="5"/>
      <c r="V746" s="5"/>
      <c r="X746" s="5"/>
      <c r="Y746" s="5"/>
      <c r="AA746" s="5"/>
      <c r="AB746" s="5"/>
      <c r="AI746" s="5"/>
      <c r="AJ746" s="5"/>
      <c r="AK746" s="7"/>
      <c r="AL746" s="7"/>
      <c r="AM746" s="7"/>
      <c r="AN746" s="7"/>
    </row>
    <row r="747" ht="15.75" customHeight="1">
      <c r="G747" s="5"/>
      <c r="H747" s="5"/>
      <c r="L747" s="5"/>
      <c r="M747" s="5"/>
      <c r="O747" s="5"/>
      <c r="P747" s="5"/>
      <c r="U747" s="5"/>
      <c r="V747" s="5"/>
      <c r="X747" s="5"/>
      <c r="Y747" s="5"/>
      <c r="AA747" s="5"/>
      <c r="AB747" s="5"/>
      <c r="AI747" s="5"/>
      <c r="AJ747" s="5"/>
      <c r="AK747" s="7"/>
      <c r="AL747" s="7"/>
      <c r="AM747" s="7"/>
      <c r="AN747" s="7"/>
    </row>
    <row r="748" ht="15.75" customHeight="1">
      <c r="G748" s="5"/>
      <c r="H748" s="5"/>
      <c r="L748" s="5"/>
      <c r="M748" s="5"/>
      <c r="O748" s="5"/>
      <c r="P748" s="5"/>
      <c r="U748" s="5"/>
      <c r="V748" s="5"/>
      <c r="X748" s="5"/>
      <c r="Y748" s="5"/>
      <c r="AA748" s="5"/>
      <c r="AB748" s="5"/>
      <c r="AI748" s="5"/>
      <c r="AJ748" s="5"/>
      <c r="AK748" s="7"/>
      <c r="AL748" s="7"/>
      <c r="AM748" s="7"/>
      <c r="AN748" s="7"/>
    </row>
    <row r="749" ht="15.75" customHeight="1">
      <c r="G749" s="5"/>
      <c r="H749" s="5"/>
      <c r="L749" s="5"/>
      <c r="M749" s="5"/>
      <c r="O749" s="5"/>
      <c r="P749" s="5"/>
      <c r="U749" s="5"/>
      <c r="V749" s="5"/>
      <c r="X749" s="5"/>
      <c r="Y749" s="5"/>
      <c r="AA749" s="5"/>
      <c r="AB749" s="5"/>
      <c r="AI749" s="5"/>
      <c r="AJ749" s="5"/>
      <c r="AK749" s="7"/>
      <c r="AL749" s="7"/>
      <c r="AM749" s="7"/>
      <c r="AN749" s="7"/>
    </row>
    <row r="750" ht="15.75" customHeight="1">
      <c r="G750" s="5"/>
      <c r="H750" s="5"/>
      <c r="L750" s="5"/>
      <c r="M750" s="5"/>
      <c r="O750" s="5"/>
      <c r="P750" s="5"/>
      <c r="U750" s="5"/>
      <c r="V750" s="5"/>
      <c r="X750" s="5"/>
      <c r="Y750" s="5"/>
      <c r="AA750" s="5"/>
      <c r="AB750" s="5"/>
      <c r="AI750" s="5"/>
      <c r="AJ750" s="5"/>
      <c r="AK750" s="7"/>
      <c r="AL750" s="7"/>
      <c r="AM750" s="7"/>
      <c r="AN750" s="7"/>
    </row>
    <row r="751" ht="15.75" customHeight="1">
      <c r="G751" s="5"/>
      <c r="H751" s="5"/>
      <c r="L751" s="5"/>
      <c r="M751" s="5"/>
      <c r="O751" s="5"/>
      <c r="P751" s="5"/>
      <c r="U751" s="5"/>
      <c r="V751" s="5"/>
      <c r="X751" s="5"/>
      <c r="Y751" s="5"/>
      <c r="AA751" s="5"/>
      <c r="AB751" s="5"/>
      <c r="AI751" s="5"/>
      <c r="AJ751" s="5"/>
      <c r="AK751" s="7"/>
      <c r="AL751" s="7"/>
      <c r="AM751" s="7"/>
      <c r="AN751" s="7"/>
    </row>
    <row r="752" ht="15.75" customHeight="1">
      <c r="G752" s="5"/>
      <c r="H752" s="5"/>
      <c r="L752" s="5"/>
      <c r="M752" s="5"/>
      <c r="O752" s="5"/>
      <c r="P752" s="5"/>
      <c r="U752" s="5"/>
      <c r="V752" s="5"/>
      <c r="X752" s="5"/>
      <c r="Y752" s="5"/>
      <c r="AA752" s="5"/>
      <c r="AB752" s="5"/>
      <c r="AI752" s="5"/>
      <c r="AJ752" s="5"/>
      <c r="AK752" s="7"/>
      <c r="AL752" s="7"/>
      <c r="AM752" s="7"/>
      <c r="AN752" s="7"/>
    </row>
    <row r="753" ht="15.75" customHeight="1">
      <c r="G753" s="5"/>
      <c r="H753" s="5"/>
      <c r="L753" s="5"/>
      <c r="M753" s="5"/>
      <c r="O753" s="5"/>
      <c r="P753" s="5"/>
      <c r="U753" s="5"/>
      <c r="V753" s="5"/>
      <c r="X753" s="5"/>
      <c r="Y753" s="5"/>
      <c r="AA753" s="5"/>
      <c r="AB753" s="5"/>
      <c r="AI753" s="5"/>
      <c r="AJ753" s="5"/>
      <c r="AK753" s="7"/>
      <c r="AL753" s="7"/>
      <c r="AM753" s="7"/>
      <c r="AN753" s="7"/>
    </row>
    <row r="754" ht="15.75" customHeight="1">
      <c r="G754" s="5"/>
      <c r="H754" s="5"/>
      <c r="L754" s="5"/>
      <c r="M754" s="5"/>
      <c r="O754" s="5"/>
      <c r="P754" s="5"/>
      <c r="U754" s="5"/>
      <c r="V754" s="5"/>
      <c r="X754" s="5"/>
      <c r="Y754" s="5"/>
      <c r="AA754" s="5"/>
      <c r="AB754" s="5"/>
      <c r="AI754" s="5"/>
      <c r="AJ754" s="5"/>
      <c r="AK754" s="7"/>
      <c r="AL754" s="7"/>
      <c r="AM754" s="7"/>
      <c r="AN754" s="7"/>
    </row>
    <row r="755" ht="15.75" customHeight="1">
      <c r="G755" s="5"/>
      <c r="H755" s="5"/>
      <c r="L755" s="5"/>
      <c r="M755" s="5"/>
      <c r="O755" s="5"/>
      <c r="P755" s="5"/>
      <c r="U755" s="5"/>
      <c r="V755" s="5"/>
      <c r="X755" s="5"/>
      <c r="Y755" s="5"/>
      <c r="AA755" s="5"/>
      <c r="AB755" s="5"/>
      <c r="AI755" s="5"/>
      <c r="AJ755" s="5"/>
      <c r="AK755" s="7"/>
      <c r="AL755" s="7"/>
      <c r="AM755" s="7"/>
      <c r="AN755" s="7"/>
    </row>
    <row r="756" ht="15.75" customHeight="1">
      <c r="G756" s="5"/>
      <c r="H756" s="5"/>
      <c r="L756" s="5"/>
      <c r="M756" s="5"/>
      <c r="O756" s="5"/>
      <c r="P756" s="5"/>
      <c r="U756" s="5"/>
      <c r="V756" s="5"/>
      <c r="X756" s="5"/>
      <c r="Y756" s="5"/>
      <c r="AA756" s="5"/>
      <c r="AB756" s="5"/>
      <c r="AI756" s="5"/>
      <c r="AJ756" s="5"/>
      <c r="AK756" s="7"/>
      <c r="AL756" s="7"/>
      <c r="AM756" s="7"/>
      <c r="AN756" s="7"/>
    </row>
    <row r="757" ht="15.75" customHeight="1">
      <c r="G757" s="5"/>
      <c r="H757" s="5"/>
      <c r="L757" s="5"/>
      <c r="M757" s="5"/>
      <c r="O757" s="5"/>
      <c r="P757" s="5"/>
      <c r="U757" s="5"/>
      <c r="V757" s="5"/>
      <c r="X757" s="5"/>
      <c r="Y757" s="5"/>
      <c r="AA757" s="5"/>
      <c r="AB757" s="5"/>
      <c r="AI757" s="5"/>
      <c r="AJ757" s="5"/>
      <c r="AK757" s="7"/>
      <c r="AL757" s="7"/>
      <c r="AM757" s="7"/>
      <c r="AN757" s="7"/>
    </row>
    <row r="758" ht="15.75" customHeight="1">
      <c r="G758" s="5"/>
      <c r="H758" s="5"/>
      <c r="L758" s="5"/>
      <c r="M758" s="5"/>
      <c r="O758" s="5"/>
      <c r="P758" s="5"/>
      <c r="U758" s="5"/>
      <c r="V758" s="5"/>
      <c r="X758" s="5"/>
      <c r="Y758" s="5"/>
      <c r="AA758" s="5"/>
      <c r="AB758" s="5"/>
      <c r="AI758" s="5"/>
      <c r="AJ758" s="5"/>
      <c r="AK758" s="7"/>
      <c r="AL758" s="7"/>
      <c r="AM758" s="7"/>
      <c r="AN758" s="7"/>
    </row>
    <row r="759" ht="15.75" customHeight="1">
      <c r="G759" s="5"/>
      <c r="H759" s="5"/>
      <c r="L759" s="5"/>
      <c r="M759" s="5"/>
      <c r="O759" s="5"/>
      <c r="P759" s="5"/>
      <c r="U759" s="5"/>
      <c r="V759" s="5"/>
      <c r="X759" s="5"/>
      <c r="Y759" s="5"/>
      <c r="AA759" s="5"/>
      <c r="AB759" s="5"/>
      <c r="AI759" s="5"/>
      <c r="AJ759" s="5"/>
      <c r="AK759" s="7"/>
      <c r="AL759" s="7"/>
      <c r="AM759" s="7"/>
      <c r="AN759" s="7"/>
    </row>
    <row r="760" ht="15.75" customHeight="1">
      <c r="G760" s="5"/>
      <c r="H760" s="5"/>
      <c r="L760" s="5"/>
      <c r="M760" s="5"/>
      <c r="O760" s="5"/>
      <c r="P760" s="5"/>
      <c r="U760" s="5"/>
      <c r="V760" s="5"/>
      <c r="X760" s="5"/>
      <c r="Y760" s="5"/>
      <c r="AA760" s="5"/>
      <c r="AB760" s="5"/>
      <c r="AI760" s="5"/>
      <c r="AJ760" s="5"/>
      <c r="AK760" s="7"/>
      <c r="AL760" s="7"/>
      <c r="AM760" s="7"/>
      <c r="AN760" s="7"/>
    </row>
    <row r="761" ht="15.75" customHeight="1">
      <c r="G761" s="5"/>
      <c r="H761" s="5"/>
      <c r="L761" s="5"/>
      <c r="M761" s="5"/>
      <c r="O761" s="5"/>
      <c r="P761" s="5"/>
      <c r="U761" s="5"/>
      <c r="V761" s="5"/>
      <c r="X761" s="5"/>
      <c r="Y761" s="5"/>
      <c r="AA761" s="5"/>
      <c r="AB761" s="5"/>
      <c r="AI761" s="5"/>
      <c r="AJ761" s="5"/>
      <c r="AK761" s="7"/>
      <c r="AL761" s="7"/>
      <c r="AM761" s="7"/>
      <c r="AN761" s="7"/>
    </row>
    <row r="762" ht="15.75" customHeight="1">
      <c r="G762" s="5"/>
      <c r="H762" s="5"/>
      <c r="L762" s="5"/>
      <c r="M762" s="5"/>
      <c r="O762" s="5"/>
      <c r="P762" s="5"/>
      <c r="U762" s="5"/>
      <c r="V762" s="5"/>
      <c r="X762" s="5"/>
      <c r="Y762" s="5"/>
      <c r="AA762" s="5"/>
      <c r="AB762" s="5"/>
      <c r="AI762" s="5"/>
      <c r="AJ762" s="5"/>
      <c r="AK762" s="7"/>
      <c r="AL762" s="7"/>
      <c r="AM762" s="7"/>
      <c r="AN762" s="7"/>
    </row>
    <row r="763" ht="15.75" customHeight="1">
      <c r="G763" s="5"/>
      <c r="H763" s="5"/>
      <c r="L763" s="5"/>
      <c r="M763" s="5"/>
      <c r="O763" s="5"/>
      <c r="P763" s="5"/>
      <c r="U763" s="5"/>
      <c r="V763" s="5"/>
      <c r="X763" s="5"/>
      <c r="Y763" s="5"/>
      <c r="AA763" s="5"/>
      <c r="AB763" s="5"/>
      <c r="AI763" s="5"/>
      <c r="AJ763" s="5"/>
      <c r="AK763" s="7"/>
      <c r="AL763" s="7"/>
      <c r="AM763" s="7"/>
      <c r="AN763" s="7"/>
    </row>
    <row r="764" ht="15.75" customHeight="1">
      <c r="G764" s="5"/>
      <c r="H764" s="5"/>
      <c r="L764" s="5"/>
      <c r="M764" s="5"/>
      <c r="O764" s="5"/>
      <c r="P764" s="5"/>
      <c r="U764" s="5"/>
      <c r="V764" s="5"/>
      <c r="X764" s="5"/>
      <c r="Y764" s="5"/>
      <c r="AA764" s="5"/>
      <c r="AB764" s="5"/>
      <c r="AI764" s="5"/>
      <c r="AJ764" s="5"/>
      <c r="AK764" s="7"/>
      <c r="AL764" s="7"/>
      <c r="AM764" s="7"/>
      <c r="AN764" s="7"/>
    </row>
    <row r="765" ht="15.75" customHeight="1">
      <c r="G765" s="5"/>
      <c r="H765" s="5"/>
      <c r="L765" s="5"/>
      <c r="M765" s="5"/>
      <c r="O765" s="5"/>
      <c r="P765" s="5"/>
      <c r="U765" s="5"/>
      <c r="V765" s="5"/>
      <c r="X765" s="5"/>
      <c r="Y765" s="5"/>
      <c r="AA765" s="5"/>
      <c r="AB765" s="5"/>
      <c r="AI765" s="5"/>
      <c r="AJ765" s="5"/>
      <c r="AK765" s="7"/>
      <c r="AL765" s="7"/>
      <c r="AM765" s="7"/>
      <c r="AN765" s="7"/>
    </row>
    <row r="766" ht="15.75" customHeight="1">
      <c r="G766" s="5"/>
      <c r="H766" s="5"/>
      <c r="L766" s="5"/>
      <c r="M766" s="5"/>
      <c r="O766" s="5"/>
      <c r="P766" s="5"/>
      <c r="U766" s="5"/>
      <c r="V766" s="5"/>
      <c r="X766" s="5"/>
      <c r="Y766" s="5"/>
      <c r="AA766" s="5"/>
      <c r="AB766" s="5"/>
      <c r="AI766" s="5"/>
      <c r="AJ766" s="5"/>
      <c r="AK766" s="7"/>
      <c r="AL766" s="7"/>
      <c r="AM766" s="7"/>
      <c r="AN766" s="7"/>
    </row>
    <row r="767" ht="15.75" customHeight="1">
      <c r="G767" s="5"/>
      <c r="H767" s="5"/>
      <c r="L767" s="5"/>
      <c r="M767" s="5"/>
      <c r="O767" s="5"/>
      <c r="P767" s="5"/>
      <c r="U767" s="5"/>
      <c r="V767" s="5"/>
      <c r="X767" s="5"/>
      <c r="Y767" s="5"/>
      <c r="AA767" s="5"/>
      <c r="AB767" s="5"/>
      <c r="AI767" s="5"/>
      <c r="AJ767" s="5"/>
      <c r="AK767" s="7"/>
      <c r="AL767" s="7"/>
      <c r="AM767" s="7"/>
      <c r="AN767" s="7"/>
    </row>
    <row r="768" ht="15.75" customHeight="1">
      <c r="G768" s="5"/>
      <c r="H768" s="5"/>
      <c r="L768" s="5"/>
      <c r="M768" s="5"/>
      <c r="O768" s="5"/>
      <c r="P768" s="5"/>
      <c r="U768" s="5"/>
      <c r="V768" s="5"/>
      <c r="X768" s="5"/>
      <c r="Y768" s="5"/>
      <c r="AA768" s="5"/>
      <c r="AB768" s="5"/>
      <c r="AI768" s="5"/>
      <c r="AJ768" s="5"/>
      <c r="AK768" s="7"/>
      <c r="AL768" s="7"/>
      <c r="AM768" s="7"/>
      <c r="AN768" s="7"/>
    </row>
    <row r="769" ht="15.75" customHeight="1">
      <c r="G769" s="5"/>
      <c r="H769" s="5"/>
      <c r="L769" s="5"/>
      <c r="M769" s="5"/>
      <c r="O769" s="5"/>
      <c r="P769" s="5"/>
      <c r="U769" s="5"/>
      <c r="V769" s="5"/>
      <c r="X769" s="5"/>
      <c r="Y769" s="5"/>
      <c r="AA769" s="5"/>
      <c r="AB769" s="5"/>
      <c r="AI769" s="5"/>
      <c r="AJ769" s="5"/>
      <c r="AK769" s="7"/>
      <c r="AL769" s="7"/>
      <c r="AM769" s="7"/>
      <c r="AN769" s="7"/>
    </row>
    <row r="770" ht="15.75" customHeight="1">
      <c r="G770" s="5"/>
      <c r="H770" s="5"/>
      <c r="L770" s="5"/>
      <c r="M770" s="5"/>
      <c r="O770" s="5"/>
      <c r="P770" s="5"/>
      <c r="U770" s="5"/>
      <c r="V770" s="5"/>
      <c r="X770" s="5"/>
      <c r="Y770" s="5"/>
      <c r="AA770" s="5"/>
      <c r="AB770" s="5"/>
      <c r="AI770" s="5"/>
      <c r="AJ770" s="5"/>
      <c r="AK770" s="7"/>
      <c r="AL770" s="7"/>
      <c r="AM770" s="7"/>
      <c r="AN770" s="7"/>
    </row>
    <row r="771" ht="15.75" customHeight="1">
      <c r="G771" s="5"/>
      <c r="H771" s="5"/>
      <c r="L771" s="5"/>
      <c r="M771" s="5"/>
      <c r="O771" s="5"/>
      <c r="P771" s="5"/>
      <c r="U771" s="5"/>
      <c r="V771" s="5"/>
      <c r="X771" s="5"/>
      <c r="Y771" s="5"/>
      <c r="AA771" s="5"/>
      <c r="AB771" s="5"/>
      <c r="AI771" s="5"/>
      <c r="AJ771" s="5"/>
      <c r="AK771" s="7"/>
      <c r="AL771" s="7"/>
      <c r="AM771" s="7"/>
      <c r="AN771" s="7"/>
    </row>
    <row r="772" ht="15.75" customHeight="1">
      <c r="G772" s="5"/>
      <c r="H772" s="5"/>
      <c r="L772" s="5"/>
      <c r="M772" s="5"/>
      <c r="O772" s="5"/>
      <c r="P772" s="5"/>
      <c r="U772" s="5"/>
      <c r="V772" s="5"/>
      <c r="X772" s="5"/>
      <c r="Y772" s="5"/>
      <c r="AA772" s="5"/>
      <c r="AB772" s="5"/>
      <c r="AI772" s="5"/>
      <c r="AJ772" s="5"/>
      <c r="AK772" s="7"/>
      <c r="AL772" s="7"/>
      <c r="AM772" s="7"/>
      <c r="AN772" s="7"/>
    </row>
    <row r="773" ht="15.75" customHeight="1">
      <c r="G773" s="5"/>
      <c r="H773" s="5"/>
      <c r="L773" s="5"/>
      <c r="M773" s="5"/>
      <c r="O773" s="5"/>
      <c r="P773" s="5"/>
      <c r="U773" s="5"/>
      <c r="V773" s="5"/>
      <c r="X773" s="5"/>
      <c r="Y773" s="5"/>
      <c r="AA773" s="5"/>
      <c r="AB773" s="5"/>
      <c r="AI773" s="5"/>
      <c r="AJ773" s="5"/>
      <c r="AK773" s="7"/>
      <c r="AL773" s="7"/>
      <c r="AM773" s="7"/>
      <c r="AN773" s="7"/>
    </row>
    <row r="774" ht="15.75" customHeight="1">
      <c r="G774" s="5"/>
      <c r="H774" s="5"/>
      <c r="L774" s="5"/>
      <c r="M774" s="5"/>
      <c r="O774" s="5"/>
      <c r="P774" s="5"/>
      <c r="U774" s="5"/>
      <c r="V774" s="5"/>
      <c r="X774" s="5"/>
      <c r="Y774" s="5"/>
      <c r="AA774" s="5"/>
      <c r="AB774" s="5"/>
      <c r="AI774" s="5"/>
      <c r="AJ774" s="5"/>
      <c r="AK774" s="7"/>
      <c r="AL774" s="7"/>
      <c r="AM774" s="7"/>
      <c r="AN774" s="7"/>
    </row>
    <row r="775" ht="15.75" customHeight="1">
      <c r="G775" s="5"/>
      <c r="H775" s="5"/>
      <c r="L775" s="5"/>
      <c r="M775" s="5"/>
      <c r="O775" s="5"/>
      <c r="P775" s="5"/>
      <c r="U775" s="5"/>
      <c r="V775" s="5"/>
      <c r="X775" s="5"/>
      <c r="Y775" s="5"/>
      <c r="AA775" s="5"/>
      <c r="AB775" s="5"/>
      <c r="AI775" s="5"/>
      <c r="AJ775" s="5"/>
      <c r="AK775" s="7"/>
      <c r="AL775" s="7"/>
      <c r="AM775" s="7"/>
      <c r="AN775" s="7"/>
    </row>
    <row r="776" ht="15.75" customHeight="1">
      <c r="G776" s="5"/>
      <c r="H776" s="5"/>
      <c r="L776" s="5"/>
      <c r="M776" s="5"/>
      <c r="O776" s="5"/>
      <c r="P776" s="5"/>
      <c r="U776" s="5"/>
      <c r="V776" s="5"/>
      <c r="X776" s="5"/>
      <c r="Y776" s="5"/>
      <c r="AA776" s="5"/>
      <c r="AB776" s="5"/>
      <c r="AI776" s="5"/>
      <c r="AJ776" s="5"/>
      <c r="AK776" s="7"/>
      <c r="AL776" s="7"/>
      <c r="AM776" s="7"/>
      <c r="AN776" s="7"/>
    </row>
    <row r="777" ht="15.75" customHeight="1">
      <c r="G777" s="5"/>
      <c r="H777" s="5"/>
      <c r="L777" s="5"/>
      <c r="M777" s="5"/>
      <c r="O777" s="5"/>
      <c r="P777" s="5"/>
      <c r="U777" s="5"/>
      <c r="V777" s="5"/>
      <c r="X777" s="5"/>
      <c r="Y777" s="5"/>
      <c r="AA777" s="5"/>
      <c r="AB777" s="5"/>
      <c r="AI777" s="5"/>
      <c r="AJ777" s="5"/>
      <c r="AK777" s="7"/>
      <c r="AL777" s="7"/>
      <c r="AM777" s="7"/>
      <c r="AN777" s="7"/>
    </row>
    <row r="778" ht="15.75" customHeight="1">
      <c r="G778" s="5"/>
      <c r="H778" s="5"/>
      <c r="L778" s="5"/>
      <c r="M778" s="5"/>
      <c r="O778" s="5"/>
      <c r="P778" s="5"/>
      <c r="U778" s="5"/>
      <c r="V778" s="5"/>
      <c r="X778" s="5"/>
      <c r="Y778" s="5"/>
      <c r="AA778" s="5"/>
      <c r="AB778" s="5"/>
      <c r="AI778" s="5"/>
      <c r="AJ778" s="5"/>
      <c r="AK778" s="7"/>
      <c r="AL778" s="7"/>
      <c r="AM778" s="7"/>
      <c r="AN778" s="7"/>
    </row>
    <row r="779" ht="15.75" customHeight="1">
      <c r="G779" s="5"/>
      <c r="H779" s="5"/>
      <c r="L779" s="5"/>
      <c r="M779" s="5"/>
      <c r="O779" s="5"/>
      <c r="P779" s="5"/>
      <c r="U779" s="5"/>
      <c r="V779" s="5"/>
      <c r="X779" s="5"/>
      <c r="Y779" s="5"/>
      <c r="AA779" s="5"/>
      <c r="AB779" s="5"/>
      <c r="AI779" s="5"/>
      <c r="AJ779" s="5"/>
      <c r="AK779" s="7"/>
      <c r="AL779" s="7"/>
      <c r="AM779" s="7"/>
      <c r="AN779" s="7"/>
    </row>
    <row r="780" ht="15.75" customHeight="1">
      <c r="G780" s="5"/>
      <c r="H780" s="5"/>
      <c r="L780" s="5"/>
      <c r="M780" s="5"/>
      <c r="O780" s="5"/>
      <c r="P780" s="5"/>
      <c r="U780" s="5"/>
      <c r="V780" s="5"/>
      <c r="X780" s="5"/>
      <c r="Y780" s="5"/>
      <c r="AA780" s="5"/>
      <c r="AB780" s="5"/>
      <c r="AI780" s="5"/>
      <c r="AJ780" s="5"/>
      <c r="AK780" s="7"/>
      <c r="AL780" s="7"/>
      <c r="AM780" s="7"/>
      <c r="AN780" s="7"/>
    </row>
    <row r="781" ht="15.75" customHeight="1">
      <c r="G781" s="5"/>
      <c r="H781" s="5"/>
      <c r="L781" s="5"/>
      <c r="M781" s="5"/>
      <c r="O781" s="5"/>
      <c r="P781" s="5"/>
      <c r="U781" s="5"/>
      <c r="V781" s="5"/>
      <c r="X781" s="5"/>
      <c r="Y781" s="5"/>
      <c r="AA781" s="5"/>
      <c r="AB781" s="5"/>
      <c r="AI781" s="5"/>
      <c r="AJ781" s="5"/>
      <c r="AK781" s="7"/>
      <c r="AL781" s="7"/>
      <c r="AM781" s="7"/>
      <c r="AN781" s="7"/>
    </row>
    <row r="782" ht="15.75" customHeight="1">
      <c r="G782" s="5"/>
      <c r="H782" s="5"/>
      <c r="L782" s="5"/>
      <c r="M782" s="5"/>
      <c r="O782" s="5"/>
      <c r="P782" s="5"/>
      <c r="U782" s="5"/>
      <c r="V782" s="5"/>
      <c r="X782" s="5"/>
      <c r="Y782" s="5"/>
      <c r="AA782" s="5"/>
      <c r="AB782" s="5"/>
      <c r="AI782" s="5"/>
      <c r="AJ782" s="5"/>
      <c r="AK782" s="7"/>
      <c r="AL782" s="7"/>
      <c r="AM782" s="7"/>
      <c r="AN782" s="7"/>
    </row>
    <row r="783" ht="15.75" customHeight="1">
      <c r="G783" s="5"/>
      <c r="H783" s="5"/>
      <c r="L783" s="5"/>
      <c r="M783" s="5"/>
      <c r="O783" s="5"/>
      <c r="P783" s="5"/>
      <c r="U783" s="5"/>
      <c r="V783" s="5"/>
      <c r="X783" s="5"/>
      <c r="Y783" s="5"/>
      <c r="AA783" s="5"/>
      <c r="AB783" s="5"/>
      <c r="AI783" s="5"/>
      <c r="AJ783" s="5"/>
      <c r="AK783" s="7"/>
      <c r="AL783" s="7"/>
      <c r="AM783" s="7"/>
      <c r="AN783" s="7"/>
    </row>
    <row r="784" ht="15.75" customHeight="1">
      <c r="G784" s="5"/>
      <c r="H784" s="5"/>
      <c r="L784" s="5"/>
      <c r="M784" s="5"/>
      <c r="O784" s="5"/>
      <c r="P784" s="5"/>
      <c r="U784" s="5"/>
      <c r="V784" s="5"/>
      <c r="X784" s="5"/>
      <c r="Y784" s="5"/>
      <c r="AA784" s="5"/>
      <c r="AB784" s="5"/>
      <c r="AI784" s="5"/>
      <c r="AJ784" s="5"/>
      <c r="AK784" s="7"/>
      <c r="AL784" s="7"/>
      <c r="AM784" s="7"/>
      <c r="AN784" s="7"/>
    </row>
    <row r="785" ht="15.75" customHeight="1">
      <c r="G785" s="5"/>
      <c r="H785" s="5"/>
      <c r="L785" s="5"/>
      <c r="M785" s="5"/>
      <c r="O785" s="5"/>
      <c r="P785" s="5"/>
      <c r="U785" s="5"/>
      <c r="V785" s="5"/>
      <c r="X785" s="5"/>
      <c r="Y785" s="5"/>
      <c r="AA785" s="5"/>
      <c r="AB785" s="5"/>
      <c r="AI785" s="5"/>
      <c r="AJ785" s="5"/>
      <c r="AK785" s="7"/>
      <c r="AL785" s="7"/>
      <c r="AM785" s="7"/>
      <c r="AN785" s="7"/>
    </row>
    <row r="786" ht="15.75" customHeight="1">
      <c r="G786" s="5"/>
      <c r="H786" s="5"/>
      <c r="L786" s="5"/>
      <c r="M786" s="5"/>
      <c r="O786" s="5"/>
      <c r="P786" s="5"/>
      <c r="U786" s="5"/>
      <c r="V786" s="5"/>
      <c r="X786" s="5"/>
      <c r="Y786" s="5"/>
      <c r="AA786" s="5"/>
      <c r="AB786" s="5"/>
      <c r="AI786" s="5"/>
      <c r="AJ786" s="5"/>
      <c r="AK786" s="7"/>
      <c r="AL786" s="7"/>
      <c r="AM786" s="7"/>
      <c r="AN786" s="7"/>
    </row>
    <row r="787" ht="15.75" customHeight="1">
      <c r="G787" s="5"/>
      <c r="H787" s="5"/>
      <c r="L787" s="5"/>
      <c r="M787" s="5"/>
      <c r="O787" s="5"/>
      <c r="P787" s="5"/>
      <c r="U787" s="5"/>
      <c r="V787" s="5"/>
      <c r="X787" s="5"/>
      <c r="Y787" s="5"/>
      <c r="AA787" s="5"/>
      <c r="AB787" s="5"/>
      <c r="AI787" s="5"/>
      <c r="AJ787" s="5"/>
      <c r="AK787" s="7"/>
      <c r="AL787" s="7"/>
      <c r="AM787" s="7"/>
      <c r="AN787" s="7"/>
    </row>
    <row r="788" ht="15.75" customHeight="1">
      <c r="G788" s="5"/>
      <c r="H788" s="5"/>
      <c r="L788" s="5"/>
      <c r="M788" s="5"/>
      <c r="O788" s="5"/>
      <c r="P788" s="5"/>
      <c r="U788" s="5"/>
      <c r="V788" s="5"/>
      <c r="X788" s="5"/>
      <c r="Y788" s="5"/>
      <c r="AA788" s="5"/>
      <c r="AB788" s="5"/>
      <c r="AI788" s="5"/>
      <c r="AJ788" s="5"/>
      <c r="AK788" s="7"/>
      <c r="AL788" s="7"/>
      <c r="AM788" s="7"/>
      <c r="AN788" s="7"/>
    </row>
    <row r="789" ht="15.75" customHeight="1">
      <c r="G789" s="5"/>
      <c r="H789" s="5"/>
      <c r="L789" s="5"/>
      <c r="M789" s="5"/>
      <c r="O789" s="5"/>
      <c r="P789" s="5"/>
      <c r="U789" s="5"/>
      <c r="V789" s="5"/>
      <c r="X789" s="5"/>
      <c r="Y789" s="5"/>
      <c r="AA789" s="5"/>
      <c r="AB789" s="5"/>
      <c r="AI789" s="5"/>
      <c r="AJ789" s="5"/>
      <c r="AK789" s="7"/>
      <c r="AL789" s="7"/>
      <c r="AM789" s="7"/>
      <c r="AN789" s="7"/>
    </row>
    <row r="790" ht="15.75" customHeight="1">
      <c r="G790" s="5"/>
      <c r="H790" s="5"/>
      <c r="L790" s="5"/>
      <c r="M790" s="5"/>
      <c r="O790" s="5"/>
      <c r="P790" s="5"/>
      <c r="U790" s="5"/>
      <c r="V790" s="5"/>
      <c r="X790" s="5"/>
      <c r="Y790" s="5"/>
      <c r="AA790" s="5"/>
      <c r="AB790" s="5"/>
      <c r="AI790" s="5"/>
      <c r="AJ790" s="5"/>
      <c r="AK790" s="7"/>
      <c r="AL790" s="7"/>
      <c r="AM790" s="7"/>
      <c r="AN790" s="7"/>
    </row>
    <row r="791" ht="15.75" customHeight="1">
      <c r="G791" s="5"/>
      <c r="H791" s="5"/>
      <c r="L791" s="5"/>
      <c r="M791" s="5"/>
      <c r="O791" s="5"/>
      <c r="P791" s="5"/>
      <c r="U791" s="5"/>
      <c r="V791" s="5"/>
      <c r="X791" s="5"/>
      <c r="Y791" s="5"/>
      <c r="AA791" s="5"/>
      <c r="AB791" s="5"/>
      <c r="AI791" s="5"/>
      <c r="AJ791" s="5"/>
      <c r="AK791" s="7"/>
      <c r="AL791" s="7"/>
      <c r="AM791" s="7"/>
      <c r="AN791" s="7"/>
    </row>
    <row r="792" ht="15.75" customHeight="1">
      <c r="G792" s="5"/>
      <c r="H792" s="5"/>
      <c r="L792" s="5"/>
      <c r="M792" s="5"/>
      <c r="O792" s="5"/>
      <c r="P792" s="5"/>
      <c r="U792" s="5"/>
      <c r="V792" s="5"/>
      <c r="X792" s="5"/>
      <c r="Y792" s="5"/>
      <c r="AA792" s="5"/>
      <c r="AB792" s="5"/>
      <c r="AI792" s="5"/>
      <c r="AJ792" s="5"/>
      <c r="AK792" s="7"/>
      <c r="AL792" s="7"/>
      <c r="AM792" s="7"/>
      <c r="AN792" s="7"/>
    </row>
    <row r="793" ht="15.75" customHeight="1">
      <c r="G793" s="5"/>
      <c r="H793" s="5"/>
      <c r="L793" s="5"/>
      <c r="M793" s="5"/>
      <c r="O793" s="5"/>
      <c r="P793" s="5"/>
      <c r="U793" s="5"/>
      <c r="V793" s="5"/>
      <c r="X793" s="5"/>
      <c r="Y793" s="5"/>
      <c r="AA793" s="5"/>
      <c r="AB793" s="5"/>
      <c r="AI793" s="5"/>
      <c r="AJ793" s="5"/>
      <c r="AK793" s="7"/>
      <c r="AL793" s="7"/>
      <c r="AM793" s="7"/>
      <c r="AN793" s="7"/>
    </row>
    <row r="794" ht="15.75" customHeight="1">
      <c r="G794" s="5"/>
      <c r="H794" s="5"/>
      <c r="L794" s="5"/>
      <c r="M794" s="5"/>
      <c r="O794" s="5"/>
      <c r="P794" s="5"/>
      <c r="U794" s="5"/>
      <c r="V794" s="5"/>
      <c r="X794" s="5"/>
      <c r="Y794" s="5"/>
      <c r="AA794" s="5"/>
      <c r="AB794" s="5"/>
      <c r="AI794" s="5"/>
      <c r="AJ794" s="5"/>
      <c r="AK794" s="7"/>
      <c r="AL794" s="7"/>
      <c r="AM794" s="7"/>
      <c r="AN794" s="7"/>
    </row>
    <row r="795" ht="15.75" customHeight="1">
      <c r="G795" s="5"/>
      <c r="H795" s="5"/>
      <c r="L795" s="5"/>
      <c r="M795" s="5"/>
      <c r="O795" s="5"/>
      <c r="P795" s="5"/>
      <c r="U795" s="5"/>
      <c r="V795" s="5"/>
      <c r="X795" s="5"/>
      <c r="Y795" s="5"/>
      <c r="AA795" s="5"/>
      <c r="AB795" s="5"/>
      <c r="AI795" s="5"/>
      <c r="AJ795" s="5"/>
      <c r="AK795" s="7"/>
      <c r="AL795" s="7"/>
      <c r="AM795" s="7"/>
      <c r="AN795" s="7"/>
    </row>
    <row r="796" ht="15.75" customHeight="1">
      <c r="G796" s="5"/>
      <c r="H796" s="5"/>
      <c r="L796" s="5"/>
      <c r="M796" s="5"/>
      <c r="O796" s="5"/>
      <c r="P796" s="5"/>
      <c r="U796" s="5"/>
      <c r="V796" s="5"/>
      <c r="X796" s="5"/>
      <c r="Y796" s="5"/>
      <c r="AA796" s="5"/>
      <c r="AB796" s="5"/>
      <c r="AI796" s="5"/>
      <c r="AJ796" s="5"/>
      <c r="AK796" s="7"/>
      <c r="AL796" s="7"/>
      <c r="AM796" s="7"/>
      <c r="AN796" s="7"/>
    </row>
    <row r="797" ht="15.75" customHeight="1">
      <c r="G797" s="5"/>
      <c r="H797" s="5"/>
      <c r="L797" s="5"/>
      <c r="M797" s="5"/>
      <c r="O797" s="5"/>
      <c r="P797" s="5"/>
      <c r="U797" s="5"/>
      <c r="V797" s="5"/>
      <c r="X797" s="5"/>
      <c r="Y797" s="5"/>
      <c r="AA797" s="5"/>
      <c r="AB797" s="5"/>
      <c r="AI797" s="5"/>
      <c r="AJ797" s="5"/>
      <c r="AK797" s="7"/>
      <c r="AL797" s="7"/>
      <c r="AM797" s="7"/>
      <c r="AN797" s="7"/>
    </row>
    <row r="798" ht="15.75" customHeight="1">
      <c r="G798" s="5"/>
      <c r="H798" s="5"/>
      <c r="L798" s="5"/>
      <c r="M798" s="5"/>
      <c r="O798" s="5"/>
      <c r="P798" s="5"/>
      <c r="U798" s="5"/>
      <c r="V798" s="5"/>
      <c r="X798" s="5"/>
      <c r="Y798" s="5"/>
      <c r="AA798" s="5"/>
      <c r="AB798" s="5"/>
      <c r="AI798" s="5"/>
      <c r="AJ798" s="5"/>
      <c r="AK798" s="7"/>
      <c r="AL798" s="7"/>
      <c r="AM798" s="7"/>
      <c r="AN798" s="7"/>
    </row>
    <row r="799" ht="15.75" customHeight="1">
      <c r="G799" s="5"/>
      <c r="H799" s="5"/>
      <c r="L799" s="5"/>
      <c r="M799" s="5"/>
      <c r="O799" s="5"/>
      <c r="P799" s="5"/>
      <c r="U799" s="5"/>
      <c r="V799" s="5"/>
      <c r="X799" s="5"/>
      <c r="Y799" s="5"/>
      <c r="AA799" s="5"/>
      <c r="AB799" s="5"/>
      <c r="AI799" s="5"/>
      <c r="AJ799" s="5"/>
      <c r="AK799" s="7"/>
      <c r="AL799" s="7"/>
      <c r="AM799" s="7"/>
      <c r="AN799" s="7"/>
    </row>
    <row r="800" ht="15.75" customHeight="1">
      <c r="G800" s="5"/>
      <c r="H800" s="5"/>
      <c r="L800" s="5"/>
      <c r="M800" s="5"/>
      <c r="O800" s="5"/>
      <c r="P800" s="5"/>
      <c r="U800" s="5"/>
      <c r="V800" s="5"/>
      <c r="X800" s="5"/>
      <c r="Y800" s="5"/>
      <c r="AA800" s="5"/>
      <c r="AB800" s="5"/>
      <c r="AI800" s="5"/>
      <c r="AJ800" s="5"/>
      <c r="AK800" s="7"/>
      <c r="AL800" s="7"/>
      <c r="AM800" s="7"/>
      <c r="AN800" s="7"/>
    </row>
    <row r="801" ht="15.75" customHeight="1">
      <c r="G801" s="5"/>
      <c r="H801" s="5"/>
      <c r="L801" s="5"/>
      <c r="M801" s="5"/>
      <c r="O801" s="5"/>
      <c r="P801" s="5"/>
      <c r="U801" s="5"/>
      <c r="V801" s="5"/>
      <c r="X801" s="5"/>
      <c r="Y801" s="5"/>
      <c r="AA801" s="5"/>
      <c r="AB801" s="5"/>
      <c r="AI801" s="5"/>
      <c r="AJ801" s="5"/>
      <c r="AK801" s="7"/>
      <c r="AL801" s="7"/>
      <c r="AM801" s="7"/>
      <c r="AN801" s="7"/>
    </row>
    <row r="802" ht="15.75" customHeight="1">
      <c r="G802" s="5"/>
      <c r="H802" s="5"/>
      <c r="L802" s="5"/>
      <c r="M802" s="5"/>
      <c r="O802" s="5"/>
      <c r="P802" s="5"/>
      <c r="U802" s="5"/>
      <c r="V802" s="5"/>
      <c r="X802" s="5"/>
      <c r="Y802" s="5"/>
      <c r="AA802" s="5"/>
      <c r="AB802" s="5"/>
      <c r="AI802" s="5"/>
      <c r="AJ802" s="5"/>
      <c r="AK802" s="7"/>
      <c r="AL802" s="7"/>
      <c r="AM802" s="7"/>
      <c r="AN802" s="7"/>
    </row>
    <row r="803" ht="15.75" customHeight="1">
      <c r="G803" s="5"/>
      <c r="H803" s="5"/>
      <c r="L803" s="5"/>
      <c r="M803" s="5"/>
      <c r="O803" s="5"/>
      <c r="P803" s="5"/>
      <c r="U803" s="5"/>
      <c r="V803" s="5"/>
      <c r="X803" s="5"/>
      <c r="Y803" s="5"/>
      <c r="AA803" s="5"/>
      <c r="AB803" s="5"/>
      <c r="AI803" s="5"/>
      <c r="AJ803" s="5"/>
      <c r="AK803" s="7"/>
      <c r="AL803" s="7"/>
      <c r="AM803" s="7"/>
      <c r="AN803" s="7"/>
    </row>
    <row r="804" ht="15.75" customHeight="1">
      <c r="G804" s="5"/>
      <c r="H804" s="5"/>
      <c r="L804" s="5"/>
      <c r="M804" s="5"/>
      <c r="O804" s="5"/>
      <c r="P804" s="5"/>
      <c r="U804" s="5"/>
      <c r="V804" s="5"/>
      <c r="X804" s="5"/>
      <c r="Y804" s="5"/>
      <c r="AA804" s="5"/>
      <c r="AB804" s="5"/>
      <c r="AI804" s="5"/>
      <c r="AJ804" s="5"/>
      <c r="AK804" s="7"/>
      <c r="AL804" s="7"/>
      <c r="AM804" s="7"/>
      <c r="AN804" s="7"/>
    </row>
    <row r="805" ht="15.75" customHeight="1">
      <c r="G805" s="5"/>
      <c r="H805" s="5"/>
      <c r="L805" s="5"/>
      <c r="M805" s="5"/>
      <c r="O805" s="5"/>
      <c r="P805" s="5"/>
      <c r="U805" s="5"/>
      <c r="V805" s="5"/>
      <c r="X805" s="5"/>
      <c r="Y805" s="5"/>
      <c r="AA805" s="5"/>
      <c r="AB805" s="5"/>
      <c r="AI805" s="5"/>
      <c r="AJ805" s="5"/>
      <c r="AK805" s="7"/>
      <c r="AL805" s="7"/>
      <c r="AM805" s="7"/>
      <c r="AN805" s="7"/>
    </row>
    <row r="806" ht="15.75" customHeight="1">
      <c r="G806" s="5"/>
      <c r="H806" s="5"/>
      <c r="L806" s="5"/>
      <c r="M806" s="5"/>
      <c r="O806" s="5"/>
      <c r="P806" s="5"/>
      <c r="U806" s="5"/>
      <c r="V806" s="5"/>
      <c r="X806" s="5"/>
      <c r="Y806" s="5"/>
      <c r="AA806" s="5"/>
      <c r="AB806" s="5"/>
      <c r="AI806" s="5"/>
      <c r="AJ806" s="5"/>
      <c r="AK806" s="7"/>
      <c r="AL806" s="7"/>
      <c r="AM806" s="7"/>
      <c r="AN806" s="7"/>
    </row>
    <row r="807" ht="15.75" customHeight="1">
      <c r="G807" s="5"/>
      <c r="H807" s="5"/>
      <c r="L807" s="5"/>
      <c r="M807" s="5"/>
      <c r="O807" s="5"/>
      <c r="P807" s="5"/>
      <c r="U807" s="5"/>
      <c r="V807" s="5"/>
      <c r="X807" s="5"/>
      <c r="Y807" s="5"/>
      <c r="AA807" s="5"/>
      <c r="AB807" s="5"/>
      <c r="AI807" s="5"/>
      <c r="AJ807" s="5"/>
      <c r="AK807" s="7"/>
      <c r="AL807" s="7"/>
      <c r="AM807" s="7"/>
      <c r="AN807" s="7"/>
    </row>
    <row r="808" ht="15.75" customHeight="1">
      <c r="G808" s="5"/>
      <c r="H808" s="5"/>
      <c r="L808" s="5"/>
      <c r="M808" s="5"/>
      <c r="O808" s="5"/>
      <c r="P808" s="5"/>
      <c r="U808" s="5"/>
      <c r="V808" s="5"/>
      <c r="X808" s="5"/>
      <c r="Y808" s="5"/>
      <c r="AA808" s="5"/>
      <c r="AB808" s="5"/>
      <c r="AI808" s="5"/>
      <c r="AJ808" s="5"/>
      <c r="AK808" s="7"/>
      <c r="AL808" s="7"/>
      <c r="AM808" s="7"/>
      <c r="AN808" s="7"/>
    </row>
    <row r="809" ht="15.75" customHeight="1">
      <c r="G809" s="5"/>
      <c r="H809" s="5"/>
      <c r="L809" s="5"/>
      <c r="M809" s="5"/>
      <c r="O809" s="5"/>
      <c r="P809" s="5"/>
      <c r="U809" s="5"/>
      <c r="V809" s="5"/>
      <c r="X809" s="5"/>
      <c r="Y809" s="5"/>
      <c r="AA809" s="5"/>
      <c r="AB809" s="5"/>
      <c r="AI809" s="5"/>
      <c r="AJ809" s="5"/>
      <c r="AK809" s="7"/>
      <c r="AL809" s="7"/>
      <c r="AM809" s="7"/>
      <c r="AN809" s="7"/>
    </row>
    <row r="810" ht="15.75" customHeight="1">
      <c r="G810" s="5"/>
      <c r="H810" s="5"/>
      <c r="L810" s="5"/>
      <c r="M810" s="5"/>
      <c r="O810" s="5"/>
      <c r="P810" s="5"/>
      <c r="U810" s="5"/>
      <c r="V810" s="5"/>
      <c r="X810" s="5"/>
      <c r="Y810" s="5"/>
      <c r="AA810" s="5"/>
      <c r="AB810" s="5"/>
      <c r="AI810" s="5"/>
      <c r="AJ810" s="5"/>
      <c r="AK810" s="7"/>
      <c r="AL810" s="7"/>
      <c r="AM810" s="7"/>
      <c r="AN810" s="7"/>
    </row>
    <row r="811" ht="15.75" customHeight="1">
      <c r="G811" s="5"/>
      <c r="H811" s="5"/>
      <c r="L811" s="5"/>
      <c r="M811" s="5"/>
      <c r="O811" s="5"/>
      <c r="P811" s="5"/>
      <c r="U811" s="5"/>
      <c r="V811" s="5"/>
      <c r="X811" s="5"/>
      <c r="Y811" s="5"/>
      <c r="AA811" s="5"/>
      <c r="AB811" s="5"/>
      <c r="AI811" s="5"/>
      <c r="AJ811" s="5"/>
      <c r="AK811" s="7"/>
      <c r="AL811" s="7"/>
      <c r="AM811" s="7"/>
      <c r="AN811" s="7"/>
    </row>
    <row r="812" ht="15.75" customHeight="1">
      <c r="G812" s="5"/>
      <c r="H812" s="5"/>
      <c r="L812" s="5"/>
      <c r="M812" s="5"/>
      <c r="O812" s="5"/>
      <c r="P812" s="5"/>
      <c r="U812" s="5"/>
      <c r="V812" s="5"/>
      <c r="X812" s="5"/>
      <c r="Y812" s="5"/>
      <c r="AA812" s="5"/>
      <c r="AB812" s="5"/>
      <c r="AI812" s="5"/>
      <c r="AJ812" s="5"/>
      <c r="AK812" s="7"/>
      <c r="AL812" s="7"/>
      <c r="AM812" s="7"/>
      <c r="AN812" s="7"/>
    </row>
    <row r="813" ht="15.75" customHeight="1">
      <c r="G813" s="5"/>
      <c r="H813" s="5"/>
      <c r="L813" s="5"/>
      <c r="M813" s="5"/>
      <c r="O813" s="5"/>
      <c r="P813" s="5"/>
      <c r="U813" s="5"/>
      <c r="V813" s="5"/>
      <c r="X813" s="5"/>
      <c r="Y813" s="5"/>
      <c r="AA813" s="5"/>
      <c r="AB813" s="5"/>
      <c r="AI813" s="5"/>
      <c r="AJ813" s="5"/>
      <c r="AK813" s="7"/>
      <c r="AL813" s="7"/>
      <c r="AM813" s="7"/>
      <c r="AN813" s="7"/>
    </row>
    <row r="814" ht="15.75" customHeight="1">
      <c r="G814" s="5"/>
      <c r="H814" s="5"/>
      <c r="L814" s="5"/>
      <c r="M814" s="5"/>
      <c r="O814" s="5"/>
      <c r="P814" s="5"/>
      <c r="U814" s="5"/>
      <c r="V814" s="5"/>
      <c r="X814" s="5"/>
      <c r="Y814" s="5"/>
      <c r="AA814" s="5"/>
      <c r="AB814" s="5"/>
      <c r="AI814" s="5"/>
      <c r="AJ814" s="5"/>
      <c r="AK814" s="7"/>
      <c r="AL814" s="7"/>
      <c r="AM814" s="7"/>
      <c r="AN814" s="7"/>
    </row>
    <row r="815" ht="15.75" customHeight="1">
      <c r="G815" s="5"/>
      <c r="H815" s="5"/>
      <c r="L815" s="5"/>
      <c r="M815" s="5"/>
      <c r="O815" s="5"/>
      <c r="P815" s="5"/>
      <c r="U815" s="5"/>
      <c r="V815" s="5"/>
      <c r="X815" s="5"/>
      <c r="Y815" s="5"/>
      <c r="AA815" s="5"/>
      <c r="AB815" s="5"/>
      <c r="AI815" s="5"/>
      <c r="AJ815" s="5"/>
      <c r="AK815" s="7"/>
      <c r="AL815" s="7"/>
      <c r="AM815" s="7"/>
      <c r="AN815" s="7"/>
    </row>
    <row r="816" ht="15.75" customHeight="1">
      <c r="G816" s="5"/>
      <c r="H816" s="5"/>
      <c r="L816" s="5"/>
      <c r="M816" s="5"/>
      <c r="O816" s="5"/>
      <c r="P816" s="5"/>
      <c r="U816" s="5"/>
      <c r="V816" s="5"/>
      <c r="X816" s="5"/>
      <c r="Y816" s="5"/>
      <c r="AA816" s="5"/>
      <c r="AB816" s="5"/>
      <c r="AI816" s="5"/>
      <c r="AJ816" s="5"/>
      <c r="AK816" s="7"/>
      <c r="AL816" s="7"/>
      <c r="AM816" s="7"/>
      <c r="AN816" s="7"/>
    </row>
    <row r="817" ht="15.75" customHeight="1">
      <c r="G817" s="5"/>
      <c r="H817" s="5"/>
      <c r="L817" s="5"/>
      <c r="M817" s="5"/>
      <c r="O817" s="5"/>
      <c r="P817" s="5"/>
      <c r="U817" s="5"/>
      <c r="V817" s="5"/>
      <c r="X817" s="5"/>
      <c r="Y817" s="5"/>
      <c r="AA817" s="5"/>
      <c r="AB817" s="5"/>
      <c r="AI817" s="5"/>
      <c r="AJ817" s="5"/>
      <c r="AK817" s="7"/>
      <c r="AL817" s="7"/>
      <c r="AM817" s="7"/>
      <c r="AN817" s="7"/>
    </row>
    <row r="818" ht="15.75" customHeight="1">
      <c r="G818" s="5"/>
      <c r="H818" s="5"/>
      <c r="L818" s="5"/>
      <c r="M818" s="5"/>
      <c r="O818" s="5"/>
      <c r="P818" s="5"/>
      <c r="U818" s="5"/>
      <c r="V818" s="5"/>
      <c r="X818" s="5"/>
      <c r="Y818" s="5"/>
      <c r="AA818" s="5"/>
      <c r="AB818" s="5"/>
      <c r="AI818" s="5"/>
      <c r="AJ818" s="5"/>
      <c r="AK818" s="7"/>
      <c r="AL818" s="7"/>
      <c r="AM818" s="7"/>
      <c r="AN818" s="7"/>
    </row>
    <row r="819" ht="15.75" customHeight="1">
      <c r="G819" s="5"/>
      <c r="H819" s="5"/>
      <c r="L819" s="5"/>
      <c r="M819" s="5"/>
      <c r="O819" s="5"/>
      <c r="P819" s="5"/>
      <c r="U819" s="5"/>
      <c r="V819" s="5"/>
      <c r="X819" s="5"/>
      <c r="Y819" s="5"/>
      <c r="AA819" s="5"/>
      <c r="AB819" s="5"/>
      <c r="AI819" s="5"/>
      <c r="AJ819" s="5"/>
      <c r="AK819" s="7"/>
      <c r="AL819" s="7"/>
      <c r="AM819" s="7"/>
      <c r="AN819" s="7"/>
    </row>
    <row r="820" ht="15.75" customHeight="1">
      <c r="G820" s="5"/>
      <c r="H820" s="5"/>
      <c r="L820" s="5"/>
      <c r="M820" s="5"/>
      <c r="O820" s="5"/>
      <c r="P820" s="5"/>
      <c r="U820" s="5"/>
      <c r="V820" s="5"/>
      <c r="X820" s="5"/>
      <c r="Y820" s="5"/>
      <c r="AA820" s="5"/>
      <c r="AB820" s="5"/>
      <c r="AI820" s="5"/>
      <c r="AJ820" s="5"/>
      <c r="AK820" s="7"/>
      <c r="AL820" s="7"/>
      <c r="AM820" s="7"/>
      <c r="AN820" s="7"/>
    </row>
    <row r="821" ht="15.75" customHeight="1">
      <c r="G821" s="5"/>
      <c r="H821" s="5"/>
      <c r="L821" s="5"/>
      <c r="M821" s="5"/>
      <c r="O821" s="5"/>
      <c r="P821" s="5"/>
      <c r="U821" s="5"/>
      <c r="V821" s="5"/>
      <c r="X821" s="5"/>
      <c r="Y821" s="5"/>
      <c r="AA821" s="5"/>
      <c r="AB821" s="5"/>
      <c r="AI821" s="5"/>
      <c r="AJ821" s="5"/>
      <c r="AK821" s="7"/>
      <c r="AL821" s="7"/>
      <c r="AM821" s="7"/>
      <c r="AN821" s="7"/>
    </row>
    <row r="822" ht="15.75" customHeight="1">
      <c r="G822" s="5"/>
      <c r="H822" s="5"/>
      <c r="L822" s="5"/>
      <c r="M822" s="5"/>
      <c r="O822" s="5"/>
      <c r="P822" s="5"/>
      <c r="U822" s="5"/>
      <c r="V822" s="5"/>
      <c r="X822" s="5"/>
      <c r="Y822" s="5"/>
      <c r="AA822" s="5"/>
      <c r="AB822" s="5"/>
      <c r="AI822" s="5"/>
      <c r="AJ822" s="5"/>
      <c r="AK822" s="7"/>
      <c r="AL822" s="7"/>
      <c r="AM822" s="7"/>
      <c r="AN822" s="7"/>
    </row>
    <row r="823" ht="15.75" customHeight="1">
      <c r="G823" s="5"/>
      <c r="H823" s="5"/>
      <c r="L823" s="5"/>
      <c r="M823" s="5"/>
      <c r="O823" s="5"/>
      <c r="P823" s="5"/>
      <c r="U823" s="5"/>
      <c r="V823" s="5"/>
      <c r="X823" s="5"/>
      <c r="Y823" s="5"/>
      <c r="AA823" s="5"/>
      <c r="AB823" s="5"/>
      <c r="AI823" s="5"/>
      <c r="AJ823" s="5"/>
      <c r="AK823" s="7"/>
      <c r="AL823" s="7"/>
      <c r="AM823" s="7"/>
      <c r="AN823" s="7"/>
    </row>
    <row r="824" ht="15.75" customHeight="1">
      <c r="G824" s="5"/>
      <c r="H824" s="5"/>
      <c r="L824" s="5"/>
      <c r="M824" s="5"/>
      <c r="O824" s="5"/>
      <c r="P824" s="5"/>
      <c r="U824" s="5"/>
      <c r="V824" s="5"/>
      <c r="X824" s="5"/>
      <c r="Y824" s="5"/>
      <c r="AA824" s="5"/>
      <c r="AB824" s="5"/>
      <c r="AI824" s="5"/>
      <c r="AJ824" s="5"/>
      <c r="AK824" s="7"/>
      <c r="AL824" s="7"/>
      <c r="AM824" s="7"/>
      <c r="AN824" s="7"/>
    </row>
    <row r="825" ht="15.75" customHeight="1">
      <c r="G825" s="5"/>
      <c r="H825" s="5"/>
      <c r="L825" s="5"/>
      <c r="M825" s="5"/>
      <c r="O825" s="5"/>
      <c r="P825" s="5"/>
      <c r="U825" s="5"/>
      <c r="V825" s="5"/>
      <c r="X825" s="5"/>
      <c r="Y825" s="5"/>
      <c r="AA825" s="5"/>
      <c r="AB825" s="5"/>
      <c r="AI825" s="5"/>
      <c r="AJ825" s="5"/>
      <c r="AK825" s="7"/>
      <c r="AL825" s="7"/>
      <c r="AM825" s="7"/>
      <c r="AN825" s="7"/>
    </row>
    <row r="826" ht="15.75" customHeight="1">
      <c r="G826" s="5"/>
      <c r="H826" s="5"/>
      <c r="L826" s="5"/>
      <c r="M826" s="5"/>
      <c r="O826" s="5"/>
      <c r="P826" s="5"/>
      <c r="U826" s="5"/>
      <c r="V826" s="5"/>
      <c r="X826" s="5"/>
      <c r="Y826" s="5"/>
      <c r="AA826" s="5"/>
      <c r="AB826" s="5"/>
      <c r="AI826" s="5"/>
      <c r="AJ826" s="5"/>
      <c r="AK826" s="7"/>
      <c r="AL826" s="7"/>
      <c r="AM826" s="7"/>
      <c r="AN826" s="7"/>
    </row>
    <row r="827" ht="15.75" customHeight="1">
      <c r="G827" s="5"/>
      <c r="H827" s="5"/>
      <c r="L827" s="5"/>
      <c r="M827" s="5"/>
      <c r="O827" s="5"/>
      <c r="P827" s="5"/>
      <c r="U827" s="5"/>
      <c r="V827" s="5"/>
      <c r="X827" s="5"/>
      <c r="Y827" s="5"/>
      <c r="AA827" s="5"/>
      <c r="AB827" s="5"/>
      <c r="AI827" s="5"/>
      <c r="AJ827" s="5"/>
      <c r="AK827" s="7"/>
      <c r="AL827" s="7"/>
      <c r="AM827" s="7"/>
      <c r="AN827" s="7"/>
    </row>
    <row r="828" ht="15.75" customHeight="1">
      <c r="G828" s="5"/>
      <c r="H828" s="5"/>
      <c r="L828" s="5"/>
      <c r="M828" s="5"/>
      <c r="O828" s="5"/>
      <c r="P828" s="5"/>
      <c r="U828" s="5"/>
      <c r="V828" s="5"/>
      <c r="X828" s="5"/>
      <c r="Y828" s="5"/>
      <c r="AA828" s="5"/>
      <c r="AB828" s="5"/>
      <c r="AI828" s="5"/>
      <c r="AJ828" s="5"/>
      <c r="AK828" s="7"/>
      <c r="AL828" s="7"/>
      <c r="AM828" s="7"/>
      <c r="AN828" s="7"/>
    </row>
    <row r="829" ht="15.75" customHeight="1">
      <c r="G829" s="5"/>
      <c r="H829" s="5"/>
      <c r="L829" s="5"/>
      <c r="M829" s="5"/>
      <c r="O829" s="5"/>
      <c r="P829" s="5"/>
      <c r="U829" s="5"/>
      <c r="V829" s="5"/>
      <c r="X829" s="5"/>
      <c r="Y829" s="5"/>
      <c r="AA829" s="5"/>
      <c r="AB829" s="5"/>
      <c r="AI829" s="5"/>
      <c r="AJ829" s="5"/>
      <c r="AK829" s="7"/>
      <c r="AL829" s="7"/>
      <c r="AM829" s="7"/>
      <c r="AN829" s="7"/>
    </row>
    <row r="830" ht="15.75" customHeight="1">
      <c r="G830" s="5"/>
      <c r="H830" s="5"/>
      <c r="L830" s="5"/>
      <c r="M830" s="5"/>
      <c r="O830" s="5"/>
      <c r="P830" s="5"/>
      <c r="U830" s="5"/>
      <c r="V830" s="5"/>
      <c r="X830" s="5"/>
      <c r="Y830" s="5"/>
      <c r="AA830" s="5"/>
      <c r="AB830" s="5"/>
      <c r="AI830" s="5"/>
      <c r="AJ830" s="5"/>
      <c r="AK830" s="7"/>
      <c r="AL830" s="7"/>
      <c r="AM830" s="7"/>
      <c r="AN830" s="7"/>
    </row>
    <row r="831" ht="15.75" customHeight="1">
      <c r="G831" s="5"/>
      <c r="H831" s="5"/>
      <c r="L831" s="5"/>
      <c r="M831" s="5"/>
      <c r="O831" s="5"/>
      <c r="P831" s="5"/>
      <c r="U831" s="5"/>
      <c r="V831" s="5"/>
      <c r="X831" s="5"/>
      <c r="Y831" s="5"/>
      <c r="AA831" s="5"/>
      <c r="AB831" s="5"/>
      <c r="AI831" s="5"/>
      <c r="AJ831" s="5"/>
      <c r="AK831" s="7"/>
      <c r="AL831" s="7"/>
      <c r="AM831" s="7"/>
      <c r="AN831" s="7"/>
    </row>
    <row r="832" ht="15.75" customHeight="1">
      <c r="G832" s="5"/>
      <c r="H832" s="5"/>
      <c r="L832" s="5"/>
      <c r="M832" s="5"/>
      <c r="O832" s="5"/>
      <c r="P832" s="5"/>
      <c r="U832" s="5"/>
      <c r="V832" s="5"/>
      <c r="X832" s="5"/>
      <c r="Y832" s="5"/>
      <c r="AA832" s="5"/>
      <c r="AB832" s="5"/>
      <c r="AI832" s="5"/>
      <c r="AJ832" s="5"/>
      <c r="AK832" s="7"/>
      <c r="AL832" s="7"/>
      <c r="AM832" s="7"/>
      <c r="AN832" s="7"/>
    </row>
    <row r="833" ht="15.75" customHeight="1">
      <c r="G833" s="5"/>
      <c r="H833" s="5"/>
      <c r="L833" s="5"/>
      <c r="M833" s="5"/>
      <c r="O833" s="5"/>
      <c r="P833" s="5"/>
      <c r="U833" s="5"/>
      <c r="V833" s="5"/>
      <c r="X833" s="5"/>
      <c r="Y833" s="5"/>
      <c r="AA833" s="5"/>
      <c r="AB833" s="5"/>
      <c r="AI833" s="5"/>
      <c r="AJ833" s="5"/>
      <c r="AK833" s="7"/>
      <c r="AL833" s="7"/>
      <c r="AM833" s="7"/>
      <c r="AN833" s="7"/>
    </row>
    <row r="834" ht="15.75" customHeight="1">
      <c r="G834" s="5"/>
      <c r="H834" s="5"/>
      <c r="L834" s="5"/>
      <c r="M834" s="5"/>
      <c r="O834" s="5"/>
      <c r="P834" s="5"/>
      <c r="U834" s="5"/>
      <c r="V834" s="5"/>
      <c r="X834" s="5"/>
      <c r="Y834" s="5"/>
      <c r="AA834" s="5"/>
      <c r="AB834" s="5"/>
      <c r="AI834" s="5"/>
      <c r="AJ834" s="5"/>
      <c r="AK834" s="7"/>
      <c r="AL834" s="7"/>
      <c r="AM834" s="7"/>
      <c r="AN834" s="7"/>
    </row>
    <row r="835" ht="15.75" customHeight="1">
      <c r="G835" s="5"/>
      <c r="H835" s="5"/>
      <c r="L835" s="5"/>
      <c r="M835" s="5"/>
      <c r="O835" s="5"/>
      <c r="P835" s="5"/>
      <c r="U835" s="5"/>
      <c r="V835" s="5"/>
      <c r="X835" s="5"/>
      <c r="Y835" s="5"/>
      <c r="AA835" s="5"/>
      <c r="AB835" s="5"/>
      <c r="AI835" s="5"/>
      <c r="AJ835" s="5"/>
      <c r="AK835" s="7"/>
      <c r="AL835" s="7"/>
      <c r="AM835" s="7"/>
      <c r="AN835" s="7"/>
    </row>
    <row r="836" ht="15.75" customHeight="1">
      <c r="G836" s="5"/>
      <c r="H836" s="5"/>
      <c r="L836" s="5"/>
      <c r="M836" s="5"/>
      <c r="O836" s="5"/>
      <c r="P836" s="5"/>
      <c r="U836" s="5"/>
      <c r="V836" s="5"/>
      <c r="X836" s="5"/>
      <c r="Y836" s="5"/>
      <c r="AA836" s="5"/>
      <c r="AB836" s="5"/>
      <c r="AI836" s="5"/>
      <c r="AJ836" s="5"/>
      <c r="AK836" s="7"/>
      <c r="AL836" s="7"/>
      <c r="AM836" s="7"/>
      <c r="AN836" s="7"/>
    </row>
    <row r="837" ht="15.75" customHeight="1">
      <c r="G837" s="5"/>
      <c r="H837" s="5"/>
      <c r="L837" s="5"/>
      <c r="M837" s="5"/>
      <c r="O837" s="5"/>
      <c r="P837" s="5"/>
      <c r="U837" s="5"/>
      <c r="V837" s="5"/>
      <c r="X837" s="5"/>
      <c r="Y837" s="5"/>
      <c r="AA837" s="5"/>
      <c r="AB837" s="5"/>
      <c r="AI837" s="5"/>
      <c r="AJ837" s="5"/>
      <c r="AK837" s="7"/>
      <c r="AL837" s="7"/>
      <c r="AM837" s="7"/>
      <c r="AN837" s="7"/>
    </row>
    <row r="838" ht="15.75" customHeight="1">
      <c r="G838" s="5"/>
      <c r="H838" s="5"/>
      <c r="L838" s="5"/>
      <c r="M838" s="5"/>
      <c r="O838" s="5"/>
      <c r="P838" s="5"/>
      <c r="U838" s="5"/>
      <c r="V838" s="5"/>
      <c r="X838" s="5"/>
      <c r="Y838" s="5"/>
      <c r="AA838" s="5"/>
      <c r="AB838" s="5"/>
      <c r="AI838" s="5"/>
      <c r="AJ838" s="5"/>
      <c r="AK838" s="7"/>
      <c r="AL838" s="7"/>
      <c r="AM838" s="7"/>
      <c r="AN838" s="7"/>
    </row>
    <row r="839" ht="15.75" customHeight="1">
      <c r="G839" s="5"/>
      <c r="H839" s="5"/>
      <c r="L839" s="5"/>
      <c r="M839" s="5"/>
      <c r="O839" s="5"/>
      <c r="P839" s="5"/>
      <c r="U839" s="5"/>
      <c r="V839" s="5"/>
      <c r="X839" s="5"/>
      <c r="Y839" s="5"/>
      <c r="AA839" s="5"/>
      <c r="AB839" s="5"/>
      <c r="AI839" s="5"/>
      <c r="AJ839" s="5"/>
      <c r="AK839" s="7"/>
      <c r="AL839" s="7"/>
      <c r="AM839" s="7"/>
      <c r="AN839" s="7"/>
    </row>
    <row r="840" ht="15.75" customHeight="1">
      <c r="G840" s="5"/>
      <c r="H840" s="5"/>
      <c r="L840" s="5"/>
      <c r="M840" s="5"/>
      <c r="O840" s="5"/>
      <c r="P840" s="5"/>
      <c r="U840" s="5"/>
      <c r="V840" s="5"/>
      <c r="X840" s="5"/>
      <c r="Y840" s="5"/>
      <c r="AA840" s="5"/>
      <c r="AB840" s="5"/>
      <c r="AI840" s="5"/>
      <c r="AJ840" s="5"/>
      <c r="AK840" s="7"/>
      <c r="AL840" s="7"/>
      <c r="AM840" s="7"/>
      <c r="AN840" s="7"/>
    </row>
    <row r="841" ht="15.75" customHeight="1">
      <c r="G841" s="5"/>
      <c r="H841" s="5"/>
      <c r="L841" s="5"/>
      <c r="M841" s="5"/>
      <c r="O841" s="5"/>
      <c r="P841" s="5"/>
      <c r="U841" s="5"/>
      <c r="V841" s="5"/>
      <c r="X841" s="5"/>
      <c r="Y841" s="5"/>
      <c r="AA841" s="5"/>
      <c r="AB841" s="5"/>
      <c r="AI841" s="5"/>
      <c r="AJ841" s="5"/>
      <c r="AK841" s="7"/>
      <c r="AL841" s="7"/>
      <c r="AM841" s="7"/>
      <c r="AN841" s="7"/>
    </row>
    <row r="842" ht="15.75" customHeight="1">
      <c r="G842" s="5"/>
      <c r="H842" s="5"/>
      <c r="L842" s="5"/>
      <c r="M842" s="5"/>
      <c r="O842" s="5"/>
      <c r="P842" s="5"/>
      <c r="U842" s="5"/>
      <c r="V842" s="5"/>
      <c r="X842" s="5"/>
      <c r="Y842" s="5"/>
      <c r="AA842" s="5"/>
      <c r="AB842" s="5"/>
      <c r="AI842" s="5"/>
      <c r="AJ842" s="5"/>
      <c r="AK842" s="7"/>
      <c r="AL842" s="7"/>
      <c r="AM842" s="7"/>
      <c r="AN842" s="7"/>
    </row>
    <row r="843" ht="15.75" customHeight="1">
      <c r="G843" s="5"/>
      <c r="H843" s="5"/>
      <c r="L843" s="5"/>
      <c r="M843" s="5"/>
      <c r="O843" s="5"/>
      <c r="P843" s="5"/>
      <c r="U843" s="5"/>
      <c r="V843" s="5"/>
      <c r="X843" s="5"/>
      <c r="Y843" s="5"/>
      <c r="AA843" s="5"/>
      <c r="AB843" s="5"/>
      <c r="AI843" s="5"/>
      <c r="AJ843" s="5"/>
      <c r="AK843" s="7"/>
      <c r="AL843" s="7"/>
      <c r="AM843" s="7"/>
      <c r="AN843" s="7"/>
    </row>
    <row r="844" ht="15.75" customHeight="1">
      <c r="G844" s="5"/>
      <c r="H844" s="5"/>
      <c r="L844" s="5"/>
      <c r="M844" s="5"/>
      <c r="O844" s="5"/>
      <c r="P844" s="5"/>
      <c r="U844" s="5"/>
      <c r="V844" s="5"/>
      <c r="X844" s="5"/>
      <c r="Y844" s="5"/>
      <c r="AA844" s="5"/>
      <c r="AB844" s="5"/>
      <c r="AI844" s="5"/>
      <c r="AJ844" s="5"/>
      <c r="AK844" s="7"/>
      <c r="AL844" s="7"/>
      <c r="AM844" s="7"/>
      <c r="AN844" s="7"/>
    </row>
    <row r="845" ht="15.75" customHeight="1">
      <c r="G845" s="5"/>
      <c r="H845" s="5"/>
      <c r="L845" s="5"/>
      <c r="M845" s="5"/>
      <c r="O845" s="5"/>
      <c r="P845" s="5"/>
      <c r="U845" s="5"/>
      <c r="V845" s="5"/>
      <c r="X845" s="5"/>
      <c r="Y845" s="5"/>
      <c r="AA845" s="5"/>
      <c r="AB845" s="5"/>
      <c r="AI845" s="5"/>
      <c r="AJ845" s="5"/>
      <c r="AK845" s="7"/>
      <c r="AL845" s="7"/>
      <c r="AM845" s="7"/>
      <c r="AN845" s="7"/>
    </row>
    <row r="846" ht="15.75" customHeight="1">
      <c r="G846" s="5"/>
      <c r="H846" s="5"/>
      <c r="L846" s="5"/>
      <c r="M846" s="5"/>
      <c r="O846" s="5"/>
      <c r="P846" s="5"/>
      <c r="U846" s="5"/>
      <c r="V846" s="5"/>
      <c r="X846" s="5"/>
      <c r="Y846" s="5"/>
      <c r="AA846" s="5"/>
      <c r="AB846" s="5"/>
      <c r="AI846" s="5"/>
      <c r="AJ846" s="5"/>
      <c r="AK846" s="7"/>
      <c r="AL846" s="7"/>
      <c r="AM846" s="7"/>
      <c r="AN846" s="7"/>
    </row>
    <row r="847" ht="15.75" customHeight="1">
      <c r="G847" s="5"/>
      <c r="H847" s="5"/>
      <c r="L847" s="5"/>
      <c r="M847" s="5"/>
      <c r="O847" s="5"/>
      <c r="P847" s="5"/>
      <c r="U847" s="5"/>
      <c r="V847" s="5"/>
      <c r="X847" s="5"/>
      <c r="Y847" s="5"/>
      <c r="AA847" s="5"/>
      <c r="AB847" s="5"/>
      <c r="AI847" s="5"/>
      <c r="AJ847" s="5"/>
      <c r="AK847" s="7"/>
      <c r="AL847" s="7"/>
      <c r="AM847" s="7"/>
      <c r="AN847" s="7"/>
    </row>
    <row r="848" ht="15.75" customHeight="1">
      <c r="G848" s="5"/>
      <c r="H848" s="5"/>
      <c r="L848" s="5"/>
      <c r="M848" s="5"/>
      <c r="O848" s="5"/>
      <c r="P848" s="5"/>
      <c r="U848" s="5"/>
      <c r="V848" s="5"/>
      <c r="X848" s="5"/>
      <c r="Y848" s="5"/>
      <c r="AA848" s="5"/>
      <c r="AB848" s="5"/>
      <c r="AI848" s="5"/>
      <c r="AJ848" s="5"/>
      <c r="AK848" s="7"/>
      <c r="AL848" s="7"/>
      <c r="AM848" s="7"/>
      <c r="AN848" s="7"/>
    </row>
    <row r="849" ht="15.75" customHeight="1">
      <c r="G849" s="5"/>
      <c r="H849" s="5"/>
      <c r="L849" s="5"/>
      <c r="M849" s="5"/>
      <c r="O849" s="5"/>
      <c r="P849" s="5"/>
      <c r="U849" s="5"/>
      <c r="V849" s="5"/>
      <c r="X849" s="5"/>
      <c r="Y849" s="5"/>
      <c r="AA849" s="5"/>
      <c r="AB849" s="5"/>
      <c r="AI849" s="5"/>
      <c r="AJ849" s="5"/>
      <c r="AK849" s="7"/>
      <c r="AL849" s="7"/>
      <c r="AM849" s="7"/>
      <c r="AN849" s="7"/>
    </row>
    <row r="850" ht="15.75" customHeight="1">
      <c r="G850" s="5"/>
      <c r="H850" s="5"/>
      <c r="L850" s="5"/>
      <c r="M850" s="5"/>
      <c r="O850" s="5"/>
      <c r="P850" s="5"/>
      <c r="U850" s="5"/>
      <c r="V850" s="5"/>
      <c r="X850" s="5"/>
      <c r="Y850" s="5"/>
      <c r="AA850" s="5"/>
      <c r="AB850" s="5"/>
      <c r="AI850" s="5"/>
      <c r="AJ850" s="5"/>
      <c r="AK850" s="7"/>
      <c r="AL850" s="7"/>
      <c r="AM850" s="7"/>
      <c r="AN850" s="7"/>
    </row>
    <row r="851" ht="15.75" customHeight="1">
      <c r="G851" s="5"/>
      <c r="H851" s="5"/>
      <c r="L851" s="5"/>
      <c r="M851" s="5"/>
      <c r="O851" s="5"/>
      <c r="P851" s="5"/>
      <c r="U851" s="5"/>
      <c r="V851" s="5"/>
      <c r="X851" s="5"/>
      <c r="Y851" s="5"/>
      <c r="AA851" s="5"/>
      <c r="AB851" s="5"/>
      <c r="AI851" s="5"/>
      <c r="AJ851" s="5"/>
      <c r="AK851" s="7"/>
      <c r="AL851" s="7"/>
      <c r="AM851" s="7"/>
      <c r="AN851" s="7"/>
    </row>
    <row r="852" ht="15.75" customHeight="1">
      <c r="G852" s="5"/>
      <c r="H852" s="5"/>
      <c r="L852" s="5"/>
      <c r="M852" s="5"/>
      <c r="O852" s="5"/>
      <c r="P852" s="5"/>
      <c r="U852" s="5"/>
      <c r="V852" s="5"/>
      <c r="X852" s="5"/>
      <c r="Y852" s="5"/>
      <c r="AA852" s="5"/>
      <c r="AB852" s="5"/>
      <c r="AI852" s="5"/>
      <c r="AJ852" s="5"/>
      <c r="AK852" s="7"/>
      <c r="AL852" s="7"/>
      <c r="AM852" s="7"/>
      <c r="AN852" s="7"/>
    </row>
    <row r="853" ht="15.75" customHeight="1">
      <c r="G853" s="5"/>
      <c r="H853" s="5"/>
      <c r="L853" s="5"/>
      <c r="M853" s="5"/>
      <c r="O853" s="5"/>
      <c r="P853" s="5"/>
      <c r="U853" s="5"/>
      <c r="V853" s="5"/>
      <c r="X853" s="5"/>
      <c r="Y853" s="5"/>
      <c r="AA853" s="5"/>
      <c r="AB853" s="5"/>
      <c r="AI853" s="5"/>
      <c r="AJ853" s="5"/>
      <c r="AK853" s="7"/>
      <c r="AL853" s="7"/>
      <c r="AM853" s="7"/>
      <c r="AN853" s="7"/>
    </row>
    <row r="854" ht="15.75" customHeight="1">
      <c r="G854" s="5"/>
      <c r="H854" s="5"/>
      <c r="L854" s="5"/>
      <c r="M854" s="5"/>
      <c r="O854" s="5"/>
      <c r="P854" s="5"/>
      <c r="U854" s="5"/>
      <c r="V854" s="5"/>
      <c r="X854" s="5"/>
      <c r="Y854" s="5"/>
      <c r="AA854" s="5"/>
      <c r="AB854" s="5"/>
      <c r="AI854" s="5"/>
      <c r="AJ854" s="5"/>
      <c r="AK854" s="7"/>
      <c r="AL854" s="7"/>
      <c r="AM854" s="7"/>
      <c r="AN854" s="7"/>
    </row>
    <row r="855" ht="15.75" customHeight="1">
      <c r="G855" s="5"/>
      <c r="H855" s="5"/>
      <c r="L855" s="5"/>
      <c r="M855" s="5"/>
      <c r="O855" s="5"/>
      <c r="P855" s="5"/>
      <c r="U855" s="5"/>
      <c r="V855" s="5"/>
      <c r="X855" s="5"/>
      <c r="Y855" s="5"/>
      <c r="AA855" s="5"/>
      <c r="AB855" s="5"/>
      <c r="AI855" s="5"/>
      <c r="AJ855" s="5"/>
      <c r="AK855" s="7"/>
      <c r="AL855" s="7"/>
      <c r="AM855" s="7"/>
      <c r="AN855" s="7"/>
    </row>
    <row r="856" ht="15.75" customHeight="1">
      <c r="G856" s="5"/>
      <c r="H856" s="5"/>
      <c r="L856" s="5"/>
      <c r="M856" s="5"/>
      <c r="O856" s="5"/>
      <c r="P856" s="5"/>
      <c r="U856" s="5"/>
      <c r="V856" s="5"/>
      <c r="X856" s="5"/>
      <c r="Y856" s="5"/>
      <c r="AA856" s="5"/>
      <c r="AB856" s="5"/>
      <c r="AI856" s="5"/>
      <c r="AJ856" s="5"/>
      <c r="AK856" s="7"/>
      <c r="AL856" s="7"/>
      <c r="AM856" s="7"/>
      <c r="AN856" s="7"/>
    </row>
    <row r="857" ht="15.75" customHeight="1">
      <c r="G857" s="5"/>
      <c r="H857" s="5"/>
      <c r="L857" s="5"/>
      <c r="M857" s="5"/>
      <c r="O857" s="5"/>
      <c r="P857" s="5"/>
      <c r="U857" s="5"/>
      <c r="V857" s="5"/>
      <c r="X857" s="5"/>
      <c r="Y857" s="5"/>
      <c r="AA857" s="5"/>
      <c r="AB857" s="5"/>
      <c r="AI857" s="5"/>
      <c r="AJ857" s="5"/>
      <c r="AK857" s="7"/>
      <c r="AL857" s="7"/>
      <c r="AM857" s="7"/>
      <c r="AN857" s="7"/>
    </row>
    <row r="858" ht="15.75" customHeight="1">
      <c r="G858" s="5"/>
      <c r="H858" s="5"/>
      <c r="L858" s="5"/>
      <c r="M858" s="5"/>
      <c r="O858" s="5"/>
      <c r="P858" s="5"/>
      <c r="U858" s="5"/>
      <c r="V858" s="5"/>
      <c r="X858" s="5"/>
      <c r="Y858" s="5"/>
      <c r="AA858" s="5"/>
      <c r="AB858" s="5"/>
      <c r="AI858" s="5"/>
      <c r="AJ858" s="5"/>
      <c r="AK858" s="7"/>
      <c r="AL858" s="7"/>
      <c r="AM858" s="7"/>
      <c r="AN858" s="7"/>
    </row>
    <row r="859" ht="15.75" customHeight="1">
      <c r="G859" s="5"/>
      <c r="H859" s="5"/>
      <c r="L859" s="5"/>
      <c r="M859" s="5"/>
      <c r="O859" s="5"/>
      <c r="P859" s="5"/>
      <c r="U859" s="5"/>
      <c r="V859" s="5"/>
      <c r="X859" s="5"/>
      <c r="Y859" s="5"/>
      <c r="AA859" s="5"/>
      <c r="AB859" s="5"/>
      <c r="AI859" s="5"/>
      <c r="AJ859" s="5"/>
      <c r="AK859" s="7"/>
      <c r="AL859" s="7"/>
      <c r="AM859" s="7"/>
      <c r="AN859" s="7"/>
    </row>
    <row r="860" ht="15.75" customHeight="1">
      <c r="G860" s="5"/>
      <c r="H860" s="5"/>
      <c r="L860" s="5"/>
      <c r="M860" s="5"/>
      <c r="O860" s="5"/>
      <c r="P860" s="5"/>
      <c r="U860" s="5"/>
      <c r="V860" s="5"/>
      <c r="X860" s="5"/>
      <c r="Y860" s="5"/>
      <c r="AA860" s="5"/>
      <c r="AB860" s="5"/>
      <c r="AI860" s="5"/>
      <c r="AJ860" s="5"/>
      <c r="AK860" s="7"/>
      <c r="AL860" s="7"/>
      <c r="AM860" s="7"/>
      <c r="AN860" s="7"/>
    </row>
    <row r="861" ht="15.75" customHeight="1">
      <c r="G861" s="5"/>
      <c r="H861" s="5"/>
      <c r="L861" s="5"/>
      <c r="M861" s="5"/>
      <c r="O861" s="5"/>
      <c r="P861" s="5"/>
      <c r="U861" s="5"/>
      <c r="V861" s="5"/>
      <c r="X861" s="5"/>
      <c r="Y861" s="5"/>
      <c r="AA861" s="5"/>
      <c r="AB861" s="5"/>
      <c r="AI861" s="5"/>
      <c r="AJ861" s="5"/>
      <c r="AK861" s="7"/>
      <c r="AL861" s="7"/>
      <c r="AM861" s="7"/>
      <c r="AN861" s="7"/>
    </row>
    <row r="862" ht="15.75" customHeight="1">
      <c r="G862" s="5"/>
      <c r="H862" s="5"/>
      <c r="L862" s="5"/>
      <c r="M862" s="5"/>
      <c r="O862" s="5"/>
      <c r="P862" s="5"/>
      <c r="U862" s="5"/>
      <c r="V862" s="5"/>
      <c r="X862" s="5"/>
      <c r="Y862" s="5"/>
      <c r="AA862" s="5"/>
      <c r="AB862" s="5"/>
      <c r="AI862" s="5"/>
      <c r="AJ862" s="5"/>
      <c r="AK862" s="7"/>
      <c r="AL862" s="7"/>
      <c r="AM862" s="7"/>
      <c r="AN862" s="7"/>
    </row>
    <row r="863" ht="15.75" customHeight="1">
      <c r="G863" s="5"/>
      <c r="H863" s="5"/>
      <c r="L863" s="5"/>
      <c r="M863" s="5"/>
      <c r="O863" s="5"/>
      <c r="P863" s="5"/>
      <c r="U863" s="5"/>
      <c r="V863" s="5"/>
      <c r="X863" s="5"/>
      <c r="Y863" s="5"/>
      <c r="AA863" s="5"/>
      <c r="AB863" s="5"/>
      <c r="AI863" s="5"/>
      <c r="AJ863" s="5"/>
      <c r="AK863" s="7"/>
      <c r="AL863" s="7"/>
      <c r="AM863" s="7"/>
      <c r="AN863" s="7"/>
    </row>
    <row r="864" ht="15.75" customHeight="1">
      <c r="G864" s="5"/>
      <c r="H864" s="5"/>
      <c r="L864" s="5"/>
      <c r="M864" s="5"/>
      <c r="O864" s="5"/>
      <c r="P864" s="5"/>
      <c r="U864" s="5"/>
      <c r="V864" s="5"/>
      <c r="X864" s="5"/>
      <c r="Y864" s="5"/>
      <c r="AA864" s="5"/>
      <c r="AB864" s="5"/>
      <c r="AI864" s="5"/>
      <c r="AJ864" s="5"/>
      <c r="AK864" s="7"/>
      <c r="AL864" s="7"/>
      <c r="AM864" s="7"/>
      <c r="AN864" s="7"/>
    </row>
    <row r="865" ht="15.75" customHeight="1">
      <c r="G865" s="5"/>
      <c r="H865" s="5"/>
      <c r="L865" s="5"/>
      <c r="M865" s="5"/>
      <c r="O865" s="5"/>
      <c r="P865" s="5"/>
      <c r="U865" s="5"/>
      <c r="V865" s="5"/>
      <c r="X865" s="5"/>
      <c r="Y865" s="5"/>
      <c r="AA865" s="5"/>
      <c r="AB865" s="5"/>
      <c r="AI865" s="5"/>
      <c r="AJ865" s="5"/>
      <c r="AK865" s="7"/>
      <c r="AL865" s="7"/>
      <c r="AM865" s="7"/>
      <c r="AN865" s="7"/>
    </row>
    <row r="866" ht="15.75" customHeight="1">
      <c r="G866" s="5"/>
      <c r="H866" s="5"/>
      <c r="L866" s="5"/>
      <c r="M866" s="5"/>
      <c r="O866" s="5"/>
      <c r="P866" s="5"/>
      <c r="U866" s="5"/>
      <c r="V866" s="5"/>
      <c r="X866" s="5"/>
      <c r="Y866" s="5"/>
      <c r="AA866" s="5"/>
      <c r="AB866" s="5"/>
      <c r="AI866" s="5"/>
      <c r="AJ866" s="5"/>
      <c r="AK866" s="7"/>
      <c r="AL866" s="7"/>
      <c r="AM866" s="7"/>
      <c r="AN866" s="7"/>
    </row>
    <row r="867" ht="15.75" customHeight="1">
      <c r="G867" s="5"/>
      <c r="H867" s="5"/>
      <c r="L867" s="5"/>
      <c r="M867" s="5"/>
      <c r="O867" s="5"/>
      <c r="P867" s="5"/>
      <c r="U867" s="5"/>
      <c r="V867" s="5"/>
      <c r="X867" s="5"/>
      <c r="Y867" s="5"/>
      <c r="AA867" s="5"/>
      <c r="AB867" s="5"/>
      <c r="AI867" s="5"/>
      <c r="AJ867" s="5"/>
      <c r="AK867" s="7"/>
      <c r="AL867" s="7"/>
      <c r="AM867" s="7"/>
      <c r="AN867" s="7"/>
    </row>
    <row r="868" ht="15.75" customHeight="1">
      <c r="G868" s="5"/>
      <c r="H868" s="5"/>
      <c r="L868" s="5"/>
      <c r="M868" s="5"/>
      <c r="O868" s="5"/>
      <c r="P868" s="5"/>
      <c r="U868" s="5"/>
      <c r="V868" s="5"/>
      <c r="X868" s="5"/>
      <c r="Y868" s="5"/>
      <c r="AA868" s="5"/>
      <c r="AB868" s="5"/>
      <c r="AI868" s="5"/>
      <c r="AJ868" s="5"/>
      <c r="AK868" s="7"/>
      <c r="AL868" s="7"/>
      <c r="AM868" s="7"/>
      <c r="AN868" s="7"/>
    </row>
    <row r="869" ht="15.75" customHeight="1">
      <c r="G869" s="5"/>
      <c r="H869" s="5"/>
      <c r="L869" s="5"/>
      <c r="M869" s="5"/>
      <c r="O869" s="5"/>
      <c r="P869" s="5"/>
      <c r="U869" s="5"/>
      <c r="V869" s="5"/>
      <c r="X869" s="5"/>
      <c r="Y869" s="5"/>
      <c r="AA869" s="5"/>
      <c r="AB869" s="5"/>
      <c r="AI869" s="5"/>
      <c r="AJ869" s="5"/>
      <c r="AK869" s="7"/>
      <c r="AL869" s="7"/>
      <c r="AM869" s="7"/>
      <c r="AN869" s="7"/>
    </row>
    <row r="870" ht="15.75" customHeight="1">
      <c r="G870" s="5"/>
      <c r="H870" s="5"/>
      <c r="L870" s="5"/>
      <c r="M870" s="5"/>
      <c r="O870" s="5"/>
      <c r="P870" s="5"/>
      <c r="U870" s="5"/>
      <c r="V870" s="5"/>
      <c r="X870" s="5"/>
      <c r="Y870" s="5"/>
      <c r="AA870" s="5"/>
      <c r="AB870" s="5"/>
      <c r="AI870" s="5"/>
      <c r="AJ870" s="5"/>
      <c r="AK870" s="7"/>
      <c r="AL870" s="7"/>
      <c r="AM870" s="7"/>
      <c r="AN870" s="7"/>
    </row>
    <row r="871" ht="15.75" customHeight="1">
      <c r="G871" s="5"/>
      <c r="H871" s="5"/>
      <c r="L871" s="5"/>
      <c r="M871" s="5"/>
      <c r="O871" s="5"/>
      <c r="P871" s="5"/>
      <c r="U871" s="5"/>
      <c r="V871" s="5"/>
      <c r="X871" s="5"/>
      <c r="Y871" s="5"/>
      <c r="AA871" s="5"/>
      <c r="AB871" s="5"/>
      <c r="AI871" s="5"/>
      <c r="AJ871" s="5"/>
      <c r="AK871" s="7"/>
      <c r="AL871" s="7"/>
      <c r="AM871" s="7"/>
      <c r="AN871" s="7"/>
    </row>
    <row r="872" ht="15.75" customHeight="1">
      <c r="G872" s="5"/>
      <c r="H872" s="5"/>
      <c r="L872" s="5"/>
      <c r="M872" s="5"/>
      <c r="O872" s="5"/>
      <c r="P872" s="5"/>
      <c r="U872" s="5"/>
      <c r="V872" s="5"/>
      <c r="X872" s="5"/>
      <c r="Y872" s="5"/>
      <c r="AA872" s="5"/>
      <c r="AB872" s="5"/>
      <c r="AI872" s="5"/>
      <c r="AJ872" s="5"/>
      <c r="AK872" s="7"/>
      <c r="AL872" s="7"/>
      <c r="AM872" s="7"/>
      <c r="AN872" s="7"/>
    </row>
    <row r="873" ht="15.75" customHeight="1">
      <c r="G873" s="5"/>
      <c r="H873" s="5"/>
      <c r="L873" s="5"/>
      <c r="M873" s="5"/>
      <c r="O873" s="5"/>
      <c r="P873" s="5"/>
      <c r="U873" s="5"/>
      <c r="V873" s="5"/>
      <c r="X873" s="5"/>
      <c r="Y873" s="5"/>
      <c r="AA873" s="5"/>
      <c r="AB873" s="5"/>
      <c r="AI873" s="5"/>
      <c r="AJ873" s="5"/>
      <c r="AK873" s="7"/>
      <c r="AL873" s="7"/>
      <c r="AM873" s="7"/>
      <c r="AN873" s="7"/>
    </row>
    <row r="874" ht="15.75" customHeight="1">
      <c r="G874" s="5"/>
      <c r="H874" s="5"/>
      <c r="L874" s="5"/>
      <c r="M874" s="5"/>
      <c r="O874" s="5"/>
      <c r="P874" s="5"/>
      <c r="U874" s="5"/>
      <c r="V874" s="5"/>
      <c r="X874" s="5"/>
      <c r="Y874" s="5"/>
      <c r="AA874" s="5"/>
      <c r="AB874" s="5"/>
      <c r="AI874" s="5"/>
      <c r="AJ874" s="5"/>
      <c r="AK874" s="7"/>
      <c r="AL874" s="7"/>
      <c r="AM874" s="7"/>
      <c r="AN874" s="7"/>
    </row>
    <row r="875" ht="15.75" customHeight="1">
      <c r="G875" s="5"/>
      <c r="H875" s="5"/>
      <c r="L875" s="5"/>
      <c r="M875" s="5"/>
      <c r="O875" s="5"/>
      <c r="P875" s="5"/>
      <c r="U875" s="5"/>
      <c r="V875" s="5"/>
      <c r="X875" s="5"/>
      <c r="Y875" s="5"/>
      <c r="AA875" s="5"/>
      <c r="AB875" s="5"/>
      <c r="AI875" s="5"/>
      <c r="AJ875" s="5"/>
      <c r="AK875" s="7"/>
      <c r="AL875" s="7"/>
      <c r="AM875" s="7"/>
      <c r="AN875" s="7"/>
    </row>
    <row r="876" ht="15.75" customHeight="1">
      <c r="G876" s="5"/>
      <c r="H876" s="5"/>
      <c r="L876" s="5"/>
      <c r="M876" s="5"/>
      <c r="O876" s="5"/>
      <c r="P876" s="5"/>
      <c r="U876" s="5"/>
      <c r="V876" s="5"/>
      <c r="X876" s="5"/>
      <c r="Y876" s="5"/>
      <c r="AA876" s="5"/>
      <c r="AB876" s="5"/>
      <c r="AI876" s="5"/>
      <c r="AJ876" s="5"/>
      <c r="AK876" s="7"/>
      <c r="AL876" s="7"/>
      <c r="AM876" s="7"/>
      <c r="AN876" s="7"/>
    </row>
    <row r="877" ht="15.75" customHeight="1">
      <c r="G877" s="5"/>
      <c r="H877" s="5"/>
      <c r="L877" s="5"/>
      <c r="M877" s="5"/>
      <c r="O877" s="5"/>
      <c r="P877" s="5"/>
      <c r="U877" s="5"/>
      <c r="V877" s="5"/>
      <c r="X877" s="5"/>
      <c r="Y877" s="5"/>
      <c r="AA877" s="5"/>
      <c r="AB877" s="5"/>
      <c r="AI877" s="5"/>
      <c r="AJ877" s="5"/>
      <c r="AK877" s="7"/>
      <c r="AL877" s="7"/>
      <c r="AM877" s="7"/>
      <c r="AN877" s="7"/>
    </row>
    <row r="878" ht="15.75" customHeight="1">
      <c r="G878" s="5"/>
      <c r="H878" s="5"/>
      <c r="L878" s="5"/>
      <c r="M878" s="5"/>
      <c r="O878" s="5"/>
      <c r="P878" s="5"/>
      <c r="U878" s="5"/>
      <c r="V878" s="5"/>
      <c r="X878" s="5"/>
      <c r="Y878" s="5"/>
      <c r="AA878" s="5"/>
      <c r="AB878" s="5"/>
      <c r="AI878" s="5"/>
      <c r="AJ878" s="5"/>
      <c r="AK878" s="7"/>
      <c r="AL878" s="7"/>
      <c r="AM878" s="7"/>
      <c r="AN878" s="7"/>
    </row>
    <row r="879" ht="15.75" customHeight="1">
      <c r="G879" s="5"/>
      <c r="H879" s="5"/>
      <c r="L879" s="5"/>
      <c r="M879" s="5"/>
      <c r="O879" s="5"/>
      <c r="P879" s="5"/>
      <c r="U879" s="5"/>
      <c r="V879" s="5"/>
      <c r="X879" s="5"/>
      <c r="Y879" s="5"/>
      <c r="AA879" s="5"/>
      <c r="AB879" s="5"/>
      <c r="AI879" s="5"/>
      <c r="AJ879" s="5"/>
      <c r="AK879" s="7"/>
      <c r="AL879" s="7"/>
      <c r="AM879" s="7"/>
      <c r="AN879" s="7"/>
    </row>
    <row r="880" ht="15.75" customHeight="1">
      <c r="G880" s="5"/>
      <c r="H880" s="5"/>
      <c r="L880" s="5"/>
      <c r="M880" s="5"/>
      <c r="O880" s="5"/>
      <c r="P880" s="5"/>
      <c r="U880" s="5"/>
      <c r="V880" s="5"/>
      <c r="X880" s="5"/>
      <c r="Y880" s="5"/>
      <c r="AA880" s="5"/>
      <c r="AB880" s="5"/>
      <c r="AI880" s="5"/>
      <c r="AJ880" s="5"/>
      <c r="AK880" s="7"/>
      <c r="AL880" s="7"/>
      <c r="AM880" s="7"/>
      <c r="AN880" s="7"/>
    </row>
    <row r="881" ht="15.75" customHeight="1">
      <c r="G881" s="5"/>
      <c r="H881" s="5"/>
      <c r="L881" s="5"/>
      <c r="M881" s="5"/>
      <c r="O881" s="5"/>
      <c r="P881" s="5"/>
      <c r="U881" s="5"/>
      <c r="V881" s="5"/>
      <c r="X881" s="5"/>
      <c r="Y881" s="5"/>
      <c r="AA881" s="5"/>
      <c r="AB881" s="5"/>
      <c r="AI881" s="5"/>
      <c r="AJ881" s="5"/>
      <c r="AK881" s="7"/>
      <c r="AL881" s="7"/>
      <c r="AM881" s="7"/>
      <c r="AN881" s="7"/>
    </row>
    <row r="882" ht="15.75" customHeight="1">
      <c r="G882" s="5"/>
      <c r="H882" s="5"/>
      <c r="L882" s="5"/>
      <c r="M882" s="5"/>
      <c r="O882" s="5"/>
      <c r="P882" s="5"/>
      <c r="U882" s="5"/>
      <c r="V882" s="5"/>
      <c r="X882" s="5"/>
      <c r="Y882" s="5"/>
      <c r="AA882" s="5"/>
      <c r="AB882" s="5"/>
      <c r="AI882" s="5"/>
      <c r="AJ882" s="5"/>
      <c r="AK882" s="7"/>
      <c r="AL882" s="7"/>
      <c r="AM882" s="7"/>
      <c r="AN882" s="7"/>
    </row>
    <row r="883" ht="15.75" customHeight="1">
      <c r="G883" s="5"/>
      <c r="H883" s="5"/>
      <c r="L883" s="5"/>
      <c r="M883" s="5"/>
      <c r="O883" s="5"/>
      <c r="P883" s="5"/>
      <c r="U883" s="5"/>
      <c r="V883" s="5"/>
      <c r="X883" s="5"/>
      <c r="Y883" s="5"/>
      <c r="AA883" s="5"/>
      <c r="AB883" s="5"/>
      <c r="AI883" s="5"/>
      <c r="AJ883" s="5"/>
      <c r="AK883" s="7"/>
      <c r="AL883" s="7"/>
      <c r="AM883" s="7"/>
      <c r="AN883" s="7"/>
    </row>
    <row r="884" ht="15.75" customHeight="1">
      <c r="G884" s="5"/>
      <c r="H884" s="5"/>
      <c r="L884" s="5"/>
      <c r="M884" s="5"/>
      <c r="O884" s="5"/>
      <c r="P884" s="5"/>
      <c r="U884" s="5"/>
      <c r="V884" s="5"/>
      <c r="X884" s="5"/>
      <c r="Y884" s="5"/>
      <c r="AA884" s="5"/>
      <c r="AB884" s="5"/>
      <c r="AI884" s="5"/>
      <c r="AJ884" s="5"/>
      <c r="AK884" s="7"/>
      <c r="AL884" s="7"/>
      <c r="AM884" s="7"/>
      <c r="AN884" s="7"/>
    </row>
    <row r="885" ht="15.75" customHeight="1">
      <c r="G885" s="5"/>
      <c r="H885" s="5"/>
      <c r="L885" s="5"/>
      <c r="M885" s="5"/>
      <c r="O885" s="5"/>
      <c r="P885" s="5"/>
      <c r="U885" s="5"/>
      <c r="V885" s="5"/>
      <c r="X885" s="5"/>
      <c r="Y885" s="5"/>
      <c r="AA885" s="5"/>
      <c r="AB885" s="5"/>
      <c r="AI885" s="5"/>
      <c r="AJ885" s="5"/>
      <c r="AK885" s="7"/>
      <c r="AL885" s="7"/>
      <c r="AM885" s="7"/>
      <c r="AN885" s="7"/>
    </row>
    <row r="886" ht="15.75" customHeight="1">
      <c r="G886" s="5"/>
      <c r="H886" s="5"/>
      <c r="L886" s="5"/>
      <c r="M886" s="5"/>
      <c r="O886" s="5"/>
      <c r="P886" s="5"/>
      <c r="U886" s="5"/>
      <c r="V886" s="5"/>
      <c r="X886" s="5"/>
      <c r="Y886" s="5"/>
      <c r="AA886" s="5"/>
      <c r="AB886" s="5"/>
      <c r="AI886" s="5"/>
      <c r="AJ886" s="5"/>
      <c r="AK886" s="7"/>
      <c r="AL886" s="7"/>
      <c r="AM886" s="7"/>
      <c r="AN886" s="7"/>
    </row>
    <row r="887" ht="15.75" customHeight="1">
      <c r="G887" s="5"/>
      <c r="H887" s="5"/>
      <c r="L887" s="5"/>
      <c r="M887" s="5"/>
      <c r="O887" s="5"/>
      <c r="P887" s="5"/>
      <c r="U887" s="5"/>
      <c r="V887" s="5"/>
      <c r="X887" s="5"/>
      <c r="Y887" s="5"/>
      <c r="AA887" s="5"/>
      <c r="AB887" s="5"/>
      <c r="AI887" s="5"/>
      <c r="AJ887" s="5"/>
      <c r="AK887" s="7"/>
      <c r="AL887" s="7"/>
      <c r="AM887" s="7"/>
      <c r="AN887" s="7"/>
    </row>
    <row r="888" ht="15.75" customHeight="1">
      <c r="G888" s="5"/>
      <c r="H888" s="5"/>
      <c r="L888" s="5"/>
      <c r="M888" s="5"/>
      <c r="O888" s="5"/>
      <c r="P888" s="5"/>
      <c r="U888" s="5"/>
      <c r="V888" s="5"/>
      <c r="X888" s="5"/>
      <c r="Y888" s="5"/>
      <c r="AA888" s="5"/>
      <c r="AB888" s="5"/>
      <c r="AI888" s="5"/>
      <c r="AJ888" s="5"/>
      <c r="AK888" s="7"/>
      <c r="AL888" s="7"/>
      <c r="AM888" s="7"/>
      <c r="AN888" s="7"/>
    </row>
    <row r="889" ht="15.75" customHeight="1">
      <c r="G889" s="5"/>
      <c r="H889" s="5"/>
      <c r="L889" s="5"/>
      <c r="M889" s="5"/>
      <c r="O889" s="5"/>
      <c r="P889" s="5"/>
      <c r="U889" s="5"/>
      <c r="V889" s="5"/>
      <c r="X889" s="5"/>
      <c r="Y889" s="5"/>
      <c r="AA889" s="5"/>
      <c r="AB889" s="5"/>
      <c r="AI889" s="5"/>
      <c r="AJ889" s="5"/>
      <c r="AK889" s="7"/>
      <c r="AL889" s="7"/>
      <c r="AM889" s="7"/>
      <c r="AN889" s="7"/>
    </row>
    <row r="890" ht="15.75" customHeight="1">
      <c r="G890" s="5"/>
      <c r="H890" s="5"/>
      <c r="L890" s="5"/>
      <c r="M890" s="5"/>
      <c r="O890" s="5"/>
      <c r="P890" s="5"/>
      <c r="U890" s="5"/>
      <c r="V890" s="5"/>
      <c r="X890" s="5"/>
      <c r="Y890" s="5"/>
      <c r="AA890" s="5"/>
      <c r="AB890" s="5"/>
      <c r="AI890" s="5"/>
      <c r="AJ890" s="5"/>
      <c r="AK890" s="7"/>
      <c r="AL890" s="7"/>
      <c r="AM890" s="7"/>
      <c r="AN890" s="7"/>
    </row>
    <row r="891" ht="15.75" customHeight="1">
      <c r="G891" s="5"/>
      <c r="H891" s="5"/>
      <c r="L891" s="5"/>
      <c r="M891" s="5"/>
      <c r="O891" s="5"/>
      <c r="P891" s="5"/>
      <c r="U891" s="5"/>
      <c r="V891" s="5"/>
      <c r="X891" s="5"/>
      <c r="Y891" s="5"/>
      <c r="AA891" s="5"/>
      <c r="AB891" s="5"/>
      <c r="AI891" s="5"/>
      <c r="AJ891" s="5"/>
      <c r="AK891" s="7"/>
      <c r="AL891" s="7"/>
      <c r="AM891" s="7"/>
      <c r="AN891" s="7"/>
    </row>
    <row r="892" ht="15.75" customHeight="1">
      <c r="G892" s="5"/>
      <c r="H892" s="5"/>
      <c r="L892" s="5"/>
      <c r="M892" s="5"/>
      <c r="O892" s="5"/>
      <c r="P892" s="5"/>
      <c r="U892" s="5"/>
      <c r="V892" s="5"/>
      <c r="X892" s="5"/>
      <c r="Y892" s="5"/>
      <c r="AA892" s="5"/>
      <c r="AB892" s="5"/>
      <c r="AI892" s="5"/>
      <c r="AJ892" s="5"/>
      <c r="AK892" s="7"/>
      <c r="AL892" s="7"/>
      <c r="AM892" s="7"/>
      <c r="AN892" s="7"/>
    </row>
    <row r="893" ht="15.75" customHeight="1">
      <c r="G893" s="5"/>
      <c r="H893" s="5"/>
      <c r="L893" s="5"/>
      <c r="M893" s="5"/>
      <c r="O893" s="5"/>
      <c r="P893" s="5"/>
      <c r="U893" s="5"/>
      <c r="V893" s="5"/>
      <c r="X893" s="5"/>
      <c r="Y893" s="5"/>
      <c r="AA893" s="5"/>
      <c r="AB893" s="5"/>
      <c r="AI893" s="5"/>
      <c r="AJ893" s="5"/>
      <c r="AK893" s="7"/>
      <c r="AL893" s="7"/>
      <c r="AM893" s="7"/>
      <c r="AN893" s="7"/>
    </row>
    <row r="894" ht="15.75" customHeight="1">
      <c r="G894" s="5"/>
      <c r="H894" s="5"/>
      <c r="L894" s="5"/>
      <c r="M894" s="5"/>
      <c r="O894" s="5"/>
      <c r="P894" s="5"/>
      <c r="U894" s="5"/>
      <c r="V894" s="5"/>
      <c r="X894" s="5"/>
      <c r="Y894" s="5"/>
      <c r="AA894" s="5"/>
      <c r="AB894" s="5"/>
      <c r="AI894" s="5"/>
      <c r="AJ894" s="5"/>
      <c r="AK894" s="7"/>
      <c r="AL894" s="7"/>
      <c r="AM894" s="7"/>
      <c r="AN894" s="7"/>
    </row>
    <row r="895" ht="15.75" customHeight="1">
      <c r="G895" s="5"/>
      <c r="H895" s="5"/>
      <c r="L895" s="5"/>
      <c r="M895" s="5"/>
      <c r="O895" s="5"/>
      <c r="P895" s="5"/>
      <c r="U895" s="5"/>
      <c r="V895" s="5"/>
      <c r="X895" s="5"/>
      <c r="Y895" s="5"/>
      <c r="AA895" s="5"/>
      <c r="AB895" s="5"/>
      <c r="AI895" s="5"/>
      <c r="AJ895" s="5"/>
      <c r="AK895" s="7"/>
      <c r="AL895" s="7"/>
      <c r="AM895" s="7"/>
      <c r="AN895" s="7"/>
    </row>
    <row r="896" ht="15.75" customHeight="1">
      <c r="G896" s="5"/>
      <c r="H896" s="5"/>
      <c r="L896" s="5"/>
      <c r="M896" s="5"/>
      <c r="O896" s="5"/>
      <c r="P896" s="5"/>
      <c r="U896" s="5"/>
      <c r="V896" s="5"/>
      <c r="X896" s="5"/>
      <c r="Y896" s="5"/>
      <c r="AA896" s="5"/>
      <c r="AB896" s="5"/>
      <c r="AI896" s="5"/>
      <c r="AJ896" s="5"/>
      <c r="AK896" s="7"/>
      <c r="AL896" s="7"/>
      <c r="AM896" s="7"/>
      <c r="AN896" s="7"/>
    </row>
    <row r="897" ht="15.75" customHeight="1">
      <c r="G897" s="5"/>
      <c r="H897" s="5"/>
      <c r="L897" s="5"/>
      <c r="M897" s="5"/>
      <c r="O897" s="5"/>
      <c r="P897" s="5"/>
      <c r="U897" s="5"/>
      <c r="V897" s="5"/>
      <c r="X897" s="5"/>
      <c r="Y897" s="5"/>
      <c r="AA897" s="5"/>
      <c r="AB897" s="5"/>
      <c r="AI897" s="5"/>
      <c r="AJ897" s="5"/>
      <c r="AK897" s="7"/>
      <c r="AL897" s="7"/>
      <c r="AM897" s="7"/>
      <c r="AN897" s="7"/>
    </row>
    <row r="898" ht="15.75" customHeight="1">
      <c r="G898" s="5"/>
      <c r="H898" s="5"/>
      <c r="L898" s="5"/>
      <c r="M898" s="5"/>
      <c r="O898" s="5"/>
      <c r="P898" s="5"/>
      <c r="U898" s="5"/>
      <c r="V898" s="5"/>
      <c r="X898" s="5"/>
      <c r="Y898" s="5"/>
      <c r="AA898" s="5"/>
      <c r="AB898" s="5"/>
      <c r="AI898" s="5"/>
      <c r="AJ898" s="5"/>
      <c r="AK898" s="7"/>
      <c r="AL898" s="7"/>
      <c r="AM898" s="7"/>
      <c r="AN898" s="7"/>
    </row>
    <row r="899" ht="15.75" customHeight="1">
      <c r="G899" s="5"/>
      <c r="H899" s="5"/>
      <c r="L899" s="5"/>
      <c r="M899" s="5"/>
      <c r="O899" s="5"/>
      <c r="P899" s="5"/>
      <c r="U899" s="5"/>
      <c r="V899" s="5"/>
      <c r="X899" s="5"/>
      <c r="Y899" s="5"/>
      <c r="AA899" s="5"/>
      <c r="AB899" s="5"/>
      <c r="AI899" s="5"/>
      <c r="AJ899" s="5"/>
      <c r="AK899" s="7"/>
      <c r="AL899" s="7"/>
      <c r="AM899" s="7"/>
      <c r="AN899" s="7"/>
    </row>
    <row r="900" ht="15.75" customHeight="1">
      <c r="G900" s="5"/>
      <c r="H900" s="5"/>
      <c r="L900" s="5"/>
      <c r="M900" s="5"/>
      <c r="O900" s="5"/>
      <c r="P900" s="5"/>
      <c r="U900" s="5"/>
      <c r="V900" s="5"/>
      <c r="X900" s="5"/>
      <c r="Y900" s="5"/>
      <c r="AA900" s="5"/>
      <c r="AB900" s="5"/>
      <c r="AI900" s="5"/>
      <c r="AJ900" s="5"/>
      <c r="AK900" s="7"/>
      <c r="AL900" s="7"/>
      <c r="AM900" s="7"/>
      <c r="AN900" s="7"/>
    </row>
    <row r="901" ht="15.75" customHeight="1">
      <c r="G901" s="5"/>
      <c r="H901" s="5"/>
      <c r="L901" s="5"/>
      <c r="M901" s="5"/>
      <c r="O901" s="5"/>
      <c r="P901" s="5"/>
      <c r="U901" s="5"/>
      <c r="V901" s="5"/>
      <c r="X901" s="5"/>
      <c r="Y901" s="5"/>
      <c r="AA901" s="5"/>
      <c r="AB901" s="5"/>
      <c r="AI901" s="5"/>
      <c r="AJ901" s="5"/>
      <c r="AK901" s="7"/>
      <c r="AL901" s="7"/>
      <c r="AM901" s="7"/>
      <c r="AN901" s="7"/>
    </row>
    <row r="902" ht="15.75" customHeight="1">
      <c r="G902" s="5"/>
      <c r="H902" s="5"/>
      <c r="L902" s="5"/>
      <c r="M902" s="5"/>
      <c r="O902" s="5"/>
      <c r="P902" s="5"/>
      <c r="U902" s="5"/>
      <c r="V902" s="5"/>
      <c r="X902" s="5"/>
      <c r="Y902" s="5"/>
      <c r="AA902" s="5"/>
      <c r="AB902" s="5"/>
      <c r="AI902" s="5"/>
      <c r="AJ902" s="5"/>
      <c r="AK902" s="7"/>
      <c r="AL902" s="7"/>
      <c r="AM902" s="7"/>
      <c r="AN902" s="7"/>
    </row>
    <row r="903" ht="15.75" customHeight="1">
      <c r="G903" s="5"/>
      <c r="H903" s="5"/>
      <c r="L903" s="5"/>
      <c r="M903" s="5"/>
      <c r="O903" s="5"/>
      <c r="P903" s="5"/>
      <c r="U903" s="5"/>
      <c r="V903" s="5"/>
      <c r="X903" s="5"/>
      <c r="Y903" s="5"/>
      <c r="AA903" s="5"/>
      <c r="AB903" s="5"/>
      <c r="AI903" s="5"/>
      <c r="AJ903" s="5"/>
      <c r="AK903" s="7"/>
      <c r="AL903" s="7"/>
      <c r="AM903" s="7"/>
      <c r="AN903" s="7"/>
    </row>
    <row r="904" ht="15.75" customHeight="1">
      <c r="G904" s="5"/>
      <c r="H904" s="5"/>
      <c r="L904" s="5"/>
      <c r="M904" s="5"/>
      <c r="O904" s="5"/>
      <c r="P904" s="5"/>
      <c r="U904" s="5"/>
      <c r="V904" s="5"/>
      <c r="X904" s="5"/>
      <c r="Y904" s="5"/>
      <c r="AA904" s="5"/>
      <c r="AB904" s="5"/>
      <c r="AI904" s="5"/>
      <c r="AJ904" s="5"/>
      <c r="AK904" s="7"/>
      <c r="AL904" s="7"/>
      <c r="AM904" s="7"/>
      <c r="AN904" s="7"/>
    </row>
    <row r="905" ht="15.75" customHeight="1">
      <c r="G905" s="5"/>
      <c r="H905" s="5"/>
      <c r="L905" s="5"/>
      <c r="M905" s="5"/>
      <c r="O905" s="5"/>
      <c r="P905" s="5"/>
      <c r="U905" s="5"/>
      <c r="V905" s="5"/>
      <c r="X905" s="5"/>
      <c r="Y905" s="5"/>
      <c r="AA905" s="5"/>
      <c r="AB905" s="5"/>
      <c r="AI905" s="5"/>
      <c r="AJ905" s="5"/>
      <c r="AK905" s="7"/>
      <c r="AL905" s="7"/>
      <c r="AM905" s="7"/>
      <c r="AN905" s="7"/>
    </row>
    <row r="906" ht="15.75" customHeight="1">
      <c r="G906" s="5"/>
      <c r="H906" s="5"/>
      <c r="L906" s="5"/>
      <c r="M906" s="5"/>
      <c r="O906" s="5"/>
      <c r="P906" s="5"/>
      <c r="U906" s="5"/>
      <c r="V906" s="5"/>
      <c r="X906" s="5"/>
      <c r="Y906" s="5"/>
      <c r="AA906" s="5"/>
      <c r="AB906" s="5"/>
      <c r="AI906" s="5"/>
      <c r="AJ906" s="5"/>
      <c r="AK906" s="7"/>
      <c r="AL906" s="7"/>
      <c r="AM906" s="7"/>
      <c r="AN906" s="7"/>
    </row>
    <row r="907" ht="15.75" customHeight="1">
      <c r="G907" s="5"/>
      <c r="H907" s="5"/>
      <c r="L907" s="5"/>
      <c r="M907" s="5"/>
      <c r="O907" s="5"/>
      <c r="P907" s="5"/>
      <c r="U907" s="5"/>
      <c r="V907" s="5"/>
      <c r="X907" s="5"/>
      <c r="Y907" s="5"/>
      <c r="AA907" s="5"/>
      <c r="AB907" s="5"/>
      <c r="AI907" s="5"/>
      <c r="AJ907" s="5"/>
      <c r="AK907" s="7"/>
      <c r="AL907" s="7"/>
      <c r="AM907" s="7"/>
      <c r="AN907" s="7"/>
    </row>
    <row r="908" ht="15.75" customHeight="1">
      <c r="G908" s="5"/>
      <c r="H908" s="5"/>
      <c r="L908" s="5"/>
      <c r="M908" s="5"/>
      <c r="O908" s="5"/>
      <c r="P908" s="5"/>
      <c r="U908" s="5"/>
      <c r="V908" s="5"/>
      <c r="X908" s="5"/>
      <c r="Y908" s="5"/>
      <c r="AA908" s="5"/>
      <c r="AB908" s="5"/>
      <c r="AI908" s="5"/>
      <c r="AJ908" s="5"/>
      <c r="AK908" s="7"/>
      <c r="AL908" s="7"/>
      <c r="AM908" s="7"/>
      <c r="AN908" s="7"/>
    </row>
    <row r="909" ht="15.75" customHeight="1">
      <c r="G909" s="5"/>
      <c r="H909" s="5"/>
      <c r="L909" s="5"/>
      <c r="M909" s="5"/>
      <c r="O909" s="5"/>
      <c r="P909" s="5"/>
      <c r="U909" s="5"/>
      <c r="V909" s="5"/>
      <c r="X909" s="5"/>
      <c r="Y909" s="5"/>
      <c r="AA909" s="5"/>
      <c r="AB909" s="5"/>
      <c r="AI909" s="5"/>
      <c r="AJ909" s="5"/>
      <c r="AK909" s="7"/>
      <c r="AL909" s="7"/>
      <c r="AM909" s="7"/>
      <c r="AN909" s="7"/>
    </row>
    <row r="910" ht="15.75" customHeight="1">
      <c r="G910" s="5"/>
      <c r="H910" s="5"/>
      <c r="L910" s="5"/>
      <c r="M910" s="5"/>
      <c r="O910" s="5"/>
      <c r="P910" s="5"/>
      <c r="U910" s="5"/>
      <c r="V910" s="5"/>
      <c r="X910" s="5"/>
      <c r="Y910" s="5"/>
      <c r="AA910" s="5"/>
      <c r="AB910" s="5"/>
      <c r="AI910" s="5"/>
      <c r="AJ910" s="5"/>
      <c r="AK910" s="7"/>
      <c r="AL910" s="7"/>
      <c r="AM910" s="7"/>
      <c r="AN910" s="7"/>
    </row>
    <row r="911" ht="15.75" customHeight="1">
      <c r="G911" s="5"/>
      <c r="H911" s="5"/>
      <c r="L911" s="5"/>
      <c r="M911" s="5"/>
      <c r="O911" s="5"/>
      <c r="P911" s="5"/>
      <c r="U911" s="5"/>
      <c r="V911" s="5"/>
      <c r="X911" s="5"/>
      <c r="Y911" s="5"/>
      <c r="AA911" s="5"/>
      <c r="AB911" s="5"/>
      <c r="AI911" s="5"/>
      <c r="AJ911" s="5"/>
      <c r="AK911" s="7"/>
      <c r="AL911" s="7"/>
      <c r="AM911" s="7"/>
      <c r="AN911" s="7"/>
    </row>
    <row r="912" ht="15.75" customHeight="1">
      <c r="G912" s="5"/>
      <c r="H912" s="5"/>
      <c r="L912" s="5"/>
      <c r="M912" s="5"/>
      <c r="O912" s="5"/>
      <c r="P912" s="5"/>
      <c r="U912" s="5"/>
      <c r="V912" s="5"/>
      <c r="X912" s="5"/>
      <c r="Y912" s="5"/>
      <c r="AA912" s="5"/>
      <c r="AB912" s="5"/>
      <c r="AI912" s="5"/>
      <c r="AJ912" s="5"/>
      <c r="AK912" s="7"/>
      <c r="AL912" s="7"/>
      <c r="AM912" s="7"/>
      <c r="AN912" s="7"/>
    </row>
    <row r="913" ht="15.75" customHeight="1">
      <c r="G913" s="5"/>
      <c r="H913" s="5"/>
      <c r="L913" s="5"/>
      <c r="M913" s="5"/>
      <c r="O913" s="5"/>
      <c r="P913" s="5"/>
      <c r="U913" s="5"/>
      <c r="V913" s="5"/>
      <c r="X913" s="5"/>
      <c r="Y913" s="5"/>
      <c r="AA913" s="5"/>
      <c r="AB913" s="5"/>
      <c r="AI913" s="5"/>
      <c r="AJ913" s="5"/>
      <c r="AK913" s="7"/>
      <c r="AL913" s="7"/>
      <c r="AM913" s="7"/>
      <c r="AN913" s="7"/>
    </row>
    <row r="914" ht="15.75" customHeight="1">
      <c r="G914" s="5"/>
      <c r="H914" s="5"/>
      <c r="L914" s="5"/>
      <c r="M914" s="5"/>
      <c r="O914" s="5"/>
      <c r="P914" s="5"/>
      <c r="U914" s="5"/>
      <c r="V914" s="5"/>
      <c r="X914" s="5"/>
      <c r="Y914" s="5"/>
      <c r="AA914" s="5"/>
      <c r="AB914" s="5"/>
      <c r="AI914" s="5"/>
      <c r="AJ914" s="5"/>
      <c r="AK914" s="7"/>
      <c r="AL914" s="7"/>
      <c r="AM914" s="7"/>
      <c r="AN914" s="7"/>
    </row>
    <row r="915" ht="15.75" customHeight="1">
      <c r="G915" s="5"/>
      <c r="H915" s="5"/>
      <c r="L915" s="5"/>
      <c r="M915" s="5"/>
      <c r="O915" s="5"/>
      <c r="P915" s="5"/>
      <c r="U915" s="5"/>
      <c r="V915" s="5"/>
      <c r="X915" s="5"/>
      <c r="Y915" s="5"/>
      <c r="AA915" s="5"/>
      <c r="AB915" s="5"/>
      <c r="AI915" s="5"/>
      <c r="AJ915" s="5"/>
      <c r="AK915" s="7"/>
      <c r="AL915" s="7"/>
      <c r="AM915" s="7"/>
      <c r="AN915" s="7"/>
    </row>
    <row r="916" ht="15.75" customHeight="1">
      <c r="G916" s="5"/>
      <c r="H916" s="5"/>
      <c r="L916" s="5"/>
      <c r="M916" s="5"/>
      <c r="O916" s="5"/>
      <c r="P916" s="5"/>
      <c r="U916" s="5"/>
      <c r="V916" s="5"/>
      <c r="X916" s="5"/>
      <c r="Y916" s="5"/>
      <c r="AA916" s="5"/>
      <c r="AB916" s="5"/>
      <c r="AI916" s="5"/>
      <c r="AJ916" s="5"/>
      <c r="AK916" s="7"/>
      <c r="AL916" s="7"/>
      <c r="AM916" s="7"/>
      <c r="AN916" s="7"/>
    </row>
    <row r="917" ht="15.75" customHeight="1">
      <c r="G917" s="5"/>
      <c r="H917" s="5"/>
      <c r="L917" s="5"/>
      <c r="M917" s="5"/>
      <c r="O917" s="5"/>
      <c r="P917" s="5"/>
      <c r="U917" s="5"/>
      <c r="V917" s="5"/>
      <c r="X917" s="5"/>
      <c r="Y917" s="5"/>
      <c r="AA917" s="5"/>
      <c r="AB917" s="5"/>
      <c r="AI917" s="5"/>
      <c r="AJ917" s="5"/>
      <c r="AK917" s="7"/>
      <c r="AL917" s="7"/>
      <c r="AM917" s="7"/>
      <c r="AN917" s="7"/>
    </row>
    <row r="918" ht="15.75" customHeight="1">
      <c r="G918" s="5"/>
      <c r="H918" s="5"/>
      <c r="L918" s="5"/>
      <c r="M918" s="5"/>
      <c r="O918" s="5"/>
      <c r="P918" s="5"/>
      <c r="U918" s="5"/>
      <c r="V918" s="5"/>
      <c r="X918" s="5"/>
      <c r="Y918" s="5"/>
      <c r="AA918" s="5"/>
      <c r="AB918" s="5"/>
      <c r="AI918" s="5"/>
      <c r="AJ918" s="5"/>
      <c r="AK918" s="7"/>
      <c r="AL918" s="7"/>
      <c r="AM918" s="7"/>
      <c r="AN918" s="7"/>
    </row>
    <row r="919" ht="15.75" customHeight="1">
      <c r="G919" s="5"/>
      <c r="H919" s="5"/>
      <c r="L919" s="5"/>
      <c r="M919" s="5"/>
      <c r="O919" s="5"/>
      <c r="P919" s="5"/>
      <c r="U919" s="5"/>
      <c r="V919" s="5"/>
      <c r="X919" s="5"/>
      <c r="Y919" s="5"/>
      <c r="AA919" s="5"/>
      <c r="AB919" s="5"/>
      <c r="AI919" s="5"/>
      <c r="AJ919" s="5"/>
      <c r="AK919" s="7"/>
      <c r="AL919" s="7"/>
      <c r="AM919" s="7"/>
      <c r="AN919" s="7"/>
    </row>
    <row r="920" ht="15.75" customHeight="1">
      <c r="G920" s="5"/>
      <c r="H920" s="5"/>
      <c r="L920" s="5"/>
      <c r="M920" s="5"/>
      <c r="O920" s="5"/>
      <c r="P920" s="5"/>
      <c r="U920" s="5"/>
      <c r="V920" s="5"/>
      <c r="X920" s="5"/>
      <c r="Y920" s="5"/>
      <c r="AA920" s="5"/>
      <c r="AB920" s="5"/>
      <c r="AI920" s="5"/>
      <c r="AJ920" s="5"/>
      <c r="AK920" s="7"/>
      <c r="AL920" s="7"/>
      <c r="AM920" s="7"/>
      <c r="AN920" s="7"/>
    </row>
    <row r="921" ht="15.75" customHeight="1">
      <c r="G921" s="5"/>
      <c r="H921" s="5"/>
      <c r="L921" s="5"/>
      <c r="M921" s="5"/>
      <c r="O921" s="5"/>
      <c r="P921" s="5"/>
      <c r="U921" s="5"/>
      <c r="V921" s="5"/>
      <c r="X921" s="5"/>
      <c r="Y921" s="5"/>
      <c r="AA921" s="5"/>
      <c r="AB921" s="5"/>
      <c r="AI921" s="5"/>
      <c r="AJ921" s="5"/>
      <c r="AK921" s="7"/>
      <c r="AL921" s="7"/>
      <c r="AM921" s="7"/>
      <c r="AN921" s="7"/>
    </row>
    <row r="922" ht="15.75" customHeight="1">
      <c r="G922" s="5"/>
      <c r="H922" s="5"/>
      <c r="L922" s="5"/>
      <c r="M922" s="5"/>
      <c r="O922" s="5"/>
      <c r="P922" s="5"/>
      <c r="U922" s="5"/>
      <c r="V922" s="5"/>
      <c r="X922" s="5"/>
      <c r="Y922" s="5"/>
      <c r="AA922" s="5"/>
      <c r="AB922" s="5"/>
      <c r="AI922" s="5"/>
      <c r="AJ922" s="5"/>
      <c r="AK922" s="7"/>
      <c r="AL922" s="7"/>
      <c r="AM922" s="7"/>
      <c r="AN922" s="7"/>
    </row>
    <row r="923" ht="15.75" customHeight="1">
      <c r="G923" s="5"/>
      <c r="H923" s="5"/>
      <c r="L923" s="5"/>
      <c r="M923" s="5"/>
      <c r="O923" s="5"/>
      <c r="P923" s="5"/>
      <c r="U923" s="5"/>
      <c r="V923" s="5"/>
      <c r="X923" s="5"/>
      <c r="Y923" s="5"/>
      <c r="AA923" s="5"/>
      <c r="AB923" s="5"/>
      <c r="AI923" s="5"/>
      <c r="AJ923" s="5"/>
      <c r="AK923" s="7"/>
      <c r="AL923" s="7"/>
      <c r="AM923" s="7"/>
      <c r="AN923" s="7"/>
    </row>
    <row r="924" ht="15.75" customHeight="1">
      <c r="G924" s="5"/>
      <c r="H924" s="5"/>
      <c r="L924" s="5"/>
      <c r="M924" s="5"/>
      <c r="O924" s="5"/>
      <c r="P924" s="5"/>
      <c r="U924" s="5"/>
      <c r="V924" s="5"/>
      <c r="X924" s="5"/>
      <c r="Y924" s="5"/>
      <c r="AA924" s="5"/>
      <c r="AB924" s="5"/>
      <c r="AI924" s="5"/>
      <c r="AJ924" s="5"/>
      <c r="AK924" s="7"/>
      <c r="AL924" s="7"/>
      <c r="AM924" s="7"/>
      <c r="AN924" s="7"/>
    </row>
    <row r="925" ht="15.75" customHeight="1">
      <c r="G925" s="5"/>
      <c r="H925" s="5"/>
      <c r="L925" s="5"/>
      <c r="M925" s="5"/>
      <c r="O925" s="5"/>
      <c r="P925" s="5"/>
      <c r="U925" s="5"/>
      <c r="V925" s="5"/>
      <c r="X925" s="5"/>
      <c r="Y925" s="5"/>
      <c r="AA925" s="5"/>
      <c r="AB925" s="5"/>
      <c r="AI925" s="5"/>
      <c r="AJ925" s="5"/>
      <c r="AK925" s="7"/>
      <c r="AL925" s="7"/>
      <c r="AM925" s="7"/>
      <c r="AN925" s="7"/>
    </row>
    <row r="926" ht="15.75" customHeight="1">
      <c r="G926" s="5"/>
      <c r="H926" s="5"/>
      <c r="L926" s="5"/>
      <c r="M926" s="5"/>
      <c r="O926" s="5"/>
      <c r="P926" s="5"/>
      <c r="U926" s="5"/>
      <c r="V926" s="5"/>
      <c r="X926" s="5"/>
      <c r="Y926" s="5"/>
      <c r="AA926" s="5"/>
      <c r="AB926" s="5"/>
      <c r="AI926" s="5"/>
      <c r="AJ926" s="5"/>
      <c r="AK926" s="7"/>
      <c r="AL926" s="7"/>
      <c r="AM926" s="7"/>
      <c r="AN926" s="7"/>
    </row>
    <row r="927" ht="15.75" customHeight="1">
      <c r="G927" s="5"/>
      <c r="H927" s="5"/>
      <c r="L927" s="5"/>
      <c r="M927" s="5"/>
      <c r="O927" s="5"/>
      <c r="P927" s="5"/>
      <c r="U927" s="5"/>
      <c r="V927" s="5"/>
      <c r="X927" s="5"/>
      <c r="Y927" s="5"/>
      <c r="AA927" s="5"/>
      <c r="AB927" s="5"/>
      <c r="AI927" s="5"/>
      <c r="AJ927" s="5"/>
      <c r="AK927" s="7"/>
      <c r="AL927" s="7"/>
      <c r="AM927" s="7"/>
      <c r="AN927" s="7"/>
    </row>
    <row r="928" ht="15.75" customHeight="1">
      <c r="G928" s="5"/>
      <c r="H928" s="5"/>
      <c r="L928" s="5"/>
      <c r="M928" s="5"/>
      <c r="O928" s="5"/>
      <c r="P928" s="5"/>
      <c r="U928" s="5"/>
      <c r="V928" s="5"/>
      <c r="X928" s="5"/>
      <c r="Y928" s="5"/>
      <c r="AA928" s="5"/>
      <c r="AB928" s="5"/>
      <c r="AI928" s="5"/>
      <c r="AJ928" s="5"/>
      <c r="AK928" s="7"/>
      <c r="AL928" s="7"/>
      <c r="AM928" s="7"/>
      <c r="AN928" s="7"/>
    </row>
    <row r="929" ht="15.75" customHeight="1">
      <c r="G929" s="5"/>
      <c r="H929" s="5"/>
      <c r="L929" s="5"/>
      <c r="M929" s="5"/>
      <c r="O929" s="5"/>
      <c r="P929" s="5"/>
      <c r="U929" s="5"/>
      <c r="V929" s="5"/>
      <c r="X929" s="5"/>
      <c r="Y929" s="5"/>
      <c r="AA929" s="5"/>
      <c r="AB929" s="5"/>
      <c r="AI929" s="5"/>
      <c r="AJ929" s="5"/>
      <c r="AK929" s="7"/>
      <c r="AL929" s="7"/>
      <c r="AM929" s="7"/>
      <c r="AN929" s="7"/>
    </row>
    <row r="930" ht="15.75" customHeight="1">
      <c r="G930" s="5"/>
      <c r="H930" s="5"/>
      <c r="L930" s="5"/>
      <c r="M930" s="5"/>
      <c r="O930" s="5"/>
      <c r="P930" s="5"/>
      <c r="U930" s="5"/>
      <c r="V930" s="5"/>
      <c r="X930" s="5"/>
      <c r="Y930" s="5"/>
      <c r="AA930" s="5"/>
      <c r="AB930" s="5"/>
      <c r="AI930" s="5"/>
      <c r="AJ930" s="5"/>
      <c r="AK930" s="7"/>
      <c r="AL930" s="7"/>
      <c r="AM930" s="7"/>
      <c r="AN930" s="7"/>
    </row>
    <row r="931" ht="15.75" customHeight="1">
      <c r="G931" s="5"/>
      <c r="H931" s="5"/>
      <c r="L931" s="5"/>
      <c r="M931" s="5"/>
      <c r="O931" s="5"/>
      <c r="P931" s="5"/>
      <c r="U931" s="5"/>
      <c r="V931" s="5"/>
      <c r="X931" s="5"/>
      <c r="Y931" s="5"/>
      <c r="AA931" s="5"/>
      <c r="AB931" s="5"/>
      <c r="AI931" s="5"/>
      <c r="AJ931" s="5"/>
      <c r="AK931" s="7"/>
      <c r="AL931" s="7"/>
      <c r="AM931" s="7"/>
      <c r="AN931" s="7"/>
    </row>
    <row r="932" ht="15.75" customHeight="1">
      <c r="G932" s="5"/>
      <c r="H932" s="5"/>
      <c r="L932" s="5"/>
      <c r="M932" s="5"/>
      <c r="O932" s="5"/>
      <c r="P932" s="5"/>
      <c r="U932" s="5"/>
      <c r="V932" s="5"/>
      <c r="X932" s="5"/>
      <c r="Y932" s="5"/>
      <c r="AA932" s="5"/>
      <c r="AB932" s="5"/>
      <c r="AI932" s="5"/>
      <c r="AJ932" s="5"/>
      <c r="AK932" s="7"/>
      <c r="AL932" s="7"/>
      <c r="AM932" s="7"/>
      <c r="AN932" s="7"/>
    </row>
    <row r="933" ht="15.75" customHeight="1">
      <c r="G933" s="5"/>
      <c r="H933" s="5"/>
      <c r="L933" s="5"/>
      <c r="M933" s="5"/>
      <c r="O933" s="5"/>
      <c r="P933" s="5"/>
      <c r="U933" s="5"/>
      <c r="V933" s="5"/>
      <c r="X933" s="5"/>
      <c r="Y933" s="5"/>
      <c r="AA933" s="5"/>
      <c r="AB933" s="5"/>
      <c r="AI933" s="5"/>
      <c r="AJ933" s="5"/>
      <c r="AK933" s="7"/>
      <c r="AL933" s="7"/>
      <c r="AM933" s="7"/>
      <c r="AN933" s="7"/>
    </row>
    <row r="934" ht="15.75" customHeight="1">
      <c r="G934" s="5"/>
      <c r="H934" s="5"/>
      <c r="L934" s="5"/>
      <c r="M934" s="5"/>
      <c r="O934" s="5"/>
      <c r="P934" s="5"/>
      <c r="U934" s="5"/>
      <c r="V934" s="5"/>
      <c r="X934" s="5"/>
      <c r="Y934" s="5"/>
      <c r="AA934" s="5"/>
      <c r="AB934" s="5"/>
      <c r="AI934" s="5"/>
      <c r="AJ934" s="5"/>
      <c r="AK934" s="7"/>
      <c r="AL934" s="7"/>
      <c r="AM934" s="7"/>
      <c r="AN934" s="7"/>
    </row>
    <row r="935" ht="15.75" customHeight="1">
      <c r="G935" s="5"/>
      <c r="H935" s="5"/>
      <c r="L935" s="5"/>
      <c r="M935" s="5"/>
      <c r="O935" s="5"/>
      <c r="P935" s="5"/>
      <c r="U935" s="5"/>
      <c r="V935" s="5"/>
      <c r="X935" s="5"/>
      <c r="Y935" s="5"/>
      <c r="AA935" s="5"/>
      <c r="AB935" s="5"/>
      <c r="AI935" s="5"/>
      <c r="AJ935" s="5"/>
      <c r="AK935" s="7"/>
      <c r="AL935" s="7"/>
      <c r="AM935" s="7"/>
      <c r="AN935" s="7"/>
    </row>
    <row r="936" ht="15.75" customHeight="1">
      <c r="G936" s="5"/>
      <c r="H936" s="5"/>
      <c r="L936" s="5"/>
      <c r="M936" s="5"/>
      <c r="O936" s="5"/>
      <c r="P936" s="5"/>
      <c r="U936" s="5"/>
      <c r="V936" s="5"/>
      <c r="X936" s="5"/>
      <c r="Y936" s="5"/>
      <c r="AA936" s="5"/>
      <c r="AB936" s="5"/>
      <c r="AI936" s="5"/>
      <c r="AJ936" s="5"/>
      <c r="AK936" s="7"/>
      <c r="AL936" s="7"/>
      <c r="AM936" s="7"/>
      <c r="AN936" s="7"/>
    </row>
    <row r="937" ht="15.75" customHeight="1">
      <c r="G937" s="5"/>
      <c r="H937" s="5"/>
      <c r="L937" s="5"/>
      <c r="M937" s="5"/>
      <c r="O937" s="5"/>
      <c r="P937" s="5"/>
      <c r="U937" s="5"/>
      <c r="V937" s="5"/>
      <c r="X937" s="5"/>
      <c r="Y937" s="5"/>
      <c r="AA937" s="5"/>
      <c r="AB937" s="5"/>
      <c r="AI937" s="5"/>
      <c r="AJ937" s="5"/>
      <c r="AK937" s="7"/>
      <c r="AL937" s="7"/>
      <c r="AM937" s="7"/>
      <c r="AN937" s="7"/>
    </row>
    <row r="938" ht="15.75" customHeight="1">
      <c r="G938" s="5"/>
      <c r="H938" s="5"/>
      <c r="L938" s="5"/>
      <c r="M938" s="5"/>
      <c r="O938" s="5"/>
      <c r="P938" s="5"/>
      <c r="U938" s="5"/>
      <c r="V938" s="5"/>
      <c r="X938" s="5"/>
      <c r="Y938" s="5"/>
      <c r="AA938" s="5"/>
      <c r="AB938" s="5"/>
      <c r="AI938" s="5"/>
      <c r="AJ938" s="5"/>
      <c r="AK938" s="7"/>
      <c r="AL938" s="7"/>
      <c r="AM938" s="7"/>
      <c r="AN938" s="7"/>
    </row>
    <row r="939" ht="15.75" customHeight="1">
      <c r="G939" s="5"/>
      <c r="H939" s="5"/>
      <c r="L939" s="5"/>
      <c r="M939" s="5"/>
      <c r="O939" s="5"/>
      <c r="P939" s="5"/>
      <c r="U939" s="5"/>
      <c r="V939" s="5"/>
      <c r="X939" s="5"/>
      <c r="Y939" s="5"/>
      <c r="AA939" s="5"/>
      <c r="AB939" s="5"/>
      <c r="AI939" s="5"/>
      <c r="AJ939" s="5"/>
      <c r="AK939" s="7"/>
      <c r="AL939" s="7"/>
      <c r="AM939" s="7"/>
      <c r="AN939" s="7"/>
    </row>
    <row r="940" ht="15.75" customHeight="1">
      <c r="G940" s="5"/>
      <c r="H940" s="5"/>
      <c r="L940" s="5"/>
      <c r="M940" s="5"/>
      <c r="O940" s="5"/>
      <c r="P940" s="5"/>
      <c r="U940" s="5"/>
      <c r="V940" s="5"/>
      <c r="X940" s="5"/>
      <c r="Y940" s="5"/>
      <c r="AA940" s="5"/>
      <c r="AB940" s="5"/>
      <c r="AI940" s="5"/>
      <c r="AJ940" s="5"/>
      <c r="AK940" s="7"/>
      <c r="AL940" s="7"/>
      <c r="AM940" s="7"/>
      <c r="AN940" s="7"/>
    </row>
    <row r="941" ht="15.75" customHeight="1">
      <c r="G941" s="5"/>
      <c r="H941" s="5"/>
      <c r="L941" s="5"/>
      <c r="M941" s="5"/>
      <c r="O941" s="5"/>
      <c r="P941" s="5"/>
      <c r="U941" s="5"/>
      <c r="V941" s="5"/>
      <c r="X941" s="5"/>
      <c r="Y941" s="5"/>
      <c r="AA941" s="5"/>
      <c r="AB941" s="5"/>
      <c r="AI941" s="5"/>
      <c r="AJ941" s="5"/>
      <c r="AK941" s="7"/>
      <c r="AL941" s="7"/>
      <c r="AM941" s="7"/>
      <c r="AN941" s="7"/>
    </row>
    <row r="942" ht="15.75" customHeight="1">
      <c r="G942" s="5"/>
      <c r="H942" s="5"/>
      <c r="L942" s="5"/>
      <c r="M942" s="5"/>
      <c r="O942" s="5"/>
      <c r="P942" s="5"/>
      <c r="U942" s="5"/>
      <c r="V942" s="5"/>
      <c r="X942" s="5"/>
      <c r="Y942" s="5"/>
      <c r="AA942" s="5"/>
      <c r="AB942" s="5"/>
      <c r="AI942" s="5"/>
      <c r="AJ942" s="5"/>
      <c r="AK942" s="7"/>
      <c r="AL942" s="7"/>
      <c r="AM942" s="7"/>
      <c r="AN942" s="7"/>
    </row>
    <row r="943" ht="15.75" customHeight="1">
      <c r="G943" s="5"/>
      <c r="H943" s="5"/>
      <c r="L943" s="5"/>
      <c r="M943" s="5"/>
      <c r="O943" s="5"/>
      <c r="P943" s="5"/>
      <c r="U943" s="5"/>
      <c r="V943" s="5"/>
      <c r="X943" s="5"/>
      <c r="Y943" s="5"/>
      <c r="AA943" s="5"/>
      <c r="AB943" s="5"/>
      <c r="AI943" s="5"/>
      <c r="AJ943" s="5"/>
      <c r="AK943" s="7"/>
      <c r="AL943" s="7"/>
      <c r="AM943" s="7"/>
      <c r="AN943" s="7"/>
    </row>
    <row r="944" ht="15.75" customHeight="1">
      <c r="G944" s="5"/>
      <c r="H944" s="5"/>
      <c r="L944" s="5"/>
      <c r="M944" s="5"/>
      <c r="O944" s="5"/>
      <c r="P944" s="5"/>
      <c r="U944" s="5"/>
      <c r="V944" s="5"/>
      <c r="X944" s="5"/>
      <c r="Y944" s="5"/>
      <c r="AA944" s="5"/>
      <c r="AB944" s="5"/>
      <c r="AI944" s="5"/>
      <c r="AJ944" s="5"/>
      <c r="AK944" s="7"/>
      <c r="AL944" s="7"/>
      <c r="AM944" s="7"/>
      <c r="AN944" s="7"/>
    </row>
    <row r="945" ht="15.75" customHeight="1">
      <c r="G945" s="5"/>
      <c r="H945" s="5"/>
      <c r="L945" s="5"/>
      <c r="M945" s="5"/>
      <c r="O945" s="5"/>
      <c r="P945" s="5"/>
      <c r="U945" s="5"/>
      <c r="V945" s="5"/>
      <c r="X945" s="5"/>
      <c r="Y945" s="5"/>
      <c r="AA945" s="5"/>
      <c r="AB945" s="5"/>
      <c r="AI945" s="5"/>
      <c r="AJ945" s="5"/>
      <c r="AK945" s="7"/>
      <c r="AL945" s="7"/>
      <c r="AM945" s="7"/>
      <c r="AN945" s="7"/>
    </row>
    <row r="946" ht="15.75" customHeight="1">
      <c r="G946" s="5"/>
      <c r="H946" s="5"/>
      <c r="L946" s="5"/>
      <c r="M946" s="5"/>
      <c r="O946" s="5"/>
      <c r="P946" s="5"/>
      <c r="U946" s="5"/>
      <c r="V946" s="5"/>
      <c r="X946" s="5"/>
      <c r="Y946" s="5"/>
      <c r="AA946" s="5"/>
      <c r="AB946" s="5"/>
      <c r="AI946" s="5"/>
      <c r="AJ946" s="5"/>
      <c r="AK946" s="7"/>
      <c r="AL946" s="7"/>
      <c r="AM946" s="7"/>
      <c r="AN946" s="7"/>
    </row>
    <row r="947" ht="15.75" customHeight="1">
      <c r="G947" s="5"/>
      <c r="H947" s="5"/>
      <c r="L947" s="5"/>
      <c r="M947" s="5"/>
      <c r="O947" s="5"/>
      <c r="P947" s="5"/>
      <c r="U947" s="5"/>
      <c r="V947" s="5"/>
      <c r="X947" s="5"/>
      <c r="Y947" s="5"/>
      <c r="AA947" s="5"/>
      <c r="AB947" s="5"/>
      <c r="AI947" s="5"/>
      <c r="AJ947" s="5"/>
      <c r="AK947" s="7"/>
      <c r="AL947" s="7"/>
      <c r="AM947" s="7"/>
      <c r="AN947" s="7"/>
    </row>
    <row r="948" ht="15.75" customHeight="1">
      <c r="G948" s="5"/>
      <c r="H948" s="5"/>
      <c r="L948" s="5"/>
      <c r="M948" s="5"/>
      <c r="O948" s="5"/>
      <c r="P948" s="5"/>
      <c r="U948" s="5"/>
      <c r="V948" s="5"/>
      <c r="X948" s="5"/>
      <c r="Y948" s="5"/>
      <c r="AA948" s="5"/>
      <c r="AB948" s="5"/>
      <c r="AI948" s="5"/>
      <c r="AJ948" s="5"/>
      <c r="AK948" s="7"/>
      <c r="AL948" s="7"/>
      <c r="AM948" s="7"/>
      <c r="AN948" s="7"/>
    </row>
    <row r="949" ht="15.75" customHeight="1">
      <c r="G949" s="5"/>
      <c r="H949" s="5"/>
      <c r="L949" s="5"/>
      <c r="M949" s="5"/>
      <c r="O949" s="5"/>
      <c r="P949" s="5"/>
      <c r="U949" s="5"/>
      <c r="V949" s="5"/>
      <c r="X949" s="5"/>
      <c r="Y949" s="5"/>
      <c r="AA949" s="5"/>
      <c r="AB949" s="5"/>
      <c r="AI949" s="5"/>
      <c r="AJ949" s="5"/>
      <c r="AK949" s="7"/>
      <c r="AL949" s="7"/>
      <c r="AM949" s="7"/>
      <c r="AN949" s="7"/>
    </row>
    <row r="950" ht="15.75" customHeight="1">
      <c r="G950" s="5"/>
      <c r="H950" s="5"/>
      <c r="L950" s="5"/>
      <c r="M950" s="5"/>
      <c r="O950" s="5"/>
      <c r="P950" s="5"/>
      <c r="U950" s="5"/>
      <c r="V950" s="5"/>
      <c r="X950" s="5"/>
      <c r="Y950" s="5"/>
      <c r="AA950" s="5"/>
      <c r="AB950" s="5"/>
      <c r="AI950" s="5"/>
      <c r="AJ950" s="5"/>
      <c r="AK950" s="7"/>
      <c r="AL950" s="7"/>
      <c r="AM950" s="7"/>
      <c r="AN950" s="7"/>
    </row>
    <row r="951" ht="15.75" customHeight="1">
      <c r="G951" s="5"/>
      <c r="H951" s="5"/>
      <c r="L951" s="5"/>
      <c r="M951" s="5"/>
      <c r="O951" s="5"/>
      <c r="P951" s="5"/>
      <c r="U951" s="5"/>
      <c r="V951" s="5"/>
      <c r="X951" s="5"/>
      <c r="Y951" s="5"/>
      <c r="AA951" s="5"/>
      <c r="AB951" s="5"/>
      <c r="AI951" s="5"/>
      <c r="AJ951" s="5"/>
      <c r="AK951" s="7"/>
      <c r="AL951" s="7"/>
      <c r="AM951" s="7"/>
      <c r="AN951" s="7"/>
    </row>
    <row r="952" ht="15.75" customHeight="1">
      <c r="G952" s="5"/>
      <c r="H952" s="5"/>
      <c r="L952" s="5"/>
      <c r="M952" s="5"/>
      <c r="O952" s="5"/>
      <c r="P952" s="5"/>
      <c r="U952" s="5"/>
      <c r="V952" s="5"/>
      <c r="X952" s="5"/>
      <c r="Y952" s="5"/>
      <c r="AA952" s="5"/>
      <c r="AB952" s="5"/>
      <c r="AI952" s="5"/>
      <c r="AJ952" s="5"/>
      <c r="AK952" s="7"/>
      <c r="AL952" s="7"/>
      <c r="AM952" s="7"/>
      <c r="AN952" s="7"/>
    </row>
    <row r="953" ht="15.75" customHeight="1">
      <c r="G953" s="5"/>
      <c r="H953" s="5"/>
      <c r="L953" s="5"/>
      <c r="M953" s="5"/>
      <c r="O953" s="5"/>
      <c r="P953" s="5"/>
      <c r="U953" s="5"/>
      <c r="V953" s="5"/>
      <c r="X953" s="5"/>
      <c r="Y953" s="5"/>
      <c r="AA953" s="5"/>
      <c r="AB953" s="5"/>
      <c r="AI953" s="5"/>
      <c r="AJ953" s="5"/>
      <c r="AK953" s="7"/>
      <c r="AL953" s="7"/>
      <c r="AM953" s="7"/>
      <c r="AN953" s="7"/>
    </row>
    <row r="954" ht="15.75" customHeight="1">
      <c r="G954" s="5"/>
      <c r="H954" s="5"/>
      <c r="L954" s="5"/>
      <c r="M954" s="5"/>
      <c r="O954" s="5"/>
      <c r="P954" s="5"/>
      <c r="U954" s="5"/>
      <c r="V954" s="5"/>
      <c r="X954" s="5"/>
      <c r="Y954" s="5"/>
      <c r="AA954" s="5"/>
      <c r="AB954" s="5"/>
      <c r="AI954" s="5"/>
      <c r="AJ954" s="5"/>
      <c r="AK954" s="7"/>
      <c r="AL954" s="7"/>
      <c r="AM954" s="7"/>
      <c r="AN954" s="7"/>
    </row>
    <row r="955" ht="15.75" customHeight="1">
      <c r="G955" s="5"/>
      <c r="H955" s="5"/>
      <c r="L955" s="5"/>
      <c r="M955" s="5"/>
      <c r="O955" s="5"/>
      <c r="P955" s="5"/>
      <c r="U955" s="5"/>
      <c r="V955" s="5"/>
      <c r="X955" s="5"/>
      <c r="Y955" s="5"/>
      <c r="AA955" s="5"/>
      <c r="AB955" s="5"/>
      <c r="AI955" s="5"/>
      <c r="AJ955" s="5"/>
      <c r="AK955" s="7"/>
      <c r="AL955" s="7"/>
      <c r="AM955" s="7"/>
      <c r="AN955" s="7"/>
    </row>
    <row r="956" ht="15.75" customHeight="1">
      <c r="G956" s="5"/>
      <c r="H956" s="5"/>
      <c r="L956" s="5"/>
      <c r="M956" s="5"/>
      <c r="O956" s="5"/>
      <c r="P956" s="5"/>
      <c r="U956" s="5"/>
      <c r="V956" s="5"/>
      <c r="X956" s="5"/>
      <c r="Y956" s="5"/>
      <c r="AA956" s="5"/>
      <c r="AB956" s="5"/>
      <c r="AI956" s="5"/>
      <c r="AJ956" s="5"/>
      <c r="AK956" s="7"/>
      <c r="AL956" s="7"/>
      <c r="AM956" s="7"/>
      <c r="AN956" s="7"/>
    </row>
    <row r="957" ht="15.75" customHeight="1">
      <c r="G957" s="5"/>
      <c r="H957" s="5"/>
      <c r="L957" s="5"/>
      <c r="M957" s="5"/>
      <c r="O957" s="5"/>
      <c r="P957" s="5"/>
      <c r="U957" s="5"/>
      <c r="V957" s="5"/>
      <c r="X957" s="5"/>
      <c r="Y957" s="5"/>
      <c r="AA957" s="5"/>
      <c r="AB957" s="5"/>
      <c r="AI957" s="5"/>
      <c r="AJ957" s="5"/>
      <c r="AK957" s="7"/>
      <c r="AL957" s="7"/>
      <c r="AM957" s="7"/>
      <c r="AN957" s="7"/>
    </row>
    <row r="958" ht="15.75" customHeight="1">
      <c r="G958" s="5"/>
      <c r="H958" s="5"/>
      <c r="L958" s="5"/>
      <c r="M958" s="5"/>
      <c r="O958" s="5"/>
      <c r="P958" s="5"/>
      <c r="U958" s="5"/>
      <c r="V958" s="5"/>
      <c r="X958" s="5"/>
      <c r="Y958" s="5"/>
      <c r="AA958" s="5"/>
      <c r="AB958" s="5"/>
      <c r="AI958" s="5"/>
      <c r="AJ958" s="5"/>
      <c r="AK958" s="7"/>
      <c r="AL958" s="7"/>
      <c r="AM958" s="7"/>
      <c r="AN958" s="7"/>
    </row>
    <row r="959" ht="15.75" customHeight="1">
      <c r="G959" s="5"/>
      <c r="H959" s="5"/>
      <c r="L959" s="5"/>
      <c r="M959" s="5"/>
      <c r="O959" s="5"/>
      <c r="P959" s="5"/>
      <c r="U959" s="5"/>
      <c r="V959" s="5"/>
      <c r="X959" s="5"/>
      <c r="Y959" s="5"/>
      <c r="AA959" s="5"/>
      <c r="AB959" s="5"/>
      <c r="AI959" s="5"/>
      <c r="AJ959" s="5"/>
      <c r="AK959" s="7"/>
      <c r="AL959" s="7"/>
      <c r="AM959" s="7"/>
      <c r="AN959" s="7"/>
    </row>
    <row r="960" ht="15.75" customHeight="1">
      <c r="G960" s="5"/>
      <c r="H960" s="5"/>
      <c r="L960" s="5"/>
      <c r="M960" s="5"/>
      <c r="O960" s="5"/>
      <c r="P960" s="5"/>
      <c r="U960" s="5"/>
      <c r="V960" s="5"/>
      <c r="X960" s="5"/>
      <c r="Y960" s="5"/>
      <c r="AA960" s="5"/>
      <c r="AB960" s="5"/>
      <c r="AI960" s="5"/>
      <c r="AJ960" s="5"/>
      <c r="AK960" s="7"/>
      <c r="AL960" s="7"/>
      <c r="AM960" s="7"/>
      <c r="AN960" s="7"/>
    </row>
    <row r="961" ht="15.75" customHeight="1">
      <c r="G961" s="5"/>
      <c r="H961" s="5"/>
      <c r="L961" s="5"/>
      <c r="M961" s="5"/>
      <c r="O961" s="5"/>
      <c r="P961" s="5"/>
      <c r="U961" s="5"/>
      <c r="V961" s="5"/>
      <c r="X961" s="5"/>
      <c r="Y961" s="5"/>
      <c r="AA961" s="5"/>
      <c r="AB961" s="5"/>
      <c r="AI961" s="5"/>
      <c r="AJ961" s="5"/>
      <c r="AK961" s="7"/>
      <c r="AL961" s="7"/>
      <c r="AM961" s="7"/>
      <c r="AN961" s="7"/>
    </row>
    <row r="962" ht="15.75" customHeight="1">
      <c r="G962" s="5"/>
      <c r="H962" s="5"/>
      <c r="L962" s="5"/>
      <c r="M962" s="5"/>
      <c r="O962" s="5"/>
      <c r="P962" s="5"/>
      <c r="U962" s="5"/>
      <c r="V962" s="5"/>
      <c r="X962" s="5"/>
      <c r="Y962" s="5"/>
      <c r="AA962" s="5"/>
      <c r="AB962" s="5"/>
      <c r="AI962" s="5"/>
      <c r="AJ962" s="5"/>
      <c r="AK962" s="7"/>
      <c r="AL962" s="7"/>
      <c r="AM962" s="7"/>
      <c r="AN962" s="7"/>
    </row>
    <row r="963" ht="15.75" customHeight="1">
      <c r="G963" s="5"/>
      <c r="H963" s="5"/>
      <c r="L963" s="5"/>
      <c r="M963" s="5"/>
      <c r="O963" s="5"/>
      <c r="P963" s="5"/>
      <c r="U963" s="5"/>
      <c r="V963" s="5"/>
      <c r="X963" s="5"/>
      <c r="Y963" s="5"/>
      <c r="AA963" s="5"/>
      <c r="AB963" s="5"/>
      <c r="AI963" s="5"/>
      <c r="AJ963" s="5"/>
      <c r="AK963" s="7"/>
      <c r="AL963" s="7"/>
      <c r="AM963" s="7"/>
      <c r="AN963" s="7"/>
    </row>
    <row r="964" ht="15.75" customHeight="1">
      <c r="G964" s="5"/>
      <c r="H964" s="5"/>
      <c r="L964" s="5"/>
      <c r="M964" s="5"/>
      <c r="O964" s="5"/>
      <c r="P964" s="5"/>
      <c r="U964" s="5"/>
      <c r="V964" s="5"/>
      <c r="X964" s="5"/>
      <c r="Y964" s="5"/>
      <c r="AA964" s="5"/>
      <c r="AB964" s="5"/>
      <c r="AI964" s="5"/>
      <c r="AJ964" s="5"/>
      <c r="AK964" s="7"/>
      <c r="AL964" s="7"/>
      <c r="AM964" s="7"/>
      <c r="AN964" s="7"/>
    </row>
    <row r="965" ht="15.75" customHeight="1">
      <c r="G965" s="5"/>
      <c r="H965" s="5"/>
      <c r="L965" s="5"/>
      <c r="M965" s="5"/>
      <c r="O965" s="5"/>
      <c r="P965" s="5"/>
      <c r="U965" s="5"/>
      <c r="V965" s="5"/>
      <c r="X965" s="5"/>
      <c r="Y965" s="5"/>
      <c r="AA965" s="5"/>
      <c r="AB965" s="5"/>
      <c r="AI965" s="5"/>
      <c r="AJ965" s="5"/>
      <c r="AK965" s="7"/>
      <c r="AL965" s="7"/>
      <c r="AM965" s="7"/>
      <c r="AN965" s="7"/>
    </row>
    <row r="966" ht="15.75" customHeight="1">
      <c r="G966" s="5"/>
      <c r="H966" s="5"/>
      <c r="L966" s="5"/>
      <c r="M966" s="5"/>
      <c r="O966" s="5"/>
      <c r="P966" s="5"/>
      <c r="U966" s="5"/>
      <c r="V966" s="5"/>
      <c r="X966" s="5"/>
      <c r="Y966" s="5"/>
      <c r="AA966" s="5"/>
      <c r="AB966" s="5"/>
      <c r="AI966" s="5"/>
      <c r="AJ966" s="5"/>
      <c r="AK966" s="7"/>
      <c r="AL966" s="7"/>
      <c r="AM966" s="7"/>
      <c r="AN966" s="7"/>
    </row>
    <row r="967" ht="15.75" customHeight="1">
      <c r="G967" s="5"/>
      <c r="H967" s="5"/>
      <c r="L967" s="5"/>
      <c r="M967" s="5"/>
      <c r="O967" s="5"/>
      <c r="P967" s="5"/>
      <c r="U967" s="5"/>
      <c r="V967" s="5"/>
      <c r="X967" s="5"/>
      <c r="Y967" s="5"/>
      <c r="AA967" s="5"/>
      <c r="AB967" s="5"/>
      <c r="AI967" s="5"/>
      <c r="AJ967" s="5"/>
      <c r="AK967" s="7"/>
      <c r="AL967" s="7"/>
      <c r="AM967" s="7"/>
      <c r="AN967" s="7"/>
    </row>
    <row r="968" ht="15.75" customHeight="1">
      <c r="G968" s="5"/>
      <c r="H968" s="5"/>
      <c r="L968" s="5"/>
      <c r="M968" s="5"/>
      <c r="O968" s="5"/>
      <c r="P968" s="5"/>
      <c r="U968" s="5"/>
      <c r="V968" s="5"/>
      <c r="X968" s="5"/>
      <c r="Y968" s="5"/>
      <c r="AA968" s="5"/>
      <c r="AB968" s="5"/>
      <c r="AI968" s="5"/>
      <c r="AJ968" s="5"/>
      <c r="AK968" s="7"/>
      <c r="AL968" s="7"/>
      <c r="AM968" s="7"/>
      <c r="AN968" s="7"/>
    </row>
    <row r="969" ht="15.75" customHeight="1">
      <c r="G969" s="5"/>
      <c r="H969" s="5"/>
      <c r="L969" s="5"/>
      <c r="M969" s="5"/>
      <c r="O969" s="5"/>
      <c r="P969" s="5"/>
      <c r="U969" s="5"/>
      <c r="V969" s="5"/>
      <c r="X969" s="5"/>
      <c r="Y969" s="5"/>
      <c r="AA969" s="5"/>
      <c r="AB969" s="5"/>
      <c r="AI969" s="5"/>
      <c r="AJ969" s="5"/>
      <c r="AK969" s="7"/>
      <c r="AL969" s="7"/>
      <c r="AM969" s="7"/>
      <c r="AN969" s="7"/>
    </row>
    <row r="970" ht="15.75" customHeight="1">
      <c r="G970" s="5"/>
      <c r="H970" s="5"/>
      <c r="L970" s="5"/>
      <c r="M970" s="5"/>
      <c r="O970" s="5"/>
      <c r="P970" s="5"/>
      <c r="U970" s="5"/>
      <c r="V970" s="5"/>
      <c r="X970" s="5"/>
      <c r="Y970" s="5"/>
      <c r="AA970" s="5"/>
      <c r="AB970" s="5"/>
      <c r="AI970" s="5"/>
      <c r="AJ970" s="5"/>
      <c r="AK970" s="7"/>
      <c r="AL970" s="7"/>
      <c r="AM970" s="7"/>
      <c r="AN970" s="7"/>
    </row>
    <row r="971" ht="15.75" customHeight="1">
      <c r="G971" s="5"/>
      <c r="H971" s="5"/>
      <c r="L971" s="5"/>
      <c r="M971" s="5"/>
      <c r="O971" s="5"/>
      <c r="P971" s="5"/>
      <c r="U971" s="5"/>
      <c r="V971" s="5"/>
      <c r="X971" s="5"/>
      <c r="Y971" s="5"/>
      <c r="AA971" s="5"/>
      <c r="AB971" s="5"/>
      <c r="AI971" s="5"/>
      <c r="AJ971" s="5"/>
      <c r="AK971" s="7"/>
      <c r="AL971" s="7"/>
      <c r="AM971" s="7"/>
      <c r="AN971" s="7"/>
    </row>
    <row r="972" ht="15.75" customHeight="1">
      <c r="G972" s="5"/>
      <c r="H972" s="5"/>
      <c r="L972" s="5"/>
      <c r="M972" s="5"/>
      <c r="O972" s="5"/>
      <c r="P972" s="5"/>
      <c r="U972" s="5"/>
      <c r="V972" s="5"/>
      <c r="X972" s="5"/>
      <c r="Y972" s="5"/>
      <c r="AA972" s="5"/>
      <c r="AB972" s="5"/>
      <c r="AI972" s="5"/>
      <c r="AJ972" s="5"/>
      <c r="AK972" s="7"/>
      <c r="AL972" s="7"/>
      <c r="AM972" s="7"/>
      <c r="AN972" s="7"/>
    </row>
    <row r="973" ht="15.75" customHeight="1">
      <c r="G973" s="5"/>
      <c r="H973" s="5"/>
      <c r="L973" s="5"/>
      <c r="M973" s="5"/>
      <c r="O973" s="5"/>
      <c r="P973" s="5"/>
      <c r="U973" s="5"/>
      <c r="V973" s="5"/>
      <c r="X973" s="5"/>
      <c r="Y973" s="5"/>
      <c r="AA973" s="5"/>
      <c r="AB973" s="5"/>
      <c r="AI973" s="5"/>
      <c r="AJ973" s="5"/>
      <c r="AK973" s="7"/>
      <c r="AL973" s="7"/>
      <c r="AM973" s="7"/>
      <c r="AN973" s="7"/>
    </row>
    <row r="974" ht="15.75" customHeight="1">
      <c r="G974" s="5"/>
      <c r="H974" s="5"/>
      <c r="L974" s="5"/>
      <c r="M974" s="5"/>
      <c r="O974" s="5"/>
      <c r="P974" s="5"/>
      <c r="U974" s="5"/>
      <c r="V974" s="5"/>
      <c r="X974" s="5"/>
      <c r="Y974" s="5"/>
      <c r="AA974" s="5"/>
      <c r="AB974" s="5"/>
      <c r="AI974" s="5"/>
      <c r="AJ974" s="5"/>
      <c r="AK974" s="7"/>
      <c r="AL974" s="7"/>
      <c r="AM974" s="7"/>
      <c r="AN974" s="7"/>
    </row>
    <row r="975" ht="15.75" customHeight="1">
      <c r="G975" s="5"/>
      <c r="H975" s="5"/>
      <c r="L975" s="5"/>
      <c r="M975" s="5"/>
      <c r="O975" s="5"/>
      <c r="P975" s="5"/>
      <c r="U975" s="5"/>
      <c r="V975" s="5"/>
      <c r="X975" s="5"/>
      <c r="Y975" s="5"/>
      <c r="AA975" s="5"/>
      <c r="AB975" s="5"/>
      <c r="AI975" s="5"/>
      <c r="AJ975" s="5"/>
      <c r="AK975" s="7"/>
      <c r="AL975" s="7"/>
      <c r="AM975" s="7"/>
      <c r="AN975" s="7"/>
    </row>
    <row r="976" ht="15.75" customHeight="1">
      <c r="G976" s="5"/>
      <c r="H976" s="5"/>
      <c r="L976" s="5"/>
      <c r="M976" s="5"/>
      <c r="O976" s="5"/>
      <c r="P976" s="5"/>
      <c r="U976" s="5"/>
      <c r="V976" s="5"/>
      <c r="X976" s="5"/>
      <c r="Y976" s="5"/>
      <c r="AA976" s="5"/>
      <c r="AB976" s="5"/>
      <c r="AI976" s="5"/>
      <c r="AJ976" s="5"/>
      <c r="AK976" s="7"/>
      <c r="AL976" s="7"/>
      <c r="AM976" s="7"/>
      <c r="AN976" s="7"/>
    </row>
    <row r="977" ht="15.75" customHeight="1">
      <c r="G977" s="5"/>
      <c r="H977" s="5"/>
      <c r="L977" s="5"/>
      <c r="M977" s="5"/>
      <c r="O977" s="5"/>
      <c r="P977" s="5"/>
      <c r="U977" s="5"/>
      <c r="V977" s="5"/>
      <c r="X977" s="5"/>
      <c r="Y977" s="5"/>
      <c r="AA977" s="5"/>
      <c r="AB977" s="5"/>
      <c r="AI977" s="5"/>
      <c r="AJ977" s="5"/>
      <c r="AK977" s="7"/>
      <c r="AL977" s="7"/>
      <c r="AM977" s="7"/>
      <c r="AN977" s="7"/>
    </row>
    <row r="978" ht="15.75" customHeight="1">
      <c r="G978" s="5"/>
      <c r="H978" s="5"/>
      <c r="L978" s="5"/>
      <c r="M978" s="5"/>
      <c r="O978" s="5"/>
      <c r="P978" s="5"/>
      <c r="U978" s="5"/>
      <c r="V978" s="5"/>
      <c r="X978" s="5"/>
      <c r="Y978" s="5"/>
      <c r="AA978" s="5"/>
      <c r="AB978" s="5"/>
      <c r="AI978" s="5"/>
      <c r="AJ978" s="5"/>
      <c r="AK978" s="7"/>
      <c r="AL978" s="7"/>
      <c r="AM978" s="7"/>
      <c r="AN978" s="7"/>
    </row>
    <row r="979" ht="15.75" customHeight="1">
      <c r="G979" s="5"/>
      <c r="H979" s="5"/>
      <c r="L979" s="5"/>
      <c r="M979" s="5"/>
      <c r="O979" s="5"/>
      <c r="P979" s="5"/>
      <c r="U979" s="5"/>
      <c r="V979" s="5"/>
      <c r="X979" s="5"/>
      <c r="Y979" s="5"/>
      <c r="AA979" s="5"/>
      <c r="AB979" s="5"/>
      <c r="AI979" s="5"/>
      <c r="AJ979" s="5"/>
      <c r="AK979" s="7"/>
      <c r="AL979" s="7"/>
      <c r="AM979" s="7"/>
      <c r="AN979" s="7"/>
    </row>
    <row r="980" ht="15.75" customHeight="1">
      <c r="G980" s="5"/>
      <c r="H980" s="5"/>
      <c r="L980" s="5"/>
      <c r="M980" s="5"/>
      <c r="O980" s="5"/>
      <c r="P980" s="5"/>
      <c r="U980" s="5"/>
      <c r="V980" s="5"/>
      <c r="X980" s="5"/>
      <c r="Y980" s="5"/>
      <c r="AA980" s="5"/>
      <c r="AB980" s="5"/>
      <c r="AI980" s="5"/>
      <c r="AJ980" s="5"/>
      <c r="AK980" s="7"/>
      <c r="AL980" s="7"/>
      <c r="AM980" s="7"/>
      <c r="AN980" s="7"/>
    </row>
    <row r="981" ht="15.75" customHeight="1">
      <c r="G981" s="5"/>
      <c r="H981" s="5"/>
      <c r="L981" s="5"/>
      <c r="M981" s="5"/>
      <c r="O981" s="5"/>
      <c r="P981" s="5"/>
      <c r="U981" s="5"/>
      <c r="V981" s="5"/>
      <c r="X981" s="5"/>
      <c r="Y981" s="5"/>
      <c r="AA981" s="5"/>
      <c r="AB981" s="5"/>
      <c r="AI981" s="5"/>
      <c r="AJ981" s="5"/>
      <c r="AK981" s="7"/>
      <c r="AL981" s="7"/>
      <c r="AM981" s="7"/>
      <c r="AN981" s="7"/>
    </row>
    <row r="982" ht="15.75" customHeight="1">
      <c r="G982" s="5"/>
      <c r="H982" s="5"/>
      <c r="L982" s="5"/>
      <c r="M982" s="5"/>
      <c r="O982" s="5"/>
      <c r="P982" s="5"/>
      <c r="U982" s="5"/>
      <c r="V982" s="5"/>
      <c r="X982" s="5"/>
      <c r="Y982" s="5"/>
      <c r="AA982" s="5"/>
      <c r="AB982" s="5"/>
      <c r="AI982" s="5"/>
      <c r="AJ982" s="5"/>
      <c r="AK982" s="7"/>
      <c r="AL982" s="7"/>
      <c r="AM982" s="7"/>
      <c r="AN982" s="7"/>
    </row>
    <row r="983" ht="15.75" customHeight="1">
      <c r="G983" s="5"/>
      <c r="H983" s="5"/>
      <c r="L983" s="5"/>
      <c r="M983" s="5"/>
      <c r="O983" s="5"/>
      <c r="P983" s="5"/>
      <c r="U983" s="5"/>
      <c r="V983" s="5"/>
      <c r="X983" s="5"/>
      <c r="Y983" s="5"/>
      <c r="AA983" s="5"/>
      <c r="AB983" s="5"/>
      <c r="AI983" s="5"/>
      <c r="AJ983" s="5"/>
      <c r="AK983" s="7"/>
      <c r="AL983" s="7"/>
      <c r="AM983" s="7"/>
      <c r="AN983" s="7"/>
    </row>
    <row r="984" ht="15.75" customHeight="1">
      <c r="G984" s="5"/>
      <c r="H984" s="5"/>
      <c r="L984" s="5"/>
      <c r="M984" s="5"/>
      <c r="O984" s="5"/>
      <c r="P984" s="5"/>
      <c r="U984" s="5"/>
      <c r="V984" s="5"/>
      <c r="X984" s="5"/>
      <c r="Y984" s="5"/>
      <c r="AA984" s="5"/>
      <c r="AB984" s="5"/>
      <c r="AI984" s="5"/>
      <c r="AJ984" s="5"/>
      <c r="AK984" s="7"/>
      <c r="AL984" s="7"/>
      <c r="AM984" s="7"/>
      <c r="AN984" s="7"/>
    </row>
    <row r="985" ht="15.75" customHeight="1">
      <c r="G985" s="5"/>
      <c r="H985" s="5"/>
      <c r="L985" s="5"/>
      <c r="M985" s="5"/>
      <c r="O985" s="5"/>
      <c r="P985" s="5"/>
      <c r="U985" s="5"/>
      <c r="V985" s="5"/>
      <c r="X985" s="5"/>
      <c r="Y985" s="5"/>
      <c r="AA985" s="5"/>
      <c r="AB985" s="5"/>
      <c r="AI985" s="5"/>
      <c r="AJ985" s="5"/>
      <c r="AK985" s="7"/>
      <c r="AL985" s="7"/>
      <c r="AM985" s="7"/>
      <c r="AN985" s="7"/>
    </row>
    <row r="986" ht="15.75" customHeight="1">
      <c r="G986" s="5"/>
      <c r="H986" s="5"/>
      <c r="L986" s="5"/>
      <c r="M986" s="5"/>
      <c r="O986" s="5"/>
      <c r="P986" s="5"/>
      <c r="U986" s="5"/>
      <c r="V986" s="5"/>
      <c r="X986" s="5"/>
      <c r="Y986" s="5"/>
      <c r="AA986" s="5"/>
      <c r="AB986" s="5"/>
      <c r="AI986" s="5"/>
      <c r="AJ986" s="5"/>
      <c r="AK986" s="7"/>
      <c r="AL986" s="7"/>
      <c r="AM986" s="7"/>
      <c r="AN986" s="7"/>
    </row>
    <row r="987" ht="15.75" customHeight="1">
      <c r="G987" s="5"/>
      <c r="H987" s="5"/>
      <c r="L987" s="5"/>
      <c r="M987" s="5"/>
      <c r="O987" s="5"/>
      <c r="P987" s="5"/>
      <c r="U987" s="5"/>
      <c r="V987" s="5"/>
      <c r="X987" s="5"/>
      <c r="Y987" s="5"/>
      <c r="AA987" s="5"/>
      <c r="AB987" s="5"/>
      <c r="AI987" s="5"/>
      <c r="AJ987" s="5"/>
      <c r="AK987" s="7"/>
      <c r="AL987" s="7"/>
      <c r="AM987" s="7"/>
      <c r="AN987" s="7"/>
    </row>
    <row r="988" ht="15.75" customHeight="1">
      <c r="G988" s="5"/>
      <c r="H988" s="5"/>
      <c r="L988" s="5"/>
      <c r="M988" s="5"/>
      <c r="O988" s="5"/>
      <c r="P988" s="5"/>
      <c r="U988" s="5"/>
      <c r="V988" s="5"/>
      <c r="X988" s="5"/>
      <c r="Y988" s="5"/>
      <c r="AA988" s="5"/>
      <c r="AB988" s="5"/>
      <c r="AI988" s="5"/>
      <c r="AJ988" s="5"/>
      <c r="AK988" s="7"/>
      <c r="AL988" s="7"/>
      <c r="AM988" s="7"/>
      <c r="AN988" s="7"/>
    </row>
    <row r="989" ht="15.75" customHeight="1">
      <c r="G989" s="5"/>
      <c r="H989" s="5"/>
      <c r="L989" s="5"/>
      <c r="M989" s="5"/>
      <c r="O989" s="5"/>
      <c r="P989" s="5"/>
      <c r="U989" s="5"/>
      <c r="V989" s="5"/>
      <c r="X989" s="5"/>
      <c r="Y989" s="5"/>
      <c r="AA989" s="5"/>
      <c r="AB989" s="5"/>
      <c r="AI989" s="5"/>
      <c r="AJ989" s="5"/>
      <c r="AK989" s="7"/>
      <c r="AL989" s="7"/>
      <c r="AM989" s="7"/>
      <c r="AN989" s="7"/>
    </row>
    <row r="990" ht="15.75" customHeight="1">
      <c r="G990" s="5"/>
      <c r="H990" s="5"/>
      <c r="L990" s="5"/>
      <c r="M990" s="5"/>
      <c r="O990" s="5"/>
      <c r="P990" s="5"/>
      <c r="U990" s="5"/>
      <c r="V990" s="5"/>
      <c r="X990" s="5"/>
      <c r="Y990" s="5"/>
      <c r="AA990" s="5"/>
      <c r="AB990" s="5"/>
      <c r="AI990" s="5"/>
      <c r="AJ990" s="5"/>
      <c r="AK990" s="7"/>
      <c r="AL990" s="7"/>
      <c r="AM990" s="7"/>
      <c r="AN990" s="7"/>
    </row>
    <row r="991" ht="15.75" customHeight="1">
      <c r="G991" s="5"/>
      <c r="H991" s="5"/>
      <c r="L991" s="5"/>
      <c r="M991" s="5"/>
      <c r="O991" s="5"/>
      <c r="P991" s="5"/>
      <c r="U991" s="5"/>
      <c r="V991" s="5"/>
      <c r="X991" s="5"/>
      <c r="Y991" s="5"/>
      <c r="AA991" s="5"/>
      <c r="AB991" s="5"/>
      <c r="AI991" s="5"/>
      <c r="AJ991" s="5"/>
      <c r="AK991" s="7"/>
      <c r="AL991" s="7"/>
      <c r="AM991" s="7"/>
      <c r="AN991" s="7"/>
    </row>
    <row r="992" ht="15.75" customHeight="1">
      <c r="G992" s="5"/>
      <c r="H992" s="5"/>
      <c r="L992" s="5"/>
      <c r="M992" s="5"/>
      <c r="O992" s="5"/>
      <c r="P992" s="5"/>
      <c r="U992" s="5"/>
      <c r="V992" s="5"/>
      <c r="X992" s="5"/>
      <c r="Y992" s="5"/>
      <c r="AA992" s="5"/>
      <c r="AB992" s="5"/>
      <c r="AI992" s="5"/>
      <c r="AJ992" s="5"/>
      <c r="AK992" s="7"/>
      <c r="AL992" s="7"/>
      <c r="AM992" s="7"/>
      <c r="AN992" s="7"/>
    </row>
    <row r="993" ht="15.75" customHeight="1">
      <c r="G993" s="5"/>
      <c r="H993" s="5"/>
      <c r="L993" s="5"/>
      <c r="M993" s="5"/>
      <c r="O993" s="5"/>
      <c r="P993" s="5"/>
      <c r="U993" s="5"/>
      <c r="V993" s="5"/>
      <c r="X993" s="5"/>
      <c r="Y993" s="5"/>
      <c r="AA993" s="5"/>
      <c r="AB993" s="5"/>
      <c r="AI993" s="5"/>
      <c r="AJ993" s="5"/>
      <c r="AK993" s="7"/>
      <c r="AL993" s="7"/>
      <c r="AM993" s="7"/>
      <c r="AN993" s="7"/>
    </row>
    <row r="994" ht="15.75" customHeight="1">
      <c r="G994" s="5"/>
      <c r="H994" s="5"/>
      <c r="L994" s="5"/>
      <c r="M994" s="5"/>
      <c r="O994" s="5"/>
      <c r="P994" s="5"/>
      <c r="U994" s="5"/>
      <c r="V994" s="5"/>
      <c r="X994" s="5"/>
      <c r="Y994" s="5"/>
      <c r="AA994" s="5"/>
      <c r="AB994" s="5"/>
      <c r="AI994" s="5"/>
      <c r="AJ994" s="5"/>
      <c r="AK994" s="7"/>
      <c r="AL994" s="7"/>
      <c r="AM994" s="7"/>
      <c r="AN994" s="7"/>
    </row>
    <row r="995" ht="15.75" customHeight="1">
      <c r="G995" s="5"/>
      <c r="H995" s="5"/>
      <c r="L995" s="5"/>
      <c r="M995" s="5"/>
      <c r="O995" s="5"/>
      <c r="P995" s="5"/>
      <c r="U995" s="5"/>
      <c r="V995" s="5"/>
      <c r="X995" s="5"/>
      <c r="Y995" s="5"/>
      <c r="AA995" s="5"/>
      <c r="AB995" s="5"/>
      <c r="AI995" s="5"/>
      <c r="AJ995" s="5"/>
      <c r="AK995" s="7"/>
      <c r="AL995" s="7"/>
      <c r="AM995" s="7"/>
      <c r="AN995" s="7"/>
    </row>
    <row r="996" ht="15.75" customHeight="1">
      <c r="G996" s="5"/>
      <c r="H996" s="5"/>
      <c r="L996" s="5"/>
      <c r="M996" s="5"/>
      <c r="O996" s="5"/>
      <c r="P996" s="5"/>
      <c r="U996" s="5"/>
      <c r="V996" s="5"/>
      <c r="X996" s="5"/>
      <c r="Y996" s="5"/>
      <c r="AA996" s="5"/>
      <c r="AB996" s="5"/>
      <c r="AI996" s="5"/>
      <c r="AJ996" s="5"/>
      <c r="AK996" s="7"/>
      <c r="AL996" s="7"/>
      <c r="AM996" s="7"/>
      <c r="AN996" s="7"/>
    </row>
    <row r="997" ht="15.75" customHeight="1">
      <c r="G997" s="5"/>
      <c r="H997" s="5"/>
      <c r="L997" s="5"/>
      <c r="M997" s="5"/>
      <c r="O997" s="5"/>
      <c r="P997" s="5"/>
      <c r="U997" s="5"/>
      <c r="V997" s="5"/>
      <c r="X997" s="5"/>
      <c r="Y997" s="5"/>
      <c r="AA997" s="5"/>
      <c r="AB997" s="5"/>
      <c r="AI997" s="5"/>
      <c r="AJ997" s="5"/>
      <c r="AK997" s="7"/>
      <c r="AL997" s="7"/>
      <c r="AM997" s="7"/>
      <c r="AN997" s="7"/>
    </row>
    <row r="998" ht="15.75" customHeight="1">
      <c r="G998" s="5"/>
      <c r="H998" s="5"/>
      <c r="L998" s="5"/>
      <c r="M998" s="5"/>
      <c r="O998" s="5"/>
      <c r="P998" s="5"/>
      <c r="U998" s="5"/>
      <c r="V998" s="5"/>
      <c r="X998" s="5"/>
      <c r="Y998" s="5"/>
      <c r="AA998" s="5"/>
      <c r="AB998" s="5"/>
      <c r="AI998" s="5"/>
      <c r="AJ998" s="5"/>
      <c r="AK998" s="7"/>
      <c r="AL998" s="7"/>
      <c r="AM998" s="7"/>
      <c r="AN998" s="7"/>
    </row>
    <row r="999" ht="15.75" customHeight="1">
      <c r="G999" s="5"/>
      <c r="H999" s="5"/>
      <c r="L999" s="5"/>
      <c r="M999" s="5"/>
      <c r="O999" s="5"/>
      <c r="P999" s="5"/>
      <c r="U999" s="5"/>
      <c r="V999" s="5"/>
      <c r="X999" s="5"/>
      <c r="Y999" s="5"/>
      <c r="AA999" s="5"/>
      <c r="AB999" s="5"/>
      <c r="AI999" s="5"/>
      <c r="AJ999" s="5"/>
      <c r="AK999" s="7"/>
      <c r="AL999" s="7"/>
      <c r="AM999" s="7"/>
      <c r="AN999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2.78"/>
    <col customWidth="1" min="5" max="5" width="12.11"/>
  </cols>
  <sheetData>
    <row r="1">
      <c r="A1" s="1" t="s">
        <v>0</v>
      </c>
      <c r="B1" s="1" t="s">
        <v>47</v>
      </c>
      <c r="C1" s="1" t="s">
        <v>48</v>
      </c>
      <c r="D1" s="2" t="s">
        <v>49</v>
      </c>
      <c r="E1" s="2" t="s">
        <v>50</v>
      </c>
    </row>
    <row r="2">
      <c r="A2" s="1" t="s">
        <v>35</v>
      </c>
      <c r="B2" s="1">
        <v>5.2E-4</v>
      </c>
      <c r="C2" s="4">
        <f t="shared" ref="C2:C16" si="1">B2*1000</f>
        <v>0.52</v>
      </c>
      <c r="D2" s="5">
        <f>average(C2:C16)</f>
        <v>0.4593333333</v>
      </c>
      <c r="E2" s="6">
        <f>(STDEV(C2:C16))/(sqrt(15))</f>
        <v>0.02426964921</v>
      </c>
    </row>
    <row r="3">
      <c r="A3" s="1" t="s">
        <v>35</v>
      </c>
      <c r="B3" s="1">
        <v>4.5E-4</v>
      </c>
      <c r="C3" s="4">
        <f t="shared" si="1"/>
        <v>0.45</v>
      </c>
      <c r="D3" s="5"/>
      <c r="E3" s="5"/>
    </row>
    <row r="4">
      <c r="A4" s="1" t="s">
        <v>35</v>
      </c>
      <c r="B4" s="1">
        <v>4.9E-4</v>
      </c>
      <c r="C4" s="4">
        <f t="shared" si="1"/>
        <v>0.49</v>
      </c>
      <c r="D4" s="5"/>
      <c r="E4" s="5"/>
    </row>
    <row r="5">
      <c r="A5" s="1" t="s">
        <v>35</v>
      </c>
      <c r="B5" s="1">
        <v>4.8E-4</v>
      </c>
      <c r="C5" s="4">
        <f t="shared" si="1"/>
        <v>0.48</v>
      </c>
      <c r="D5" s="5"/>
      <c r="E5" s="5"/>
    </row>
    <row r="6">
      <c r="A6" s="1" t="s">
        <v>35</v>
      </c>
      <c r="B6" s="1">
        <v>4.4E-4</v>
      </c>
      <c r="C6" s="4">
        <f t="shared" si="1"/>
        <v>0.44</v>
      </c>
      <c r="D6" s="5"/>
      <c r="E6" s="5"/>
    </row>
    <row r="7">
      <c r="A7" s="1" t="s">
        <v>35</v>
      </c>
      <c r="B7" s="1">
        <v>4.3E-4</v>
      </c>
      <c r="C7" s="4">
        <f t="shared" si="1"/>
        <v>0.43</v>
      </c>
      <c r="D7" s="5"/>
      <c r="E7" s="5"/>
    </row>
    <row r="8">
      <c r="A8" s="1" t="s">
        <v>35</v>
      </c>
      <c r="B8" s="1">
        <v>3.6E-4</v>
      </c>
      <c r="C8" s="4">
        <f t="shared" si="1"/>
        <v>0.36</v>
      </c>
      <c r="D8" s="5"/>
      <c r="E8" s="5"/>
    </row>
    <row r="9">
      <c r="A9" s="1" t="s">
        <v>35</v>
      </c>
      <c r="B9" s="1">
        <v>3.9E-4</v>
      </c>
      <c r="C9" s="4">
        <f t="shared" si="1"/>
        <v>0.39</v>
      </c>
      <c r="D9" s="5"/>
      <c r="E9" s="5"/>
    </row>
    <row r="10">
      <c r="A10" s="1" t="s">
        <v>35</v>
      </c>
      <c r="B10" s="1">
        <v>3.1E-4</v>
      </c>
      <c r="C10" s="4">
        <f t="shared" si="1"/>
        <v>0.31</v>
      </c>
      <c r="D10" s="5"/>
      <c r="E10" s="5"/>
    </row>
    <row r="11">
      <c r="A11" s="1" t="s">
        <v>35</v>
      </c>
      <c r="B11" s="1">
        <v>2.7E-4</v>
      </c>
      <c r="C11" s="4">
        <f t="shared" si="1"/>
        <v>0.27</v>
      </c>
      <c r="D11" s="5"/>
      <c r="E11" s="5"/>
    </row>
    <row r="12">
      <c r="A12" s="1" t="s">
        <v>35</v>
      </c>
      <c r="B12" s="1">
        <v>5.9E-4</v>
      </c>
      <c r="C12" s="4">
        <f t="shared" si="1"/>
        <v>0.59</v>
      </c>
      <c r="D12" s="5"/>
      <c r="E12" s="5"/>
    </row>
    <row r="13">
      <c r="A13" s="1" t="s">
        <v>35</v>
      </c>
      <c r="B13" s="1">
        <v>5.4E-4</v>
      </c>
      <c r="C13" s="4">
        <f t="shared" si="1"/>
        <v>0.54</v>
      </c>
      <c r="D13" s="5"/>
      <c r="E13" s="5"/>
    </row>
    <row r="14">
      <c r="A14" s="1" t="s">
        <v>35</v>
      </c>
      <c r="B14" s="1">
        <v>5.7E-4</v>
      </c>
      <c r="C14" s="4">
        <f t="shared" si="1"/>
        <v>0.57</v>
      </c>
      <c r="D14" s="5"/>
      <c r="E14" s="5"/>
    </row>
    <row r="15">
      <c r="A15" s="1" t="s">
        <v>35</v>
      </c>
      <c r="B15" s="1">
        <v>5.3E-4</v>
      </c>
      <c r="C15" s="4">
        <f t="shared" si="1"/>
        <v>0.53</v>
      </c>
      <c r="D15" s="5"/>
      <c r="E15" s="5"/>
    </row>
    <row r="16">
      <c r="A16" s="1" t="s">
        <v>35</v>
      </c>
      <c r="B16" s="1">
        <v>5.2E-4</v>
      </c>
      <c r="C16" s="4">
        <f t="shared" si="1"/>
        <v>0.52</v>
      </c>
      <c r="D16" s="5"/>
      <c r="E16" s="5"/>
    </row>
    <row r="17">
      <c r="D17" s="5"/>
      <c r="E17" s="5"/>
    </row>
    <row r="18">
      <c r="A18" s="1" t="s">
        <v>40</v>
      </c>
      <c r="B18" s="1">
        <v>0.00514</v>
      </c>
      <c r="C18" s="4">
        <f t="shared" ref="C18:C32" si="2">B18*1000</f>
        <v>5.14</v>
      </c>
      <c r="D18" s="5">
        <f>average(C18:C32)</f>
        <v>3.76</v>
      </c>
      <c r="E18" s="6">
        <f>(STDEV(C18:C32))/(sqrt(15))</f>
        <v>0.1954725654</v>
      </c>
    </row>
    <row r="19">
      <c r="A19" s="1" t="s">
        <v>40</v>
      </c>
      <c r="B19" s="1">
        <v>0.00483</v>
      </c>
      <c r="C19" s="4">
        <f t="shared" si="2"/>
        <v>4.83</v>
      </c>
      <c r="D19" s="5"/>
      <c r="E19" s="5"/>
    </row>
    <row r="20">
      <c r="A20" s="1" t="s">
        <v>40</v>
      </c>
      <c r="B20" s="1">
        <v>0.00413</v>
      </c>
      <c r="C20" s="4">
        <f t="shared" si="2"/>
        <v>4.13</v>
      </c>
      <c r="D20" s="5"/>
      <c r="E20" s="5"/>
    </row>
    <row r="21">
      <c r="A21" s="1" t="s">
        <v>40</v>
      </c>
      <c r="B21" s="1">
        <v>0.00432</v>
      </c>
      <c r="C21" s="4">
        <f t="shared" si="2"/>
        <v>4.32</v>
      </c>
      <c r="D21" s="5"/>
      <c r="E21" s="5"/>
    </row>
    <row r="22">
      <c r="A22" s="1" t="s">
        <v>40</v>
      </c>
      <c r="B22" s="1">
        <v>0.00442</v>
      </c>
      <c r="C22" s="4">
        <f t="shared" si="2"/>
        <v>4.42</v>
      </c>
      <c r="D22" s="5"/>
      <c r="E22" s="5"/>
    </row>
    <row r="23">
      <c r="A23" s="1" t="s">
        <v>40</v>
      </c>
      <c r="B23" s="1">
        <v>0.00288</v>
      </c>
      <c r="C23" s="4">
        <f t="shared" si="2"/>
        <v>2.88</v>
      </c>
      <c r="D23" s="5"/>
      <c r="E23" s="5"/>
    </row>
    <row r="24">
      <c r="A24" s="1" t="s">
        <v>40</v>
      </c>
      <c r="B24" s="1">
        <v>0.00455</v>
      </c>
      <c r="C24" s="4">
        <f t="shared" si="2"/>
        <v>4.55</v>
      </c>
      <c r="D24" s="5"/>
      <c r="E24" s="5"/>
    </row>
    <row r="25">
      <c r="A25" s="1" t="s">
        <v>40</v>
      </c>
      <c r="B25" s="1">
        <v>0.00314</v>
      </c>
      <c r="C25" s="4">
        <f t="shared" si="2"/>
        <v>3.14</v>
      </c>
      <c r="D25" s="5"/>
      <c r="E25" s="5"/>
    </row>
    <row r="26">
      <c r="A26" s="1" t="s">
        <v>40</v>
      </c>
      <c r="B26" s="1">
        <v>0.0028</v>
      </c>
      <c r="C26" s="4">
        <f t="shared" si="2"/>
        <v>2.8</v>
      </c>
      <c r="D26" s="5"/>
      <c r="E26" s="5"/>
    </row>
    <row r="27">
      <c r="A27" s="1" t="s">
        <v>40</v>
      </c>
      <c r="B27" s="1">
        <v>0.00286</v>
      </c>
      <c r="C27" s="4">
        <f t="shared" si="2"/>
        <v>2.86</v>
      </c>
      <c r="D27" s="5"/>
      <c r="E27" s="5"/>
    </row>
    <row r="28">
      <c r="A28" s="1" t="s">
        <v>40</v>
      </c>
      <c r="B28" s="1">
        <v>0.00343</v>
      </c>
      <c r="C28" s="4">
        <f t="shared" si="2"/>
        <v>3.43</v>
      </c>
      <c r="D28" s="5"/>
      <c r="E28" s="5"/>
    </row>
    <row r="29">
      <c r="A29" s="1" t="s">
        <v>40</v>
      </c>
      <c r="B29" s="1">
        <v>0.00352</v>
      </c>
      <c r="C29" s="4">
        <f t="shared" si="2"/>
        <v>3.52</v>
      </c>
      <c r="D29" s="5"/>
      <c r="E29" s="5"/>
    </row>
    <row r="30">
      <c r="A30" s="1" t="s">
        <v>40</v>
      </c>
      <c r="B30" s="1">
        <v>0.0037</v>
      </c>
      <c r="C30" s="4">
        <f t="shared" si="2"/>
        <v>3.7</v>
      </c>
      <c r="D30" s="5"/>
      <c r="E30" s="5"/>
    </row>
    <row r="31">
      <c r="A31" s="1" t="s">
        <v>40</v>
      </c>
      <c r="B31" s="1">
        <v>0.0035</v>
      </c>
      <c r="C31" s="4">
        <f t="shared" si="2"/>
        <v>3.5</v>
      </c>
      <c r="D31" s="5"/>
      <c r="E31" s="5"/>
    </row>
    <row r="32">
      <c r="A32" s="1" t="s">
        <v>40</v>
      </c>
      <c r="B32" s="1">
        <v>0.00318</v>
      </c>
      <c r="C32" s="4">
        <f t="shared" si="2"/>
        <v>3.18</v>
      </c>
      <c r="D32" s="5"/>
      <c r="E32" s="5"/>
    </row>
    <row r="33">
      <c r="D33" s="5"/>
      <c r="E33" s="5"/>
    </row>
    <row r="34">
      <c r="A34" s="1" t="s">
        <v>41</v>
      </c>
      <c r="B34" s="1">
        <v>0.00177</v>
      </c>
      <c r="C34" s="4">
        <f t="shared" ref="C34:C48" si="3">B34*1000</f>
        <v>1.77</v>
      </c>
      <c r="D34" s="5">
        <f>average(C34:C48)</f>
        <v>2.319333333</v>
      </c>
      <c r="E34" s="6">
        <f>(STDEV(C34:C48))/(sqrt(15))</f>
        <v>0.5193030739</v>
      </c>
    </row>
    <row r="35">
      <c r="A35" s="1" t="s">
        <v>41</v>
      </c>
      <c r="B35" s="1">
        <v>0.00253</v>
      </c>
      <c r="C35" s="4">
        <f t="shared" si="3"/>
        <v>2.53</v>
      </c>
      <c r="D35" s="5"/>
      <c r="E35" s="5"/>
    </row>
    <row r="36">
      <c r="A36" s="1" t="s">
        <v>41</v>
      </c>
      <c r="B36" s="1">
        <v>9.8E-4</v>
      </c>
      <c r="C36" s="4">
        <f t="shared" si="3"/>
        <v>0.98</v>
      </c>
      <c r="D36" s="5"/>
      <c r="E36" s="5"/>
    </row>
    <row r="37">
      <c r="A37" s="1" t="s">
        <v>41</v>
      </c>
      <c r="B37" s="1">
        <v>0.0018</v>
      </c>
      <c r="C37" s="4">
        <f t="shared" si="3"/>
        <v>1.8</v>
      </c>
      <c r="D37" s="5"/>
      <c r="E37" s="5"/>
    </row>
    <row r="38">
      <c r="A38" s="1" t="s">
        <v>41</v>
      </c>
      <c r="B38" s="1">
        <v>0.00202</v>
      </c>
      <c r="C38" s="4">
        <f t="shared" si="3"/>
        <v>2.02</v>
      </c>
      <c r="D38" s="5"/>
      <c r="E38" s="5"/>
    </row>
    <row r="39">
      <c r="A39" s="1" t="s">
        <v>41</v>
      </c>
      <c r="B39" s="1">
        <v>0.00117</v>
      </c>
      <c r="C39" s="4">
        <f t="shared" si="3"/>
        <v>1.17</v>
      </c>
      <c r="D39" s="5"/>
      <c r="E39" s="5"/>
    </row>
    <row r="40">
      <c r="A40" s="1" t="s">
        <v>41</v>
      </c>
      <c r="B40" s="1">
        <v>0.00236</v>
      </c>
      <c r="C40" s="4">
        <f t="shared" si="3"/>
        <v>2.36</v>
      </c>
      <c r="D40" s="5"/>
      <c r="E40" s="5"/>
    </row>
    <row r="41">
      <c r="A41" s="1" t="s">
        <v>41</v>
      </c>
      <c r="B41" s="1">
        <v>0.00244</v>
      </c>
      <c r="C41" s="4">
        <f t="shared" si="3"/>
        <v>2.44</v>
      </c>
      <c r="D41" s="5"/>
      <c r="E41" s="5"/>
    </row>
    <row r="42">
      <c r="A42" s="1" t="s">
        <v>41</v>
      </c>
      <c r="B42" s="1">
        <v>0.00171</v>
      </c>
      <c r="C42" s="4">
        <f t="shared" si="3"/>
        <v>1.71</v>
      </c>
      <c r="D42" s="5"/>
      <c r="E42" s="5"/>
    </row>
    <row r="43">
      <c r="A43" s="1" t="s">
        <v>41</v>
      </c>
      <c r="B43" s="1">
        <v>0.00167</v>
      </c>
      <c r="C43" s="4">
        <f t="shared" si="3"/>
        <v>1.67</v>
      </c>
      <c r="D43" s="5"/>
      <c r="E43" s="5"/>
    </row>
    <row r="44">
      <c r="A44" s="1" t="s">
        <v>41</v>
      </c>
      <c r="B44" s="1">
        <v>0.00114</v>
      </c>
      <c r="C44" s="4">
        <f t="shared" si="3"/>
        <v>1.14</v>
      </c>
      <c r="D44" s="5"/>
      <c r="E44" s="5"/>
    </row>
    <row r="45">
      <c r="A45" s="1" t="s">
        <v>41</v>
      </c>
      <c r="B45" s="1">
        <v>0.00181</v>
      </c>
      <c r="C45" s="4">
        <f t="shared" si="3"/>
        <v>1.81</v>
      </c>
      <c r="D45" s="5"/>
      <c r="E45" s="5"/>
    </row>
    <row r="46">
      <c r="A46" s="1" t="s">
        <v>41</v>
      </c>
      <c r="B46" s="1">
        <v>0.0094</v>
      </c>
      <c r="C46" s="4">
        <f t="shared" si="3"/>
        <v>9.4</v>
      </c>
      <c r="D46" s="5"/>
      <c r="E46" s="5"/>
    </row>
    <row r="47">
      <c r="A47" s="1" t="s">
        <v>41</v>
      </c>
      <c r="B47" s="1">
        <v>0.00194</v>
      </c>
      <c r="C47" s="4">
        <f t="shared" si="3"/>
        <v>1.94</v>
      </c>
      <c r="D47" s="5"/>
      <c r="E47" s="5"/>
    </row>
    <row r="48">
      <c r="A48" s="1" t="s">
        <v>41</v>
      </c>
      <c r="B48" s="1">
        <v>0.00205</v>
      </c>
      <c r="C48" s="4">
        <f t="shared" si="3"/>
        <v>2.05</v>
      </c>
      <c r="D48" s="5"/>
      <c r="E48" s="5"/>
    </row>
    <row r="49">
      <c r="D49" s="5"/>
      <c r="E49" s="5"/>
    </row>
    <row r="50">
      <c r="A50" s="1" t="s">
        <v>43</v>
      </c>
      <c r="B50" s="1">
        <v>8.6E-4</v>
      </c>
      <c r="C50" s="4">
        <f t="shared" ref="C50:C64" si="4">B50*1000</f>
        <v>0.86</v>
      </c>
      <c r="D50" s="5">
        <f>average(C50:C64)</f>
        <v>1.556</v>
      </c>
      <c r="E50" s="6">
        <f>(STDEV(C50:C64))/(sqrt(15))</f>
        <v>0.113035182</v>
      </c>
    </row>
    <row r="51">
      <c r="A51" s="1" t="s">
        <v>43</v>
      </c>
      <c r="B51" s="1">
        <v>7.8E-4</v>
      </c>
      <c r="C51" s="4">
        <f t="shared" si="4"/>
        <v>0.78</v>
      </c>
      <c r="D51" s="5"/>
      <c r="E51" s="5"/>
    </row>
    <row r="52">
      <c r="A52" s="1" t="s">
        <v>43</v>
      </c>
      <c r="B52" s="1">
        <v>0.00168</v>
      </c>
      <c r="C52" s="4">
        <f t="shared" si="4"/>
        <v>1.68</v>
      </c>
      <c r="D52" s="5"/>
      <c r="E52" s="5"/>
    </row>
    <row r="53">
      <c r="A53" s="1" t="s">
        <v>43</v>
      </c>
      <c r="B53" s="1">
        <v>0.00221</v>
      </c>
      <c r="C53" s="4">
        <f t="shared" si="4"/>
        <v>2.21</v>
      </c>
      <c r="D53" s="5"/>
      <c r="E53" s="5"/>
    </row>
    <row r="54">
      <c r="A54" s="1" t="s">
        <v>43</v>
      </c>
      <c r="B54" s="1">
        <v>0.00183</v>
      </c>
      <c r="C54" s="4">
        <f t="shared" si="4"/>
        <v>1.83</v>
      </c>
      <c r="D54" s="5"/>
      <c r="E54" s="5"/>
    </row>
    <row r="55">
      <c r="A55" s="1" t="s">
        <v>43</v>
      </c>
      <c r="B55" s="1">
        <v>0.00192</v>
      </c>
      <c r="C55" s="4">
        <f t="shared" si="4"/>
        <v>1.92</v>
      </c>
      <c r="D55" s="5"/>
      <c r="E55" s="5"/>
    </row>
    <row r="56">
      <c r="A56" s="1" t="s">
        <v>43</v>
      </c>
      <c r="B56" s="1">
        <v>0.00116</v>
      </c>
      <c r="C56" s="4">
        <f t="shared" si="4"/>
        <v>1.16</v>
      </c>
      <c r="D56" s="5"/>
      <c r="E56" s="5"/>
    </row>
    <row r="57">
      <c r="A57" s="1" t="s">
        <v>43</v>
      </c>
      <c r="B57" s="1">
        <v>0.00178</v>
      </c>
      <c r="C57" s="4">
        <f t="shared" si="4"/>
        <v>1.78</v>
      </c>
      <c r="D57" s="5"/>
      <c r="E57" s="5"/>
    </row>
    <row r="58">
      <c r="A58" s="1" t="s">
        <v>43</v>
      </c>
      <c r="B58" s="1">
        <v>0.00137</v>
      </c>
      <c r="C58" s="4">
        <f t="shared" si="4"/>
        <v>1.37</v>
      </c>
      <c r="D58" s="5"/>
      <c r="E58" s="5"/>
    </row>
    <row r="59">
      <c r="A59" s="1" t="s">
        <v>43</v>
      </c>
      <c r="B59" s="1">
        <v>0.00143</v>
      </c>
      <c r="C59" s="4">
        <f t="shared" si="4"/>
        <v>1.43</v>
      </c>
      <c r="D59" s="5"/>
      <c r="E59" s="5"/>
    </row>
    <row r="60">
      <c r="A60" s="1" t="s">
        <v>43</v>
      </c>
      <c r="B60" s="1">
        <v>0.00166</v>
      </c>
      <c r="C60" s="4">
        <f t="shared" si="4"/>
        <v>1.66</v>
      </c>
      <c r="D60" s="5"/>
      <c r="E60" s="5"/>
    </row>
    <row r="61">
      <c r="A61" s="1" t="s">
        <v>43</v>
      </c>
      <c r="B61" s="1">
        <v>0.00113</v>
      </c>
      <c r="C61" s="4">
        <f t="shared" si="4"/>
        <v>1.13</v>
      </c>
      <c r="D61" s="5"/>
      <c r="E61" s="5"/>
    </row>
    <row r="62">
      <c r="A62" s="1" t="s">
        <v>43</v>
      </c>
      <c r="B62" s="1">
        <v>0.00154</v>
      </c>
      <c r="C62" s="4">
        <f t="shared" si="4"/>
        <v>1.54</v>
      </c>
      <c r="D62" s="5"/>
      <c r="E62" s="5"/>
    </row>
    <row r="63">
      <c r="A63" s="1" t="s">
        <v>43</v>
      </c>
      <c r="B63" s="1">
        <v>0.00223</v>
      </c>
      <c r="C63" s="4">
        <f t="shared" si="4"/>
        <v>2.23</v>
      </c>
      <c r="D63" s="5"/>
      <c r="E63" s="5"/>
    </row>
    <row r="64">
      <c r="A64" s="1" t="s">
        <v>43</v>
      </c>
      <c r="B64" s="1">
        <v>0.00176</v>
      </c>
      <c r="C64" s="4">
        <f t="shared" si="4"/>
        <v>1.76</v>
      </c>
      <c r="D64" s="5"/>
      <c r="E64" s="5"/>
    </row>
    <row r="65">
      <c r="D65" s="5"/>
      <c r="E65" s="5"/>
    </row>
    <row r="66">
      <c r="A66" s="1" t="s">
        <v>46</v>
      </c>
      <c r="B66" s="1">
        <v>0.0028</v>
      </c>
      <c r="C66" s="4">
        <f t="shared" ref="C66:C78" si="5">B66*1000</f>
        <v>2.8</v>
      </c>
      <c r="D66" s="5">
        <f>average(C66:C78)</f>
        <v>2.782307692</v>
      </c>
      <c r="E66" s="5">
        <f>(STDEV(C66:C78)/sqrt(13))</f>
        <v>0.2108260732</v>
      </c>
    </row>
    <row r="67">
      <c r="A67" s="1" t="s">
        <v>46</v>
      </c>
      <c r="B67" s="1">
        <v>0.0023</v>
      </c>
      <c r="C67" s="4">
        <f t="shared" si="5"/>
        <v>2.3</v>
      </c>
      <c r="D67" s="5"/>
      <c r="E67" s="5"/>
    </row>
    <row r="68">
      <c r="A68" s="1" t="s">
        <v>46</v>
      </c>
      <c r="B68" s="1">
        <v>0.00196</v>
      </c>
      <c r="C68" s="4">
        <f t="shared" si="5"/>
        <v>1.96</v>
      </c>
      <c r="D68" s="5"/>
      <c r="E68" s="5"/>
    </row>
    <row r="69">
      <c r="A69" s="1" t="s">
        <v>46</v>
      </c>
      <c r="B69" s="1">
        <v>0.00212</v>
      </c>
      <c r="C69" s="4">
        <f t="shared" si="5"/>
        <v>2.12</v>
      </c>
      <c r="D69" s="5"/>
      <c r="E69" s="5"/>
    </row>
    <row r="70">
      <c r="A70" s="1" t="s">
        <v>46</v>
      </c>
      <c r="B70" s="1">
        <v>0.00357</v>
      </c>
      <c r="C70" s="4">
        <f t="shared" si="5"/>
        <v>3.57</v>
      </c>
      <c r="D70" s="5"/>
      <c r="E70" s="5"/>
    </row>
    <row r="71">
      <c r="A71" s="1" t="s">
        <v>46</v>
      </c>
      <c r="B71" s="1">
        <v>0.00438</v>
      </c>
      <c r="C71" s="4">
        <f t="shared" si="5"/>
        <v>4.38</v>
      </c>
      <c r="D71" s="5"/>
      <c r="E71" s="5"/>
    </row>
    <row r="72">
      <c r="A72" s="1" t="s">
        <v>46</v>
      </c>
      <c r="B72" s="1">
        <v>0.00308</v>
      </c>
      <c r="C72" s="4">
        <f t="shared" si="5"/>
        <v>3.08</v>
      </c>
      <c r="D72" s="5"/>
      <c r="E72" s="5"/>
    </row>
    <row r="73">
      <c r="A73" s="1" t="s">
        <v>46</v>
      </c>
      <c r="B73" s="1">
        <v>0.00305</v>
      </c>
      <c r="C73" s="4">
        <f t="shared" si="5"/>
        <v>3.05</v>
      </c>
      <c r="D73" s="5"/>
      <c r="E73" s="5"/>
    </row>
    <row r="74">
      <c r="A74" s="1" t="s">
        <v>46</v>
      </c>
      <c r="B74" s="1">
        <v>0.0015</v>
      </c>
      <c r="C74" s="4">
        <f t="shared" si="5"/>
        <v>1.5</v>
      </c>
      <c r="D74" s="5"/>
      <c r="E74" s="5"/>
    </row>
    <row r="75">
      <c r="A75" s="1" t="s">
        <v>46</v>
      </c>
      <c r="B75" s="1">
        <v>0.00331</v>
      </c>
      <c r="C75" s="4">
        <f t="shared" si="5"/>
        <v>3.31</v>
      </c>
      <c r="D75" s="5"/>
      <c r="E75" s="5"/>
    </row>
    <row r="76">
      <c r="A76" s="1" t="s">
        <v>46</v>
      </c>
      <c r="B76" s="1">
        <v>0.00312</v>
      </c>
      <c r="C76" s="4">
        <f t="shared" si="5"/>
        <v>3.12</v>
      </c>
      <c r="D76" s="5"/>
      <c r="E76" s="5"/>
    </row>
    <row r="77">
      <c r="A77" s="1" t="s">
        <v>46</v>
      </c>
      <c r="B77" s="1">
        <v>0.00264</v>
      </c>
      <c r="C77" s="4">
        <f t="shared" si="5"/>
        <v>2.64</v>
      </c>
      <c r="D77" s="5"/>
      <c r="E77" s="5"/>
    </row>
    <row r="78">
      <c r="A78" s="1" t="s">
        <v>46</v>
      </c>
      <c r="B78" s="1">
        <v>0.00234</v>
      </c>
      <c r="C78" s="4">
        <f t="shared" si="5"/>
        <v>2.34</v>
      </c>
      <c r="D78" s="5"/>
      <c r="E78" s="5"/>
    </row>
    <row r="79">
      <c r="D79" s="5"/>
      <c r="E79" s="5"/>
    </row>
    <row r="80">
      <c r="D80" s="5"/>
      <c r="E80" s="5"/>
    </row>
    <row r="81">
      <c r="D81" s="5"/>
      <c r="E81" s="5"/>
    </row>
    <row r="82">
      <c r="D82" s="5"/>
      <c r="E82" s="5"/>
    </row>
    <row r="83">
      <c r="D83" s="5"/>
      <c r="E83" s="5"/>
    </row>
    <row r="84">
      <c r="D84" s="5"/>
      <c r="E84" s="5"/>
    </row>
    <row r="85">
      <c r="D85" s="5"/>
      <c r="E85" s="5"/>
    </row>
    <row r="86">
      <c r="D86" s="5"/>
      <c r="E86" s="5"/>
    </row>
    <row r="87">
      <c r="D87" s="5"/>
      <c r="E87" s="5"/>
    </row>
    <row r="88">
      <c r="D88" s="5"/>
      <c r="E88" s="5"/>
    </row>
    <row r="89">
      <c r="D89" s="5"/>
      <c r="E89" s="5"/>
    </row>
    <row r="90">
      <c r="D90" s="5"/>
      <c r="E90" s="5"/>
    </row>
    <row r="91">
      <c r="D91" s="5"/>
      <c r="E91" s="5"/>
    </row>
    <row r="92">
      <c r="D92" s="5"/>
      <c r="E92" s="5"/>
    </row>
    <row r="93">
      <c r="D93" s="5"/>
      <c r="E93" s="5"/>
    </row>
    <row r="94">
      <c r="D94" s="5"/>
      <c r="E94" s="5"/>
    </row>
    <row r="95">
      <c r="D95" s="5"/>
      <c r="E95" s="5"/>
    </row>
    <row r="96">
      <c r="D96" s="5"/>
      <c r="E96" s="5"/>
    </row>
    <row r="97">
      <c r="D97" s="5"/>
      <c r="E97" s="5"/>
    </row>
    <row r="98">
      <c r="D98" s="5"/>
      <c r="E98" s="5"/>
    </row>
    <row r="99">
      <c r="D99" s="5"/>
      <c r="E99" s="5"/>
    </row>
    <row r="100">
      <c r="D100" s="5"/>
      <c r="E100" s="5"/>
    </row>
    <row r="101">
      <c r="D101" s="5"/>
      <c r="E101" s="5"/>
    </row>
    <row r="102">
      <c r="D102" s="5"/>
      <c r="E102" s="5"/>
    </row>
    <row r="103">
      <c r="D103" s="5"/>
      <c r="E103" s="5"/>
    </row>
    <row r="104">
      <c r="D104" s="5"/>
      <c r="E104" s="5"/>
    </row>
    <row r="105">
      <c r="D105" s="5"/>
      <c r="E105" s="5"/>
    </row>
    <row r="106">
      <c r="D106" s="5"/>
      <c r="E106" s="5"/>
    </row>
    <row r="107">
      <c r="D107" s="5"/>
      <c r="E107" s="5"/>
    </row>
    <row r="108">
      <c r="D108" s="5"/>
      <c r="E108" s="5"/>
    </row>
    <row r="109">
      <c r="D109" s="5"/>
      <c r="E109" s="5"/>
    </row>
    <row r="110">
      <c r="D110" s="5"/>
      <c r="E110" s="5"/>
    </row>
    <row r="111">
      <c r="D111" s="5"/>
      <c r="E111" s="5"/>
    </row>
    <row r="112">
      <c r="D112" s="5"/>
      <c r="E112" s="5"/>
    </row>
    <row r="113">
      <c r="D113" s="5"/>
      <c r="E113" s="5"/>
    </row>
    <row r="114">
      <c r="D114" s="5"/>
      <c r="E114" s="5"/>
    </row>
    <row r="115">
      <c r="D115" s="5"/>
      <c r="E115" s="5"/>
    </row>
    <row r="116">
      <c r="D116" s="5"/>
      <c r="E116" s="5"/>
    </row>
    <row r="117">
      <c r="D117" s="5"/>
      <c r="E117" s="5"/>
    </row>
    <row r="118">
      <c r="D118" s="5"/>
      <c r="E118" s="5"/>
    </row>
    <row r="119">
      <c r="D119" s="5"/>
      <c r="E119" s="5"/>
    </row>
    <row r="120">
      <c r="D120" s="5"/>
      <c r="E120" s="5"/>
    </row>
    <row r="121">
      <c r="D121" s="5"/>
      <c r="E121" s="5"/>
    </row>
    <row r="122">
      <c r="D122" s="5"/>
      <c r="E122" s="5"/>
    </row>
    <row r="123">
      <c r="D123" s="5"/>
      <c r="E123" s="5"/>
    </row>
    <row r="124">
      <c r="D124" s="5"/>
      <c r="E124" s="5"/>
    </row>
    <row r="125">
      <c r="D125" s="5"/>
      <c r="E125" s="5"/>
    </row>
    <row r="126">
      <c r="D126" s="5"/>
      <c r="E126" s="5"/>
    </row>
    <row r="127">
      <c r="D127" s="5"/>
      <c r="E127" s="5"/>
    </row>
    <row r="128">
      <c r="D128" s="5"/>
      <c r="E128" s="5"/>
    </row>
    <row r="129">
      <c r="D129" s="5"/>
      <c r="E129" s="5"/>
    </row>
    <row r="130">
      <c r="D130" s="5"/>
      <c r="E130" s="5"/>
    </row>
    <row r="131">
      <c r="D131" s="5"/>
      <c r="E131" s="5"/>
    </row>
    <row r="132">
      <c r="D132" s="5"/>
      <c r="E132" s="5"/>
    </row>
    <row r="133">
      <c r="D133" s="5"/>
      <c r="E133" s="5"/>
    </row>
    <row r="134">
      <c r="D134" s="5"/>
      <c r="E134" s="5"/>
    </row>
    <row r="135">
      <c r="D135" s="5"/>
      <c r="E135" s="5"/>
    </row>
    <row r="136">
      <c r="D136" s="5"/>
      <c r="E136" s="5"/>
    </row>
    <row r="137">
      <c r="D137" s="5"/>
      <c r="E137" s="5"/>
    </row>
    <row r="138">
      <c r="D138" s="5"/>
      <c r="E138" s="5"/>
    </row>
    <row r="139">
      <c r="D139" s="5"/>
      <c r="E139" s="5"/>
    </row>
    <row r="140">
      <c r="D140" s="5"/>
      <c r="E140" s="5"/>
    </row>
    <row r="141">
      <c r="D141" s="5"/>
      <c r="E141" s="5"/>
    </row>
    <row r="142">
      <c r="D142" s="5"/>
      <c r="E142" s="5"/>
    </row>
    <row r="143">
      <c r="D143" s="5"/>
      <c r="E143" s="5"/>
    </row>
    <row r="144">
      <c r="D144" s="5"/>
      <c r="E144" s="5"/>
    </row>
    <row r="145">
      <c r="D145" s="5"/>
      <c r="E145" s="5"/>
    </row>
    <row r="146">
      <c r="D146" s="5"/>
      <c r="E146" s="5"/>
    </row>
    <row r="147">
      <c r="D147" s="5"/>
      <c r="E147" s="5"/>
    </row>
    <row r="148">
      <c r="D148" s="5"/>
      <c r="E148" s="5"/>
    </row>
    <row r="149">
      <c r="D149" s="5"/>
      <c r="E149" s="5"/>
    </row>
    <row r="150">
      <c r="D150" s="5"/>
      <c r="E150" s="5"/>
    </row>
    <row r="151">
      <c r="D151" s="5"/>
      <c r="E151" s="5"/>
    </row>
    <row r="152">
      <c r="D152" s="5"/>
      <c r="E152" s="5"/>
    </row>
    <row r="153">
      <c r="D153" s="5"/>
      <c r="E153" s="5"/>
    </row>
    <row r="154">
      <c r="D154" s="5"/>
      <c r="E154" s="5"/>
    </row>
    <row r="155">
      <c r="D155" s="5"/>
      <c r="E155" s="5"/>
    </row>
    <row r="156">
      <c r="D156" s="5"/>
      <c r="E156" s="5"/>
    </row>
    <row r="157">
      <c r="D157" s="5"/>
      <c r="E157" s="5"/>
    </row>
    <row r="158">
      <c r="D158" s="5"/>
      <c r="E158" s="5"/>
    </row>
    <row r="159">
      <c r="D159" s="5"/>
      <c r="E159" s="5"/>
    </row>
    <row r="160">
      <c r="D160" s="5"/>
      <c r="E160" s="5"/>
    </row>
    <row r="161">
      <c r="D161" s="5"/>
      <c r="E161" s="5"/>
    </row>
    <row r="162">
      <c r="D162" s="5"/>
      <c r="E162" s="5"/>
    </row>
    <row r="163">
      <c r="D163" s="5"/>
      <c r="E163" s="5"/>
    </row>
    <row r="164">
      <c r="D164" s="5"/>
      <c r="E164" s="5"/>
    </row>
    <row r="165">
      <c r="D165" s="5"/>
      <c r="E165" s="5"/>
    </row>
    <row r="166">
      <c r="D166" s="5"/>
      <c r="E166" s="5"/>
    </row>
    <row r="167">
      <c r="D167" s="5"/>
      <c r="E167" s="5"/>
    </row>
    <row r="168">
      <c r="D168" s="5"/>
      <c r="E168" s="5"/>
    </row>
    <row r="169">
      <c r="D169" s="5"/>
      <c r="E169" s="5"/>
    </row>
    <row r="170">
      <c r="D170" s="5"/>
      <c r="E170" s="5"/>
    </row>
    <row r="171">
      <c r="D171" s="5"/>
      <c r="E171" s="5"/>
    </row>
    <row r="172">
      <c r="D172" s="5"/>
      <c r="E172" s="5"/>
    </row>
    <row r="173">
      <c r="D173" s="5"/>
      <c r="E173" s="5"/>
    </row>
    <row r="174">
      <c r="D174" s="5"/>
      <c r="E174" s="5"/>
    </row>
    <row r="175">
      <c r="D175" s="5"/>
      <c r="E175" s="5"/>
    </row>
    <row r="176">
      <c r="D176" s="5"/>
      <c r="E176" s="5"/>
    </row>
    <row r="177">
      <c r="D177" s="5"/>
      <c r="E177" s="5"/>
    </row>
    <row r="178">
      <c r="D178" s="5"/>
      <c r="E178" s="5"/>
    </row>
    <row r="179">
      <c r="D179" s="5"/>
      <c r="E179" s="5"/>
    </row>
    <row r="180">
      <c r="D180" s="5"/>
      <c r="E180" s="5"/>
    </row>
    <row r="181">
      <c r="D181" s="5"/>
      <c r="E181" s="5"/>
    </row>
    <row r="182">
      <c r="D182" s="5"/>
      <c r="E182" s="5"/>
    </row>
    <row r="183">
      <c r="D183" s="5"/>
      <c r="E183" s="5"/>
    </row>
    <row r="184">
      <c r="D184" s="5"/>
      <c r="E184" s="5"/>
    </row>
    <row r="185">
      <c r="D185" s="5"/>
      <c r="E185" s="5"/>
    </row>
    <row r="186">
      <c r="D186" s="5"/>
      <c r="E186" s="5"/>
    </row>
    <row r="187">
      <c r="D187" s="5"/>
      <c r="E187" s="5"/>
    </row>
    <row r="188">
      <c r="D188" s="5"/>
      <c r="E188" s="5"/>
    </row>
    <row r="189">
      <c r="D189" s="5"/>
      <c r="E189" s="5"/>
    </row>
    <row r="190">
      <c r="D190" s="5"/>
      <c r="E190" s="5"/>
    </row>
    <row r="191">
      <c r="D191" s="5"/>
      <c r="E191" s="5"/>
    </row>
    <row r="192">
      <c r="D192" s="5"/>
      <c r="E192" s="5"/>
    </row>
    <row r="193">
      <c r="D193" s="5"/>
      <c r="E193" s="5"/>
    </row>
    <row r="194">
      <c r="D194" s="5"/>
      <c r="E194" s="5"/>
    </row>
    <row r="195">
      <c r="D195" s="5"/>
      <c r="E195" s="5"/>
    </row>
    <row r="196">
      <c r="D196" s="5"/>
      <c r="E196" s="5"/>
    </row>
    <row r="197">
      <c r="D197" s="5"/>
      <c r="E197" s="5"/>
    </row>
    <row r="198">
      <c r="D198" s="5"/>
      <c r="E198" s="5"/>
    </row>
    <row r="199">
      <c r="D199" s="5"/>
      <c r="E199" s="5"/>
    </row>
    <row r="200">
      <c r="D200" s="5"/>
      <c r="E200" s="5"/>
    </row>
    <row r="201">
      <c r="D201" s="5"/>
      <c r="E201" s="5"/>
    </row>
    <row r="202">
      <c r="D202" s="5"/>
      <c r="E202" s="5"/>
    </row>
    <row r="203">
      <c r="D203" s="5"/>
      <c r="E203" s="5"/>
    </row>
    <row r="204">
      <c r="D204" s="5"/>
      <c r="E204" s="5"/>
    </row>
    <row r="205">
      <c r="D205" s="5"/>
      <c r="E205" s="5"/>
    </row>
    <row r="206">
      <c r="D206" s="5"/>
      <c r="E206" s="5"/>
    </row>
    <row r="207">
      <c r="D207" s="5"/>
      <c r="E207" s="5"/>
    </row>
    <row r="208">
      <c r="D208" s="5"/>
      <c r="E208" s="5"/>
    </row>
    <row r="209">
      <c r="D209" s="5"/>
      <c r="E209" s="5"/>
    </row>
    <row r="210">
      <c r="D210" s="5"/>
      <c r="E210" s="5"/>
    </row>
    <row r="211">
      <c r="D211" s="5"/>
      <c r="E211" s="5"/>
    </row>
    <row r="212">
      <c r="D212" s="5"/>
      <c r="E212" s="5"/>
    </row>
    <row r="213">
      <c r="D213" s="5"/>
      <c r="E213" s="5"/>
    </row>
    <row r="214">
      <c r="D214" s="5"/>
      <c r="E214" s="5"/>
    </row>
    <row r="215">
      <c r="D215" s="5"/>
      <c r="E215" s="5"/>
    </row>
    <row r="216">
      <c r="D216" s="5"/>
      <c r="E216" s="5"/>
    </row>
    <row r="217">
      <c r="D217" s="5"/>
      <c r="E217" s="5"/>
    </row>
    <row r="218">
      <c r="D218" s="5"/>
      <c r="E218" s="5"/>
    </row>
    <row r="219">
      <c r="D219" s="5"/>
      <c r="E219" s="5"/>
    </row>
    <row r="220">
      <c r="D220" s="5"/>
      <c r="E220" s="5"/>
    </row>
    <row r="221">
      <c r="D221" s="5"/>
      <c r="E221" s="5"/>
    </row>
    <row r="222">
      <c r="D222" s="5"/>
      <c r="E222" s="5"/>
    </row>
    <row r="223">
      <c r="D223" s="5"/>
      <c r="E223" s="5"/>
    </row>
    <row r="224">
      <c r="D224" s="5"/>
      <c r="E224" s="5"/>
    </row>
    <row r="225">
      <c r="D225" s="5"/>
      <c r="E225" s="5"/>
    </row>
    <row r="226">
      <c r="D226" s="5"/>
      <c r="E226" s="5"/>
    </row>
    <row r="227">
      <c r="D227" s="5"/>
      <c r="E227" s="5"/>
    </row>
    <row r="228">
      <c r="D228" s="5"/>
      <c r="E228" s="5"/>
    </row>
    <row r="229">
      <c r="D229" s="5"/>
      <c r="E229" s="5"/>
    </row>
    <row r="230">
      <c r="D230" s="5"/>
      <c r="E230" s="5"/>
    </row>
    <row r="231">
      <c r="D231" s="5"/>
      <c r="E231" s="5"/>
    </row>
    <row r="232">
      <c r="D232" s="5"/>
      <c r="E232" s="5"/>
    </row>
    <row r="233">
      <c r="D233" s="5"/>
      <c r="E233" s="5"/>
    </row>
    <row r="234">
      <c r="D234" s="5"/>
      <c r="E234" s="5"/>
    </row>
    <row r="235">
      <c r="D235" s="5"/>
      <c r="E235" s="5"/>
    </row>
    <row r="236">
      <c r="D236" s="5"/>
      <c r="E236" s="5"/>
    </row>
    <row r="237">
      <c r="D237" s="5"/>
      <c r="E237" s="5"/>
    </row>
    <row r="238">
      <c r="D238" s="5"/>
      <c r="E238" s="5"/>
    </row>
    <row r="239">
      <c r="D239" s="5"/>
      <c r="E239" s="5"/>
    </row>
    <row r="240">
      <c r="D240" s="5"/>
      <c r="E240" s="5"/>
    </row>
    <row r="241">
      <c r="D241" s="5"/>
      <c r="E241" s="5"/>
    </row>
    <row r="242">
      <c r="D242" s="5"/>
      <c r="E242" s="5"/>
    </row>
    <row r="243">
      <c r="D243" s="5"/>
      <c r="E243" s="5"/>
    </row>
    <row r="244">
      <c r="D244" s="5"/>
      <c r="E244" s="5"/>
    </row>
    <row r="245">
      <c r="D245" s="5"/>
      <c r="E245" s="5"/>
    </row>
    <row r="246">
      <c r="D246" s="5"/>
      <c r="E246" s="5"/>
    </row>
    <row r="247">
      <c r="D247" s="5"/>
      <c r="E247" s="5"/>
    </row>
    <row r="248">
      <c r="D248" s="5"/>
      <c r="E248" s="5"/>
    </row>
    <row r="249">
      <c r="D249" s="5"/>
      <c r="E249" s="5"/>
    </row>
    <row r="250">
      <c r="D250" s="5"/>
      <c r="E250" s="5"/>
    </row>
    <row r="251">
      <c r="D251" s="5"/>
      <c r="E251" s="5"/>
    </row>
    <row r="252">
      <c r="D252" s="5"/>
      <c r="E252" s="5"/>
    </row>
    <row r="253">
      <c r="D253" s="5"/>
      <c r="E253" s="5"/>
    </row>
    <row r="254">
      <c r="D254" s="5"/>
      <c r="E254" s="5"/>
    </row>
    <row r="255">
      <c r="D255" s="5"/>
      <c r="E255" s="5"/>
    </row>
    <row r="256">
      <c r="D256" s="5"/>
      <c r="E256" s="5"/>
    </row>
    <row r="257">
      <c r="D257" s="5"/>
      <c r="E257" s="5"/>
    </row>
    <row r="258">
      <c r="D258" s="5"/>
      <c r="E258" s="5"/>
    </row>
    <row r="259">
      <c r="D259" s="5"/>
      <c r="E259" s="5"/>
    </row>
    <row r="260">
      <c r="D260" s="5"/>
      <c r="E260" s="5"/>
    </row>
    <row r="261">
      <c r="D261" s="5"/>
      <c r="E261" s="5"/>
    </row>
    <row r="262">
      <c r="D262" s="5"/>
      <c r="E262" s="5"/>
    </row>
    <row r="263">
      <c r="D263" s="5"/>
      <c r="E263" s="5"/>
    </row>
    <row r="264">
      <c r="D264" s="5"/>
      <c r="E264" s="5"/>
    </row>
    <row r="265">
      <c r="D265" s="5"/>
      <c r="E265" s="5"/>
    </row>
    <row r="266">
      <c r="D266" s="5"/>
      <c r="E266" s="5"/>
    </row>
    <row r="267">
      <c r="D267" s="5"/>
      <c r="E267" s="5"/>
    </row>
    <row r="268">
      <c r="D268" s="5"/>
      <c r="E268" s="5"/>
    </row>
    <row r="269">
      <c r="D269" s="5"/>
      <c r="E269" s="5"/>
    </row>
    <row r="270">
      <c r="D270" s="5"/>
      <c r="E270" s="5"/>
    </row>
    <row r="271">
      <c r="D271" s="5"/>
      <c r="E271" s="5"/>
    </row>
    <row r="272">
      <c r="D272" s="5"/>
      <c r="E272" s="5"/>
    </row>
    <row r="273">
      <c r="D273" s="5"/>
      <c r="E273" s="5"/>
    </row>
    <row r="274">
      <c r="D274" s="5"/>
      <c r="E274" s="5"/>
    </row>
    <row r="275">
      <c r="D275" s="5"/>
      <c r="E275" s="5"/>
    </row>
    <row r="276">
      <c r="D276" s="5"/>
      <c r="E276" s="5"/>
    </row>
    <row r="277">
      <c r="D277" s="5"/>
      <c r="E277" s="5"/>
    </row>
    <row r="278">
      <c r="D278" s="5"/>
      <c r="E278" s="5"/>
    </row>
    <row r="279">
      <c r="D279" s="5"/>
      <c r="E279" s="5"/>
    </row>
    <row r="280">
      <c r="D280" s="5"/>
      <c r="E280" s="5"/>
    </row>
    <row r="281">
      <c r="D281" s="5"/>
      <c r="E281" s="5"/>
    </row>
    <row r="282">
      <c r="D282" s="5"/>
      <c r="E282" s="5"/>
    </row>
    <row r="283">
      <c r="D283" s="5"/>
      <c r="E283" s="5"/>
    </row>
    <row r="284">
      <c r="D284" s="5"/>
      <c r="E284" s="5"/>
    </row>
    <row r="285">
      <c r="D285" s="5"/>
      <c r="E285" s="5"/>
    </row>
    <row r="286">
      <c r="D286" s="5"/>
      <c r="E286" s="5"/>
    </row>
    <row r="287">
      <c r="D287" s="5"/>
      <c r="E287" s="5"/>
    </row>
    <row r="288">
      <c r="D288" s="5"/>
      <c r="E288" s="5"/>
    </row>
    <row r="289">
      <c r="D289" s="5"/>
      <c r="E289" s="5"/>
    </row>
    <row r="290">
      <c r="D290" s="5"/>
      <c r="E290" s="5"/>
    </row>
    <row r="291">
      <c r="D291" s="5"/>
      <c r="E291" s="5"/>
    </row>
    <row r="292">
      <c r="D292" s="5"/>
      <c r="E292" s="5"/>
    </row>
    <row r="293">
      <c r="D293" s="5"/>
      <c r="E293" s="5"/>
    </row>
    <row r="294">
      <c r="D294" s="5"/>
      <c r="E294" s="5"/>
    </row>
    <row r="295">
      <c r="D295" s="5"/>
      <c r="E295" s="5"/>
    </row>
    <row r="296">
      <c r="D296" s="5"/>
      <c r="E296" s="5"/>
    </row>
    <row r="297">
      <c r="D297" s="5"/>
      <c r="E297" s="5"/>
    </row>
    <row r="298">
      <c r="D298" s="5"/>
      <c r="E298" s="5"/>
    </row>
    <row r="299">
      <c r="D299" s="5"/>
      <c r="E299" s="5"/>
    </row>
    <row r="300">
      <c r="D300" s="5"/>
      <c r="E300" s="5"/>
    </row>
    <row r="301">
      <c r="D301" s="5"/>
      <c r="E301" s="5"/>
    </row>
    <row r="302">
      <c r="D302" s="5"/>
      <c r="E302" s="5"/>
    </row>
    <row r="303">
      <c r="D303" s="5"/>
      <c r="E303" s="5"/>
    </row>
    <row r="304">
      <c r="D304" s="5"/>
      <c r="E304" s="5"/>
    </row>
    <row r="305">
      <c r="D305" s="5"/>
      <c r="E305" s="5"/>
    </row>
    <row r="306">
      <c r="D306" s="5"/>
      <c r="E306" s="5"/>
    </row>
    <row r="307">
      <c r="D307" s="5"/>
      <c r="E307" s="5"/>
    </row>
    <row r="308">
      <c r="D308" s="5"/>
      <c r="E308" s="5"/>
    </row>
    <row r="309">
      <c r="D309" s="5"/>
      <c r="E309" s="5"/>
    </row>
    <row r="310">
      <c r="D310" s="5"/>
      <c r="E310" s="5"/>
    </row>
    <row r="311">
      <c r="D311" s="5"/>
      <c r="E311" s="5"/>
    </row>
    <row r="312">
      <c r="D312" s="5"/>
      <c r="E312" s="5"/>
    </row>
    <row r="313">
      <c r="D313" s="5"/>
      <c r="E313" s="5"/>
    </row>
    <row r="314">
      <c r="D314" s="5"/>
      <c r="E314" s="5"/>
    </row>
    <row r="315">
      <c r="D315" s="5"/>
      <c r="E315" s="5"/>
    </row>
    <row r="316">
      <c r="D316" s="5"/>
      <c r="E316" s="5"/>
    </row>
    <row r="317">
      <c r="D317" s="5"/>
      <c r="E317" s="5"/>
    </row>
    <row r="318">
      <c r="D318" s="5"/>
      <c r="E318" s="5"/>
    </row>
    <row r="319">
      <c r="D319" s="5"/>
      <c r="E319" s="5"/>
    </row>
    <row r="320">
      <c r="D320" s="5"/>
      <c r="E320" s="5"/>
    </row>
    <row r="321">
      <c r="D321" s="5"/>
      <c r="E321" s="5"/>
    </row>
    <row r="322">
      <c r="D322" s="5"/>
      <c r="E322" s="5"/>
    </row>
    <row r="323">
      <c r="D323" s="5"/>
      <c r="E323" s="5"/>
    </row>
    <row r="324">
      <c r="D324" s="5"/>
      <c r="E324" s="5"/>
    </row>
    <row r="325">
      <c r="D325" s="5"/>
      <c r="E325" s="5"/>
    </row>
    <row r="326">
      <c r="D326" s="5"/>
      <c r="E326" s="5"/>
    </row>
    <row r="327">
      <c r="D327" s="5"/>
      <c r="E327" s="5"/>
    </row>
    <row r="328">
      <c r="D328" s="5"/>
      <c r="E328" s="5"/>
    </row>
    <row r="329">
      <c r="D329" s="5"/>
      <c r="E329" s="5"/>
    </row>
    <row r="330">
      <c r="D330" s="5"/>
      <c r="E330" s="5"/>
    </row>
    <row r="331">
      <c r="D331" s="5"/>
      <c r="E331" s="5"/>
    </row>
    <row r="332">
      <c r="D332" s="5"/>
      <c r="E332" s="5"/>
    </row>
    <row r="333">
      <c r="D333" s="5"/>
      <c r="E333" s="5"/>
    </row>
    <row r="334">
      <c r="D334" s="5"/>
      <c r="E334" s="5"/>
    </row>
    <row r="335">
      <c r="D335" s="5"/>
      <c r="E335" s="5"/>
    </row>
    <row r="336">
      <c r="D336" s="5"/>
      <c r="E336" s="5"/>
    </row>
    <row r="337">
      <c r="D337" s="5"/>
      <c r="E337" s="5"/>
    </row>
    <row r="338">
      <c r="D338" s="5"/>
      <c r="E338" s="5"/>
    </row>
    <row r="339">
      <c r="D339" s="5"/>
      <c r="E339" s="5"/>
    </row>
    <row r="340">
      <c r="D340" s="5"/>
      <c r="E340" s="5"/>
    </row>
    <row r="341">
      <c r="D341" s="5"/>
      <c r="E341" s="5"/>
    </row>
    <row r="342">
      <c r="D342" s="5"/>
      <c r="E342" s="5"/>
    </row>
    <row r="343">
      <c r="D343" s="5"/>
      <c r="E343" s="5"/>
    </row>
    <row r="344">
      <c r="D344" s="5"/>
      <c r="E344" s="5"/>
    </row>
    <row r="345">
      <c r="D345" s="5"/>
      <c r="E345" s="5"/>
    </row>
    <row r="346">
      <c r="D346" s="5"/>
      <c r="E346" s="5"/>
    </row>
    <row r="347">
      <c r="D347" s="5"/>
      <c r="E347" s="5"/>
    </row>
    <row r="348">
      <c r="D348" s="5"/>
      <c r="E348" s="5"/>
    </row>
    <row r="349">
      <c r="D349" s="5"/>
      <c r="E349" s="5"/>
    </row>
    <row r="350">
      <c r="D350" s="5"/>
      <c r="E350" s="5"/>
    </row>
    <row r="351">
      <c r="D351" s="5"/>
      <c r="E351" s="5"/>
    </row>
    <row r="352">
      <c r="D352" s="5"/>
      <c r="E352" s="5"/>
    </row>
    <row r="353">
      <c r="D353" s="5"/>
      <c r="E353" s="5"/>
    </row>
    <row r="354">
      <c r="D354" s="5"/>
      <c r="E354" s="5"/>
    </row>
    <row r="355">
      <c r="D355" s="5"/>
      <c r="E355" s="5"/>
    </row>
    <row r="356">
      <c r="D356" s="5"/>
      <c r="E356" s="5"/>
    </row>
    <row r="357">
      <c r="D357" s="5"/>
      <c r="E357" s="5"/>
    </row>
    <row r="358">
      <c r="D358" s="5"/>
      <c r="E358" s="5"/>
    </row>
    <row r="359">
      <c r="D359" s="5"/>
      <c r="E359" s="5"/>
    </row>
    <row r="360">
      <c r="D360" s="5"/>
      <c r="E360" s="5"/>
    </row>
    <row r="361">
      <c r="D361" s="5"/>
      <c r="E361" s="5"/>
    </row>
    <row r="362">
      <c r="D362" s="5"/>
      <c r="E362" s="5"/>
    </row>
    <row r="363">
      <c r="D363" s="5"/>
      <c r="E363" s="5"/>
    </row>
    <row r="364">
      <c r="D364" s="5"/>
      <c r="E364" s="5"/>
    </row>
    <row r="365">
      <c r="D365" s="5"/>
      <c r="E365" s="5"/>
    </row>
    <row r="366">
      <c r="D366" s="5"/>
      <c r="E366" s="5"/>
    </row>
    <row r="367">
      <c r="D367" s="5"/>
      <c r="E367" s="5"/>
    </row>
    <row r="368">
      <c r="D368" s="5"/>
      <c r="E368" s="5"/>
    </row>
    <row r="369">
      <c r="D369" s="5"/>
      <c r="E369" s="5"/>
    </row>
    <row r="370">
      <c r="D370" s="5"/>
      <c r="E370" s="5"/>
    </row>
    <row r="371">
      <c r="D371" s="5"/>
      <c r="E371" s="5"/>
    </row>
    <row r="372">
      <c r="D372" s="5"/>
      <c r="E372" s="5"/>
    </row>
    <row r="373">
      <c r="D373" s="5"/>
      <c r="E373" s="5"/>
    </row>
    <row r="374">
      <c r="D374" s="5"/>
      <c r="E374" s="5"/>
    </row>
    <row r="375">
      <c r="D375" s="5"/>
      <c r="E375" s="5"/>
    </row>
    <row r="376">
      <c r="D376" s="5"/>
      <c r="E376" s="5"/>
    </row>
    <row r="377">
      <c r="D377" s="5"/>
      <c r="E377" s="5"/>
    </row>
    <row r="378">
      <c r="D378" s="5"/>
      <c r="E378" s="5"/>
    </row>
    <row r="379">
      <c r="D379" s="5"/>
      <c r="E379" s="5"/>
    </row>
    <row r="380">
      <c r="D380" s="5"/>
      <c r="E380" s="5"/>
    </row>
    <row r="381">
      <c r="D381" s="5"/>
      <c r="E381" s="5"/>
    </row>
    <row r="382">
      <c r="D382" s="5"/>
      <c r="E382" s="5"/>
    </row>
    <row r="383">
      <c r="D383" s="5"/>
      <c r="E383" s="5"/>
    </row>
    <row r="384">
      <c r="D384" s="5"/>
      <c r="E384" s="5"/>
    </row>
    <row r="385">
      <c r="D385" s="5"/>
      <c r="E385" s="5"/>
    </row>
    <row r="386">
      <c r="D386" s="5"/>
      <c r="E386" s="5"/>
    </row>
    <row r="387">
      <c r="D387" s="5"/>
      <c r="E387" s="5"/>
    </row>
    <row r="388">
      <c r="D388" s="5"/>
      <c r="E388" s="5"/>
    </row>
    <row r="389">
      <c r="D389" s="5"/>
      <c r="E389" s="5"/>
    </row>
    <row r="390">
      <c r="D390" s="5"/>
      <c r="E390" s="5"/>
    </row>
    <row r="391">
      <c r="D391" s="5"/>
      <c r="E391" s="5"/>
    </row>
    <row r="392">
      <c r="D392" s="5"/>
      <c r="E392" s="5"/>
    </row>
    <row r="393">
      <c r="D393" s="5"/>
      <c r="E393" s="5"/>
    </row>
    <row r="394">
      <c r="D394" s="5"/>
      <c r="E394" s="5"/>
    </row>
    <row r="395">
      <c r="D395" s="5"/>
      <c r="E395" s="5"/>
    </row>
    <row r="396">
      <c r="D396" s="5"/>
      <c r="E396" s="5"/>
    </row>
    <row r="397">
      <c r="D397" s="5"/>
      <c r="E397" s="5"/>
    </row>
    <row r="398">
      <c r="D398" s="5"/>
      <c r="E398" s="5"/>
    </row>
    <row r="399">
      <c r="D399" s="5"/>
      <c r="E399" s="5"/>
    </row>
    <row r="400">
      <c r="D400" s="5"/>
      <c r="E400" s="5"/>
    </row>
    <row r="401">
      <c r="D401" s="5"/>
      <c r="E401" s="5"/>
    </row>
    <row r="402">
      <c r="D402" s="5"/>
      <c r="E402" s="5"/>
    </row>
    <row r="403">
      <c r="D403" s="5"/>
      <c r="E403" s="5"/>
    </row>
    <row r="404">
      <c r="D404" s="5"/>
      <c r="E404" s="5"/>
    </row>
    <row r="405">
      <c r="D405" s="5"/>
      <c r="E405" s="5"/>
    </row>
    <row r="406">
      <c r="D406" s="5"/>
      <c r="E406" s="5"/>
    </row>
    <row r="407">
      <c r="D407" s="5"/>
      <c r="E407" s="5"/>
    </row>
    <row r="408">
      <c r="D408" s="5"/>
      <c r="E408" s="5"/>
    </row>
    <row r="409">
      <c r="D409" s="5"/>
      <c r="E409" s="5"/>
    </row>
    <row r="410">
      <c r="D410" s="5"/>
      <c r="E410" s="5"/>
    </row>
    <row r="411">
      <c r="D411" s="5"/>
      <c r="E411" s="5"/>
    </row>
    <row r="412">
      <c r="D412" s="5"/>
      <c r="E412" s="5"/>
    </row>
    <row r="413">
      <c r="D413" s="5"/>
      <c r="E413" s="5"/>
    </row>
    <row r="414">
      <c r="D414" s="5"/>
      <c r="E414" s="5"/>
    </row>
    <row r="415">
      <c r="D415" s="5"/>
      <c r="E415" s="5"/>
    </row>
    <row r="416">
      <c r="D416" s="5"/>
      <c r="E416" s="5"/>
    </row>
    <row r="417">
      <c r="D417" s="5"/>
      <c r="E417" s="5"/>
    </row>
    <row r="418">
      <c r="D418" s="5"/>
      <c r="E418" s="5"/>
    </row>
    <row r="419">
      <c r="D419" s="5"/>
      <c r="E419" s="5"/>
    </row>
    <row r="420">
      <c r="D420" s="5"/>
      <c r="E420" s="5"/>
    </row>
    <row r="421">
      <c r="D421" s="5"/>
      <c r="E421" s="5"/>
    </row>
    <row r="422">
      <c r="D422" s="5"/>
      <c r="E422" s="5"/>
    </row>
    <row r="423">
      <c r="D423" s="5"/>
      <c r="E423" s="5"/>
    </row>
    <row r="424">
      <c r="D424" s="5"/>
      <c r="E424" s="5"/>
    </row>
    <row r="425">
      <c r="D425" s="5"/>
      <c r="E425" s="5"/>
    </row>
    <row r="426">
      <c r="D426" s="5"/>
      <c r="E426" s="5"/>
    </row>
    <row r="427">
      <c r="D427" s="5"/>
      <c r="E427" s="5"/>
    </row>
    <row r="428">
      <c r="D428" s="5"/>
      <c r="E428" s="5"/>
    </row>
    <row r="429">
      <c r="D429" s="5"/>
      <c r="E429" s="5"/>
    </row>
    <row r="430">
      <c r="D430" s="5"/>
      <c r="E430" s="5"/>
    </row>
    <row r="431">
      <c r="D431" s="5"/>
      <c r="E431" s="5"/>
    </row>
    <row r="432">
      <c r="D432" s="5"/>
      <c r="E432" s="5"/>
    </row>
    <row r="433">
      <c r="D433" s="5"/>
      <c r="E433" s="5"/>
    </row>
    <row r="434">
      <c r="D434" s="5"/>
      <c r="E434" s="5"/>
    </row>
    <row r="435">
      <c r="D435" s="5"/>
      <c r="E435" s="5"/>
    </row>
    <row r="436">
      <c r="D436" s="5"/>
      <c r="E436" s="5"/>
    </row>
    <row r="437">
      <c r="D437" s="5"/>
      <c r="E437" s="5"/>
    </row>
    <row r="438">
      <c r="D438" s="5"/>
      <c r="E438" s="5"/>
    </row>
    <row r="439">
      <c r="D439" s="5"/>
      <c r="E439" s="5"/>
    </row>
    <row r="440">
      <c r="D440" s="5"/>
      <c r="E440" s="5"/>
    </row>
    <row r="441">
      <c r="D441" s="5"/>
      <c r="E441" s="5"/>
    </row>
    <row r="442">
      <c r="D442" s="5"/>
      <c r="E442" s="5"/>
    </row>
    <row r="443">
      <c r="D443" s="5"/>
      <c r="E443" s="5"/>
    </row>
    <row r="444">
      <c r="D444" s="5"/>
      <c r="E444" s="5"/>
    </row>
    <row r="445">
      <c r="D445" s="5"/>
      <c r="E445" s="5"/>
    </row>
    <row r="446">
      <c r="D446" s="5"/>
      <c r="E446" s="5"/>
    </row>
    <row r="447">
      <c r="D447" s="5"/>
      <c r="E447" s="5"/>
    </row>
    <row r="448">
      <c r="D448" s="5"/>
      <c r="E448" s="5"/>
    </row>
    <row r="449">
      <c r="D449" s="5"/>
      <c r="E449" s="5"/>
    </row>
    <row r="450">
      <c r="D450" s="5"/>
      <c r="E450" s="5"/>
    </row>
    <row r="451">
      <c r="D451" s="5"/>
      <c r="E451" s="5"/>
    </row>
    <row r="452">
      <c r="D452" s="5"/>
      <c r="E452" s="5"/>
    </row>
    <row r="453">
      <c r="D453" s="5"/>
      <c r="E453" s="5"/>
    </row>
    <row r="454">
      <c r="D454" s="5"/>
      <c r="E454" s="5"/>
    </row>
    <row r="455">
      <c r="D455" s="5"/>
      <c r="E455" s="5"/>
    </row>
    <row r="456">
      <c r="D456" s="5"/>
      <c r="E456" s="5"/>
    </row>
    <row r="457">
      <c r="D457" s="5"/>
      <c r="E457" s="5"/>
    </row>
    <row r="458">
      <c r="D458" s="5"/>
      <c r="E458" s="5"/>
    </row>
    <row r="459">
      <c r="D459" s="5"/>
      <c r="E459" s="5"/>
    </row>
    <row r="460">
      <c r="D460" s="5"/>
      <c r="E460" s="5"/>
    </row>
    <row r="461">
      <c r="D461" s="5"/>
      <c r="E461" s="5"/>
    </row>
    <row r="462">
      <c r="D462" s="5"/>
      <c r="E462" s="5"/>
    </row>
    <row r="463">
      <c r="D463" s="5"/>
      <c r="E463" s="5"/>
    </row>
    <row r="464">
      <c r="D464" s="5"/>
      <c r="E464" s="5"/>
    </row>
    <row r="465">
      <c r="D465" s="5"/>
      <c r="E465" s="5"/>
    </row>
    <row r="466">
      <c r="D466" s="5"/>
      <c r="E466" s="5"/>
    </row>
    <row r="467">
      <c r="D467" s="5"/>
      <c r="E467" s="5"/>
    </row>
    <row r="468">
      <c r="D468" s="5"/>
      <c r="E468" s="5"/>
    </row>
    <row r="469">
      <c r="D469" s="5"/>
      <c r="E469" s="5"/>
    </row>
    <row r="470">
      <c r="D470" s="5"/>
      <c r="E470" s="5"/>
    </row>
    <row r="471">
      <c r="D471" s="5"/>
      <c r="E471" s="5"/>
    </row>
    <row r="472">
      <c r="D472" s="5"/>
      <c r="E472" s="5"/>
    </row>
    <row r="473">
      <c r="D473" s="5"/>
      <c r="E473" s="5"/>
    </row>
    <row r="474">
      <c r="D474" s="5"/>
      <c r="E474" s="5"/>
    </row>
    <row r="475">
      <c r="D475" s="5"/>
      <c r="E475" s="5"/>
    </row>
    <row r="476">
      <c r="D476" s="5"/>
      <c r="E476" s="5"/>
    </row>
    <row r="477">
      <c r="D477" s="5"/>
      <c r="E477" s="5"/>
    </row>
    <row r="478">
      <c r="D478" s="5"/>
      <c r="E478" s="5"/>
    </row>
    <row r="479">
      <c r="D479" s="5"/>
      <c r="E479" s="5"/>
    </row>
    <row r="480">
      <c r="D480" s="5"/>
      <c r="E480" s="5"/>
    </row>
    <row r="481">
      <c r="D481" s="5"/>
      <c r="E481" s="5"/>
    </row>
    <row r="482">
      <c r="D482" s="5"/>
      <c r="E482" s="5"/>
    </row>
    <row r="483">
      <c r="D483" s="5"/>
      <c r="E483" s="5"/>
    </row>
    <row r="484">
      <c r="D484" s="5"/>
      <c r="E484" s="5"/>
    </row>
    <row r="485">
      <c r="D485" s="5"/>
      <c r="E485" s="5"/>
    </row>
    <row r="486">
      <c r="D486" s="5"/>
      <c r="E486" s="5"/>
    </row>
    <row r="487">
      <c r="D487" s="5"/>
      <c r="E487" s="5"/>
    </row>
    <row r="488">
      <c r="D488" s="5"/>
      <c r="E488" s="5"/>
    </row>
    <row r="489">
      <c r="D489" s="5"/>
      <c r="E489" s="5"/>
    </row>
    <row r="490">
      <c r="D490" s="5"/>
      <c r="E490" s="5"/>
    </row>
    <row r="491">
      <c r="D491" s="5"/>
      <c r="E491" s="5"/>
    </row>
    <row r="492">
      <c r="D492" s="5"/>
      <c r="E492" s="5"/>
    </row>
    <row r="493">
      <c r="D493" s="5"/>
      <c r="E493" s="5"/>
    </row>
    <row r="494">
      <c r="D494" s="5"/>
      <c r="E494" s="5"/>
    </row>
    <row r="495">
      <c r="D495" s="5"/>
      <c r="E495" s="5"/>
    </row>
    <row r="496">
      <c r="D496" s="5"/>
      <c r="E496" s="5"/>
    </row>
    <row r="497">
      <c r="D497" s="5"/>
      <c r="E497" s="5"/>
    </row>
    <row r="498">
      <c r="D498" s="5"/>
      <c r="E498" s="5"/>
    </row>
    <row r="499">
      <c r="D499" s="5"/>
      <c r="E499" s="5"/>
    </row>
    <row r="500">
      <c r="D500" s="5"/>
      <c r="E500" s="5"/>
    </row>
    <row r="501">
      <c r="D501" s="5"/>
      <c r="E501" s="5"/>
    </row>
    <row r="502">
      <c r="D502" s="5"/>
      <c r="E502" s="5"/>
    </row>
    <row r="503">
      <c r="D503" s="5"/>
      <c r="E503" s="5"/>
    </row>
    <row r="504">
      <c r="D504" s="5"/>
      <c r="E504" s="5"/>
    </row>
    <row r="505">
      <c r="D505" s="5"/>
      <c r="E505" s="5"/>
    </row>
    <row r="506">
      <c r="D506" s="5"/>
      <c r="E506" s="5"/>
    </row>
    <row r="507">
      <c r="D507" s="5"/>
      <c r="E507" s="5"/>
    </row>
    <row r="508">
      <c r="D508" s="5"/>
      <c r="E508" s="5"/>
    </row>
    <row r="509">
      <c r="D509" s="5"/>
      <c r="E509" s="5"/>
    </row>
    <row r="510">
      <c r="D510" s="5"/>
      <c r="E510" s="5"/>
    </row>
    <row r="511">
      <c r="D511" s="5"/>
      <c r="E511" s="5"/>
    </row>
    <row r="512">
      <c r="D512" s="5"/>
      <c r="E512" s="5"/>
    </row>
    <row r="513">
      <c r="D513" s="5"/>
      <c r="E513" s="5"/>
    </row>
    <row r="514">
      <c r="D514" s="5"/>
      <c r="E514" s="5"/>
    </row>
    <row r="515">
      <c r="D515" s="5"/>
      <c r="E515" s="5"/>
    </row>
    <row r="516">
      <c r="D516" s="5"/>
      <c r="E516" s="5"/>
    </row>
    <row r="517">
      <c r="D517" s="5"/>
      <c r="E517" s="5"/>
    </row>
    <row r="518">
      <c r="D518" s="5"/>
      <c r="E518" s="5"/>
    </row>
    <row r="519">
      <c r="D519" s="5"/>
      <c r="E519" s="5"/>
    </row>
    <row r="520">
      <c r="D520" s="5"/>
      <c r="E520" s="5"/>
    </row>
    <row r="521">
      <c r="D521" s="5"/>
      <c r="E521" s="5"/>
    </row>
    <row r="522">
      <c r="D522" s="5"/>
      <c r="E522" s="5"/>
    </row>
    <row r="523">
      <c r="D523" s="5"/>
      <c r="E523" s="5"/>
    </row>
    <row r="524">
      <c r="D524" s="5"/>
      <c r="E524" s="5"/>
    </row>
    <row r="525">
      <c r="D525" s="5"/>
      <c r="E525" s="5"/>
    </row>
    <row r="526">
      <c r="D526" s="5"/>
      <c r="E526" s="5"/>
    </row>
    <row r="527">
      <c r="D527" s="5"/>
      <c r="E527" s="5"/>
    </row>
    <row r="528">
      <c r="D528" s="5"/>
      <c r="E528" s="5"/>
    </row>
    <row r="529">
      <c r="D529" s="5"/>
      <c r="E529" s="5"/>
    </row>
    <row r="530">
      <c r="D530" s="5"/>
      <c r="E530" s="5"/>
    </row>
    <row r="531">
      <c r="D531" s="5"/>
      <c r="E531" s="5"/>
    </row>
    <row r="532">
      <c r="D532" s="5"/>
      <c r="E532" s="5"/>
    </row>
    <row r="533">
      <c r="D533" s="5"/>
      <c r="E533" s="5"/>
    </row>
    <row r="534">
      <c r="D534" s="5"/>
      <c r="E534" s="5"/>
    </row>
    <row r="535">
      <c r="D535" s="5"/>
      <c r="E535" s="5"/>
    </row>
    <row r="536">
      <c r="D536" s="5"/>
      <c r="E536" s="5"/>
    </row>
    <row r="537">
      <c r="D537" s="5"/>
      <c r="E537" s="5"/>
    </row>
    <row r="538">
      <c r="D538" s="5"/>
      <c r="E538" s="5"/>
    </row>
    <row r="539">
      <c r="D539" s="5"/>
      <c r="E539" s="5"/>
    </row>
    <row r="540">
      <c r="D540" s="5"/>
      <c r="E540" s="5"/>
    </row>
    <row r="541">
      <c r="D541" s="5"/>
      <c r="E541" s="5"/>
    </row>
    <row r="542">
      <c r="D542" s="5"/>
      <c r="E542" s="5"/>
    </row>
    <row r="543">
      <c r="D543" s="5"/>
      <c r="E543" s="5"/>
    </row>
    <row r="544">
      <c r="D544" s="5"/>
      <c r="E544" s="5"/>
    </row>
    <row r="545">
      <c r="D545" s="5"/>
      <c r="E545" s="5"/>
    </row>
    <row r="546">
      <c r="D546" s="5"/>
      <c r="E546" s="5"/>
    </row>
    <row r="547">
      <c r="D547" s="5"/>
      <c r="E547" s="5"/>
    </row>
    <row r="548">
      <c r="D548" s="5"/>
      <c r="E548" s="5"/>
    </row>
    <row r="549">
      <c r="D549" s="5"/>
      <c r="E549" s="5"/>
    </row>
    <row r="550">
      <c r="D550" s="5"/>
      <c r="E550" s="5"/>
    </row>
    <row r="551">
      <c r="D551" s="5"/>
      <c r="E551" s="5"/>
    </row>
    <row r="552">
      <c r="D552" s="5"/>
      <c r="E552" s="5"/>
    </row>
    <row r="553">
      <c r="D553" s="5"/>
      <c r="E553" s="5"/>
    </row>
    <row r="554">
      <c r="D554" s="5"/>
      <c r="E554" s="5"/>
    </row>
    <row r="555">
      <c r="D555" s="5"/>
      <c r="E555" s="5"/>
    </row>
    <row r="556">
      <c r="D556" s="5"/>
      <c r="E556" s="5"/>
    </row>
    <row r="557">
      <c r="D557" s="5"/>
      <c r="E557" s="5"/>
    </row>
    <row r="558">
      <c r="D558" s="5"/>
      <c r="E558" s="5"/>
    </row>
    <row r="559">
      <c r="D559" s="5"/>
      <c r="E559" s="5"/>
    </row>
    <row r="560">
      <c r="D560" s="5"/>
      <c r="E560" s="5"/>
    </row>
    <row r="561">
      <c r="D561" s="5"/>
      <c r="E561" s="5"/>
    </row>
    <row r="562">
      <c r="D562" s="5"/>
      <c r="E562" s="5"/>
    </row>
    <row r="563">
      <c r="D563" s="5"/>
      <c r="E563" s="5"/>
    </row>
    <row r="564">
      <c r="D564" s="5"/>
      <c r="E564" s="5"/>
    </row>
    <row r="565">
      <c r="D565" s="5"/>
      <c r="E565" s="5"/>
    </row>
    <row r="566">
      <c r="D566" s="5"/>
      <c r="E566" s="5"/>
    </row>
    <row r="567">
      <c r="D567" s="5"/>
      <c r="E567" s="5"/>
    </row>
    <row r="568">
      <c r="D568" s="5"/>
      <c r="E568" s="5"/>
    </row>
    <row r="569">
      <c r="D569" s="5"/>
      <c r="E569" s="5"/>
    </row>
    <row r="570">
      <c r="D570" s="5"/>
      <c r="E570" s="5"/>
    </row>
    <row r="571">
      <c r="D571" s="5"/>
      <c r="E571" s="5"/>
    </row>
    <row r="572">
      <c r="D572" s="5"/>
      <c r="E572" s="5"/>
    </row>
    <row r="573">
      <c r="D573" s="5"/>
      <c r="E573" s="5"/>
    </row>
    <row r="574">
      <c r="D574" s="5"/>
      <c r="E574" s="5"/>
    </row>
    <row r="575">
      <c r="D575" s="5"/>
      <c r="E575" s="5"/>
    </row>
    <row r="576">
      <c r="D576" s="5"/>
      <c r="E576" s="5"/>
    </row>
    <row r="577">
      <c r="D577" s="5"/>
      <c r="E577" s="5"/>
    </row>
    <row r="578">
      <c r="D578" s="5"/>
      <c r="E578" s="5"/>
    </row>
    <row r="579">
      <c r="D579" s="5"/>
      <c r="E579" s="5"/>
    </row>
    <row r="580">
      <c r="D580" s="5"/>
      <c r="E580" s="5"/>
    </row>
    <row r="581">
      <c r="D581" s="5"/>
      <c r="E581" s="5"/>
    </row>
    <row r="582">
      <c r="D582" s="5"/>
      <c r="E582" s="5"/>
    </row>
    <row r="583">
      <c r="D583" s="5"/>
      <c r="E583" s="5"/>
    </row>
    <row r="584">
      <c r="D584" s="5"/>
      <c r="E584" s="5"/>
    </row>
    <row r="585">
      <c r="D585" s="5"/>
      <c r="E585" s="5"/>
    </row>
    <row r="586">
      <c r="D586" s="5"/>
      <c r="E586" s="5"/>
    </row>
    <row r="587">
      <c r="D587" s="5"/>
      <c r="E587" s="5"/>
    </row>
    <row r="588">
      <c r="D588" s="5"/>
      <c r="E588" s="5"/>
    </row>
    <row r="589">
      <c r="D589" s="5"/>
      <c r="E589" s="5"/>
    </row>
    <row r="590">
      <c r="D590" s="5"/>
      <c r="E590" s="5"/>
    </row>
    <row r="591">
      <c r="D591" s="5"/>
      <c r="E591" s="5"/>
    </row>
    <row r="592">
      <c r="D592" s="5"/>
      <c r="E592" s="5"/>
    </row>
    <row r="593">
      <c r="D593" s="5"/>
      <c r="E593" s="5"/>
    </row>
    <row r="594">
      <c r="D594" s="5"/>
      <c r="E594" s="5"/>
    </row>
    <row r="595">
      <c r="D595" s="5"/>
      <c r="E595" s="5"/>
    </row>
    <row r="596">
      <c r="D596" s="5"/>
      <c r="E596" s="5"/>
    </row>
    <row r="597">
      <c r="D597" s="5"/>
      <c r="E597" s="5"/>
    </row>
    <row r="598">
      <c r="D598" s="5"/>
      <c r="E598" s="5"/>
    </row>
    <row r="599">
      <c r="D599" s="5"/>
      <c r="E599" s="5"/>
    </row>
    <row r="600">
      <c r="D600" s="5"/>
      <c r="E600" s="5"/>
    </row>
    <row r="601">
      <c r="D601" s="5"/>
      <c r="E601" s="5"/>
    </row>
    <row r="602">
      <c r="D602" s="5"/>
      <c r="E602" s="5"/>
    </row>
    <row r="603">
      <c r="D603" s="5"/>
      <c r="E603" s="5"/>
    </row>
    <row r="604">
      <c r="D604" s="5"/>
      <c r="E604" s="5"/>
    </row>
    <row r="605">
      <c r="D605" s="5"/>
      <c r="E605" s="5"/>
    </row>
    <row r="606">
      <c r="D606" s="5"/>
      <c r="E606" s="5"/>
    </row>
    <row r="607">
      <c r="D607" s="5"/>
      <c r="E607" s="5"/>
    </row>
    <row r="608">
      <c r="D608" s="5"/>
      <c r="E608" s="5"/>
    </row>
    <row r="609">
      <c r="D609" s="5"/>
      <c r="E609" s="5"/>
    </row>
    <row r="610">
      <c r="D610" s="5"/>
      <c r="E610" s="5"/>
    </row>
    <row r="611">
      <c r="D611" s="5"/>
      <c r="E611" s="5"/>
    </row>
    <row r="612">
      <c r="D612" s="5"/>
      <c r="E612" s="5"/>
    </row>
    <row r="613">
      <c r="D613" s="5"/>
      <c r="E613" s="5"/>
    </row>
    <row r="614">
      <c r="D614" s="5"/>
      <c r="E614" s="5"/>
    </row>
    <row r="615">
      <c r="D615" s="5"/>
      <c r="E615" s="5"/>
    </row>
    <row r="616">
      <c r="D616" s="5"/>
      <c r="E616" s="5"/>
    </row>
    <row r="617">
      <c r="D617" s="5"/>
      <c r="E617" s="5"/>
    </row>
    <row r="618">
      <c r="D618" s="5"/>
      <c r="E618" s="5"/>
    </row>
    <row r="619">
      <c r="D619" s="5"/>
      <c r="E619" s="5"/>
    </row>
    <row r="620">
      <c r="D620" s="5"/>
      <c r="E620" s="5"/>
    </row>
    <row r="621">
      <c r="D621" s="5"/>
      <c r="E621" s="5"/>
    </row>
    <row r="622">
      <c r="D622" s="5"/>
      <c r="E622" s="5"/>
    </row>
    <row r="623">
      <c r="D623" s="5"/>
      <c r="E623" s="5"/>
    </row>
    <row r="624">
      <c r="D624" s="5"/>
      <c r="E624" s="5"/>
    </row>
    <row r="625">
      <c r="D625" s="5"/>
      <c r="E625" s="5"/>
    </row>
    <row r="626">
      <c r="D626" s="5"/>
      <c r="E626" s="5"/>
    </row>
    <row r="627">
      <c r="D627" s="5"/>
      <c r="E627" s="5"/>
    </row>
    <row r="628">
      <c r="D628" s="5"/>
      <c r="E628" s="5"/>
    </row>
    <row r="629">
      <c r="D629" s="5"/>
      <c r="E629" s="5"/>
    </row>
    <row r="630">
      <c r="D630" s="5"/>
      <c r="E630" s="5"/>
    </row>
    <row r="631">
      <c r="D631" s="5"/>
      <c r="E631" s="5"/>
    </row>
    <row r="632">
      <c r="D632" s="5"/>
      <c r="E632" s="5"/>
    </row>
    <row r="633">
      <c r="D633" s="5"/>
      <c r="E633" s="5"/>
    </row>
    <row r="634">
      <c r="D634" s="5"/>
      <c r="E634" s="5"/>
    </row>
    <row r="635">
      <c r="D635" s="5"/>
      <c r="E635" s="5"/>
    </row>
    <row r="636">
      <c r="D636" s="5"/>
      <c r="E636" s="5"/>
    </row>
    <row r="637">
      <c r="D637" s="5"/>
      <c r="E637" s="5"/>
    </row>
    <row r="638">
      <c r="D638" s="5"/>
      <c r="E638" s="5"/>
    </row>
    <row r="639">
      <c r="D639" s="5"/>
      <c r="E639" s="5"/>
    </row>
    <row r="640">
      <c r="D640" s="5"/>
      <c r="E640" s="5"/>
    </row>
    <row r="641">
      <c r="D641" s="5"/>
      <c r="E641" s="5"/>
    </row>
    <row r="642">
      <c r="D642" s="5"/>
      <c r="E642" s="5"/>
    </row>
    <row r="643">
      <c r="D643" s="5"/>
      <c r="E643" s="5"/>
    </row>
    <row r="644">
      <c r="D644" s="5"/>
      <c r="E644" s="5"/>
    </row>
    <row r="645">
      <c r="D645" s="5"/>
      <c r="E645" s="5"/>
    </row>
    <row r="646">
      <c r="D646" s="5"/>
      <c r="E646" s="5"/>
    </row>
    <row r="647">
      <c r="D647" s="5"/>
      <c r="E647" s="5"/>
    </row>
    <row r="648">
      <c r="D648" s="5"/>
      <c r="E648" s="5"/>
    </row>
    <row r="649">
      <c r="D649" s="5"/>
      <c r="E649" s="5"/>
    </row>
    <row r="650">
      <c r="D650" s="5"/>
      <c r="E650" s="5"/>
    </row>
    <row r="651">
      <c r="D651" s="5"/>
      <c r="E651" s="5"/>
    </row>
    <row r="652">
      <c r="D652" s="5"/>
      <c r="E652" s="5"/>
    </row>
    <row r="653">
      <c r="D653" s="5"/>
      <c r="E653" s="5"/>
    </row>
    <row r="654">
      <c r="D654" s="5"/>
      <c r="E654" s="5"/>
    </row>
    <row r="655">
      <c r="D655" s="5"/>
      <c r="E655" s="5"/>
    </row>
    <row r="656">
      <c r="D656" s="5"/>
      <c r="E656" s="5"/>
    </row>
    <row r="657">
      <c r="D657" s="5"/>
      <c r="E657" s="5"/>
    </row>
    <row r="658">
      <c r="D658" s="5"/>
      <c r="E658" s="5"/>
    </row>
    <row r="659">
      <c r="D659" s="5"/>
      <c r="E659" s="5"/>
    </row>
    <row r="660">
      <c r="D660" s="5"/>
      <c r="E660" s="5"/>
    </row>
    <row r="661">
      <c r="D661" s="5"/>
      <c r="E661" s="5"/>
    </row>
    <row r="662">
      <c r="D662" s="5"/>
      <c r="E662" s="5"/>
    </row>
    <row r="663">
      <c r="D663" s="5"/>
      <c r="E663" s="5"/>
    </row>
    <row r="664">
      <c r="D664" s="5"/>
      <c r="E664" s="5"/>
    </row>
    <row r="665">
      <c r="D665" s="5"/>
      <c r="E665" s="5"/>
    </row>
    <row r="666">
      <c r="D666" s="5"/>
      <c r="E666" s="5"/>
    </row>
    <row r="667">
      <c r="D667" s="5"/>
      <c r="E667" s="5"/>
    </row>
    <row r="668">
      <c r="D668" s="5"/>
      <c r="E668" s="5"/>
    </row>
    <row r="669">
      <c r="D669" s="5"/>
      <c r="E669" s="5"/>
    </row>
    <row r="670">
      <c r="D670" s="5"/>
      <c r="E670" s="5"/>
    </row>
    <row r="671">
      <c r="D671" s="5"/>
      <c r="E671" s="5"/>
    </row>
    <row r="672">
      <c r="D672" s="5"/>
      <c r="E672" s="5"/>
    </row>
    <row r="673">
      <c r="D673" s="5"/>
      <c r="E673" s="5"/>
    </row>
    <row r="674">
      <c r="D674" s="5"/>
      <c r="E674" s="5"/>
    </row>
    <row r="675">
      <c r="D675" s="5"/>
      <c r="E675" s="5"/>
    </row>
    <row r="676">
      <c r="D676" s="5"/>
      <c r="E676" s="5"/>
    </row>
    <row r="677">
      <c r="D677" s="5"/>
      <c r="E677" s="5"/>
    </row>
    <row r="678">
      <c r="D678" s="5"/>
      <c r="E678" s="5"/>
    </row>
    <row r="679">
      <c r="D679" s="5"/>
      <c r="E679" s="5"/>
    </row>
    <row r="680">
      <c r="D680" s="5"/>
      <c r="E680" s="5"/>
    </row>
    <row r="681">
      <c r="D681" s="5"/>
      <c r="E681" s="5"/>
    </row>
    <row r="682">
      <c r="D682" s="5"/>
      <c r="E682" s="5"/>
    </row>
    <row r="683">
      <c r="D683" s="5"/>
      <c r="E683" s="5"/>
    </row>
    <row r="684">
      <c r="D684" s="5"/>
      <c r="E684" s="5"/>
    </row>
    <row r="685">
      <c r="D685" s="5"/>
      <c r="E685" s="5"/>
    </row>
    <row r="686">
      <c r="D686" s="5"/>
      <c r="E686" s="5"/>
    </row>
    <row r="687">
      <c r="D687" s="5"/>
      <c r="E687" s="5"/>
    </row>
    <row r="688">
      <c r="D688" s="5"/>
      <c r="E688" s="5"/>
    </row>
    <row r="689">
      <c r="D689" s="5"/>
      <c r="E689" s="5"/>
    </row>
    <row r="690">
      <c r="D690" s="5"/>
      <c r="E690" s="5"/>
    </row>
    <row r="691">
      <c r="D691" s="5"/>
      <c r="E691" s="5"/>
    </row>
    <row r="692">
      <c r="D692" s="5"/>
      <c r="E692" s="5"/>
    </row>
    <row r="693">
      <c r="D693" s="5"/>
      <c r="E693" s="5"/>
    </row>
    <row r="694">
      <c r="D694" s="5"/>
      <c r="E694" s="5"/>
    </row>
    <row r="695">
      <c r="D695" s="5"/>
      <c r="E695" s="5"/>
    </row>
    <row r="696">
      <c r="D696" s="5"/>
      <c r="E696" s="5"/>
    </row>
    <row r="697">
      <c r="D697" s="5"/>
      <c r="E697" s="5"/>
    </row>
    <row r="698">
      <c r="D698" s="5"/>
      <c r="E698" s="5"/>
    </row>
    <row r="699">
      <c r="D699" s="5"/>
      <c r="E699" s="5"/>
    </row>
    <row r="700">
      <c r="D700" s="5"/>
      <c r="E700" s="5"/>
    </row>
    <row r="701">
      <c r="D701" s="5"/>
      <c r="E701" s="5"/>
    </row>
    <row r="702">
      <c r="D702" s="5"/>
      <c r="E702" s="5"/>
    </row>
    <row r="703">
      <c r="D703" s="5"/>
      <c r="E703" s="5"/>
    </row>
    <row r="704">
      <c r="D704" s="5"/>
      <c r="E704" s="5"/>
    </row>
    <row r="705">
      <c r="D705" s="5"/>
      <c r="E705" s="5"/>
    </row>
    <row r="706">
      <c r="D706" s="5"/>
      <c r="E706" s="5"/>
    </row>
    <row r="707">
      <c r="D707" s="5"/>
      <c r="E707" s="5"/>
    </row>
    <row r="708">
      <c r="D708" s="5"/>
      <c r="E708" s="5"/>
    </row>
    <row r="709">
      <c r="D709" s="5"/>
      <c r="E709" s="5"/>
    </row>
    <row r="710">
      <c r="D710" s="5"/>
      <c r="E710" s="5"/>
    </row>
    <row r="711">
      <c r="D711" s="5"/>
      <c r="E711" s="5"/>
    </row>
    <row r="712">
      <c r="D712" s="5"/>
      <c r="E712" s="5"/>
    </row>
    <row r="713">
      <c r="D713" s="5"/>
      <c r="E713" s="5"/>
    </row>
    <row r="714">
      <c r="D714" s="5"/>
      <c r="E714" s="5"/>
    </row>
    <row r="715">
      <c r="D715" s="5"/>
      <c r="E715" s="5"/>
    </row>
    <row r="716">
      <c r="D716" s="5"/>
      <c r="E716" s="5"/>
    </row>
    <row r="717">
      <c r="D717" s="5"/>
      <c r="E717" s="5"/>
    </row>
    <row r="718">
      <c r="D718" s="5"/>
      <c r="E718" s="5"/>
    </row>
    <row r="719">
      <c r="D719" s="5"/>
      <c r="E719" s="5"/>
    </row>
    <row r="720">
      <c r="D720" s="5"/>
      <c r="E720" s="5"/>
    </row>
    <row r="721">
      <c r="D721" s="5"/>
      <c r="E721" s="5"/>
    </row>
    <row r="722">
      <c r="D722" s="5"/>
      <c r="E722" s="5"/>
    </row>
    <row r="723">
      <c r="D723" s="5"/>
      <c r="E723" s="5"/>
    </row>
    <row r="724">
      <c r="D724" s="5"/>
      <c r="E724" s="5"/>
    </row>
    <row r="725">
      <c r="D725" s="5"/>
      <c r="E725" s="5"/>
    </row>
    <row r="726">
      <c r="D726" s="5"/>
      <c r="E726" s="5"/>
    </row>
    <row r="727">
      <c r="D727" s="5"/>
      <c r="E727" s="5"/>
    </row>
    <row r="728">
      <c r="D728" s="5"/>
      <c r="E728" s="5"/>
    </row>
    <row r="729">
      <c r="D729" s="5"/>
      <c r="E729" s="5"/>
    </row>
    <row r="730">
      <c r="D730" s="5"/>
      <c r="E730" s="5"/>
    </row>
    <row r="731">
      <c r="D731" s="5"/>
      <c r="E731" s="5"/>
    </row>
    <row r="732">
      <c r="D732" s="5"/>
      <c r="E732" s="5"/>
    </row>
    <row r="733">
      <c r="D733" s="5"/>
      <c r="E733" s="5"/>
    </row>
    <row r="734">
      <c r="D734" s="5"/>
      <c r="E734" s="5"/>
    </row>
    <row r="735">
      <c r="D735" s="5"/>
      <c r="E735" s="5"/>
    </row>
    <row r="736">
      <c r="D736" s="5"/>
      <c r="E736" s="5"/>
    </row>
    <row r="737">
      <c r="D737" s="5"/>
      <c r="E737" s="5"/>
    </row>
    <row r="738">
      <c r="D738" s="5"/>
      <c r="E738" s="5"/>
    </row>
    <row r="739">
      <c r="D739" s="5"/>
      <c r="E739" s="5"/>
    </row>
    <row r="740">
      <c r="D740" s="5"/>
      <c r="E740" s="5"/>
    </row>
    <row r="741">
      <c r="D741" s="5"/>
      <c r="E741" s="5"/>
    </row>
    <row r="742">
      <c r="D742" s="5"/>
      <c r="E742" s="5"/>
    </row>
    <row r="743">
      <c r="D743" s="5"/>
      <c r="E743" s="5"/>
    </row>
    <row r="744">
      <c r="D744" s="5"/>
      <c r="E744" s="5"/>
    </row>
    <row r="745">
      <c r="D745" s="5"/>
      <c r="E745" s="5"/>
    </row>
    <row r="746">
      <c r="D746" s="5"/>
      <c r="E746" s="5"/>
    </row>
    <row r="747">
      <c r="D747" s="5"/>
      <c r="E747" s="5"/>
    </row>
    <row r="748">
      <c r="D748" s="5"/>
      <c r="E748" s="5"/>
    </row>
    <row r="749">
      <c r="D749" s="5"/>
      <c r="E749" s="5"/>
    </row>
    <row r="750">
      <c r="D750" s="5"/>
      <c r="E750" s="5"/>
    </row>
    <row r="751">
      <c r="D751" s="5"/>
      <c r="E751" s="5"/>
    </row>
    <row r="752">
      <c r="D752" s="5"/>
      <c r="E752" s="5"/>
    </row>
    <row r="753">
      <c r="D753" s="5"/>
      <c r="E753" s="5"/>
    </row>
    <row r="754">
      <c r="D754" s="5"/>
      <c r="E754" s="5"/>
    </row>
    <row r="755">
      <c r="D755" s="5"/>
      <c r="E755" s="5"/>
    </row>
    <row r="756">
      <c r="D756" s="5"/>
      <c r="E756" s="5"/>
    </row>
    <row r="757">
      <c r="D757" s="5"/>
      <c r="E757" s="5"/>
    </row>
    <row r="758">
      <c r="D758" s="5"/>
      <c r="E758" s="5"/>
    </row>
    <row r="759">
      <c r="D759" s="5"/>
      <c r="E759" s="5"/>
    </row>
    <row r="760">
      <c r="D760" s="5"/>
      <c r="E760" s="5"/>
    </row>
    <row r="761">
      <c r="D761" s="5"/>
      <c r="E761" s="5"/>
    </row>
    <row r="762">
      <c r="D762" s="5"/>
      <c r="E762" s="5"/>
    </row>
    <row r="763">
      <c r="D763" s="5"/>
      <c r="E763" s="5"/>
    </row>
    <row r="764">
      <c r="D764" s="5"/>
      <c r="E764" s="5"/>
    </row>
    <row r="765">
      <c r="D765" s="5"/>
      <c r="E765" s="5"/>
    </row>
    <row r="766">
      <c r="D766" s="5"/>
      <c r="E766" s="5"/>
    </row>
    <row r="767">
      <c r="D767" s="5"/>
      <c r="E767" s="5"/>
    </row>
    <row r="768">
      <c r="D768" s="5"/>
      <c r="E768" s="5"/>
    </row>
    <row r="769">
      <c r="D769" s="5"/>
      <c r="E769" s="5"/>
    </row>
    <row r="770">
      <c r="D770" s="5"/>
      <c r="E770" s="5"/>
    </row>
    <row r="771">
      <c r="D771" s="5"/>
      <c r="E771" s="5"/>
    </row>
    <row r="772">
      <c r="D772" s="5"/>
      <c r="E772" s="5"/>
    </row>
    <row r="773">
      <c r="D773" s="5"/>
      <c r="E773" s="5"/>
    </row>
    <row r="774">
      <c r="D774" s="5"/>
      <c r="E774" s="5"/>
    </row>
    <row r="775">
      <c r="D775" s="5"/>
      <c r="E775" s="5"/>
    </row>
    <row r="776">
      <c r="D776" s="5"/>
      <c r="E776" s="5"/>
    </row>
    <row r="777">
      <c r="D777" s="5"/>
      <c r="E777" s="5"/>
    </row>
    <row r="778">
      <c r="D778" s="5"/>
      <c r="E778" s="5"/>
    </row>
    <row r="779">
      <c r="D779" s="5"/>
      <c r="E779" s="5"/>
    </row>
    <row r="780">
      <c r="D780" s="5"/>
      <c r="E780" s="5"/>
    </row>
    <row r="781">
      <c r="D781" s="5"/>
      <c r="E781" s="5"/>
    </row>
    <row r="782">
      <c r="D782" s="5"/>
      <c r="E782" s="5"/>
    </row>
    <row r="783">
      <c r="D783" s="5"/>
      <c r="E783" s="5"/>
    </row>
    <row r="784">
      <c r="D784" s="5"/>
      <c r="E784" s="5"/>
    </row>
    <row r="785">
      <c r="D785" s="5"/>
      <c r="E785" s="5"/>
    </row>
    <row r="786">
      <c r="D786" s="5"/>
      <c r="E786" s="5"/>
    </row>
    <row r="787">
      <c r="D787" s="5"/>
      <c r="E787" s="5"/>
    </row>
    <row r="788">
      <c r="D788" s="5"/>
      <c r="E788" s="5"/>
    </row>
    <row r="789">
      <c r="D789" s="5"/>
      <c r="E789" s="5"/>
    </row>
    <row r="790">
      <c r="D790" s="5"/>
      <c r="E790" s="5"/>
    </row>
    <row r="791">
      <c r="D791" s="5"/>
      <c r="E791" s="5"/>
    </row>
    <row r="792">
      <c r="D792" s="5"/>
      <c r="E792" s="5"/>
    </row>
    <row r="793">
      <c r="D793" s="5"/>
      <c r="E793" s="5"/>
    </row>
    <row r="794">
      <c r="D794" s="5"/>
      <c r="E794" s="5"/>
    </row>
    <row r="795">
      <c r="D795" s="5"/>
      <c r="E795" s="5"/>
    </row>
    <row r="796">
      <c r="D796" s="5"/>
      <c r="E796" s="5"/>
    </row>
    <row r="797">
      <c r="D797" s="5"/>
      <c r="E797" s="5"/>
    </row>
    <row r="798">
      <c r="D798" s="5"/>
      <c r="E798" s="5"/>
    </row>
    <row r="799">
      <c r="D799" s="5"/>
      <c r="E799" s="5"/>
    </row>
    <row r="800">
      <c r="D800" s="5"/>
      <c r="E800" s="5"/>
    </row>
    <row r="801">
      <c r="D801" s="5"/>
      <c r="E801" s="5"/>
    </row>
    <row r="802">
      <c r="D802" s="5"/>
      <c r="E802" s="5"/>
    </row>
    <row r="803">
      <c r="D803" s="5"/>
      <c r="E803" s="5"/>
    </row>
    <row r="804">
      <c r="D804" s="5"/>
      <c r="E804" s="5"/>
    </row>
    <row r="805">
      <c r="D805" s="5"/>
      <c r="E805" s="5"/>
    </row>
    <row r="806">
      <c r="D806" s="5"/>
      <c r="E806" s="5"/>
    </row>
    <row r="807">
      <c r="D807" s="5"/>
      <c r="E807" s="5"/>
    </row>
    <row r="808">
      <c r="D808" s="5"/>
      <c r="E808" s="5"/>
    </row>
    <row r="809">
      <c r="D809" s="5"/>
      <c r="E809" s="5"/>
    </row>
    <row r="810">
      <c r="D810" s="5"/>
      <c r="E810" s="5"/>
    </row>
    <row r="811">
      <c r="D811" s="5"/>
      <c r="E811" s="5"/>
    </row>
    <row r="812">
      <c r="D812" s="5"/>
      <c r="E812" s="5"/>
    </row>
    <row r="813">
      <c r="D813" s="5"/>
      <c r="E813" s="5"/>
    </row>
    <row r="814">
      <c r="D814" s="5"/>
      <c r="E814" s="5"/>
    </row>
    <row r="815">
      <c r="D815" s="5"/>
      <c r="E815" s="5"/>
    </row>
    <row r="816">
      <c r="D816" s="5"/>
      <c r="E816" s="5"/>
    </row>
    <row r="817">
      <c r="D817" s="5"/>
      <c r="E817" s="5"/>
    </row>
    <row r="818">
      <c r="D818" s="5"/>
      <c r="E818" s="5"/>
    </row>
    <row r="819">
      <c r="D819" s="5"/>
      <c r="E819" s="5"/>
    </row>
    <row r="820">
      <c r="D820" s="5"/>
      <c r="E820" s="5"/>
    </row>
    <row r="821">
      <c r="D821" s="5"/>
      <c r="E821" s="5"/>
    </row>
    <row r="822">
      <c r="D822" s="5"/>
      <c r="E822" s="5"/>
    </row>
    <row r="823">
      <c r="D823" s="5"/>
      <c r="E823" s="5"/>
    </row>
    <row r="824">
      <c r="D824" s="5"/>
      <c r="E824" s="5"/>
    </row>
    <row r="825">
      <c r="D825" s="5"/>
      <c r="E825" s="5"/>
    </row>
    <row r="826">
      <c r="D826" s="5"/>
      <c r="E826" s="5"/>
    </row>
    <row r="827">
      <c r="D827" s="5"/>
      <c r="E827" s="5"/>
    </row>
    <row r="828">
      <c r="D828" s="5"/>
      <c r="E828" s="5"/>
    </row>
    <row r="829">
      <c r="D829" s="5"/>
      <c r="E829" s="5"/>
    </row>
    <row r="830">
      <c r="D830" s="5"/>
      <c r="E830" s="5"/>
    </row>
    <row r="831">
      <c r="D831" s="5"/>
      <c r="E831" s="5"/>
    </row>
    <row r="832">
      <c r="D832" s="5"/>
      <c r="E832" s="5"/>
    </row>
    <row r="833">
      <c r="D833" s="5"/>
      <c r="E833" s="5"/>
    </row>
    <row r="834">
      <c r="D834" s="5"/>
      <c r="E834" s="5"/>
    </row>
    <row r="835">
      <c r="D835" s="5"/>
      <c r="E835" s="5"/>
    </row>
    <row r="836">
      <c r="D836" s="5"/>
      <c r="E836" s="5"/>
    </row>
    <row r="837">
      <c r="D837" s="5"/>
      <c r="E837" s="5"/>
    </row>
    <row r="838">
      <c r="D838" s="5"/>
      <c r="E838" s="5"/>
    </row>
    <row r="839">
      <c r="D839" s="5"/>
      <c r="E839" s="5"/>
    </row>
    <row r="840">
      <c r="D840" s="5"/>
      <c r="E840" s="5"/>
    </row>
    <row r="841">
      <c r="D841" s="5"/>
      <c r="E841" s="5"/>
    </row>
    <row r="842">
      <c r="D842" s="5"/>
      <c r="E842" s="5"/>
    </row>
    <row r="843">
      <c r="D843" s="5"/>
      <c r="E843" s="5"/>
    </row>
    <row r="844">
      <c r="D844" s="5"/>
      <c r="E844" s="5"/>
    </row>
    <row r="845">
      <c r="D845" s="5"/>
      <c r="E845" s="5"/>
    </row>
    <row r="846">
      <c r="D846" s="5"/>
      <c r="E846" s="5"/>
    </row>
    <row r="847">
      <c r="D847" s="5"/>
      <c r="E847" s="5"/>
    </row>
    <row r="848">
      <c r="D848" s="5"/>
      <c r="E848" s="5"/>
    </row>
    <row r="849">
      <c r="D849" s="5"/>
      <c r="E849" s="5"/>
    </row>
    <row r="850">
      <c r="D850" s="5"/>
      <c r="E850" s="5"/>
    </row>
    <row r="851">
      <c r="D851" s="5"/>
      <c r="E851" s="5"/>
    </row>
    <row r="852">
      <c r="D852" s="5"/>
      <c r="E852" s="5"/>
    </row>
    <row r="853">
      <c r="D853" s="5"/>
      <c r="E853" s="5"/>
    </row>
    <row r="854">
      <c r="D854" s="5"/>
      <c r="E854" s="5"/>
    </row>
    <row r="855">
      <c r="D855" s="5"/>
      <c r="E855" s="5"/>
    </row>
    <row r="856">
      <c r="D856" s="5"/>
      <c r="E856" s="5"/>
    </row>
    <row r="857">
      <c r="D857" s="5"/>
      <c r="E857" s="5"/>
    </row>
    <row r="858">
      <c r="D858" s="5"/>
      <c r="E858" s="5"/>
    </row>
    <row r="859">
      <c r="D859" s="5"/>
      <c r="E859" s="5"/>
    </row>
    <row r="860">
      <c r="D860" s="5"/>
      <c r="E860" s="5"/>
    </row>
    <row r="861">
      <c r="D861" s="5"/>
      <c r="E861" s="5"/>
    </row>
    <row r="862">
      <c r="D862" s="5"/>
      <c r="E862" s="5"/>
    </row>
    <row r="863">
      <c r="D863" s="5"/>
      <c r="E863" s="5"/>
    </row>
    <row r="864">
      <c r="D864" s="5"/>
      <c r="E864" s="5"/>
    </row>
    <row r="865">
      <c r="D865" s="5"/>
      <c r="E865" s="5"/>
    </row>
    <row r="866">
      <c r="D866" s="5"/>
      <c r="E866" s="5"/>
    </row>
    <row r="867">
      <c r="D867" s="5"/>
      <c r="E867" s="5"/>
    </row>
    <row r="868">
      <c r="D868" s="5"/>
      <c r="E868" s="5"/>
    </row>
    <row r="869">
      <c r="D869" s="5"/>
      <c r="E869" s="5"/>
    </row>
    <row r="870">
      <c r="D870" s="5"/>
      <c r="E870" s="5"/>
    </row>
    <row r="871">
      <c r="D871" s="5"/>
      <c r="E871" s="5"/>
    </row>
    <row r="872">
      <c r="D872" s="5"/>
      <c r="E872" s="5"/>
    </row>
    <row r="873">
      <c r="D873" s="5"/>
      <c r="E873" s="5"/>
    </row>
    <row r="874">
      <c r="D874" s="5"/>
      <c r="E874" s="5"/>
    </row>
    <row r="875">
      <c r="D875" s="5"/>
      <c r="E875" s="5"/>
    </row>
    <row r="876">
      <c r="D876" s="5"/>
      <c r="E876" s="5"/>
    </row>
    <row r="877">
      <c r="D877" s="5"/>
      <c r="E877" s="5"/>
    </row>
    <row r="878">
      <c r="D878" s="5"/>
      <c r="E878" s="5"/>
    </row>
    <row r="879">
      <c r="D879" s="5"/>
      <c r="E879" s="5"/>
    </row>
    <row r="880">
      <c r="D880" s="5"/>
      <c r="E880" s="5"/>
    </row>
    <row r="881">
      <c r="D881" s="5"/>
      <c r="E881" s="5"/>
    </row>
    <row r="882">
      <c r="D882" s="5"/>
      <c r="E882" s="5"/>
    </row>
    <row r="883">
      <c r="D883" s="5"/>
      <c r="E883" s="5"/>
    </row>
    <row r="884">
      <c r="D884" s="5"/>
      <c r="E884" s="5"/>
    </row>
    <row r="885">
      <c r="D885" s="5"/>
      <c r="E885" s="5"/>
    </row>
    <row r="886">
      <c r="D886" s="5"/>
      <c r="E886" s="5"/>
    </row>
    <row r="887">
      <c r="D887" s="5"/>
      <c r="E887" s="5"/>
    </row>
    <row r="888">
      <c r="D888" s="5"/>
      <c r="E888" s="5"/>
    </row>
    <row r="889">
      <c r="D889" s="5"/>
      <c r="E889" s="5"/>
    </row>
    <row r="890">
      <c r="D890" s="5"/>
      <c r="E890" s="5"/>
    </row>
    <row r="891">
      <c r="D891" s="5"/>
      <c r="E891" s="5"/>
    </row>
    <row r="892">
      <c r="D892" s="5"/>
      <c r="E892" s="5"/>
    </row>
    <row r="893">
      <c r="D893" s="5"/>
      <c r="E893" s="5"/>
    </row>
    <row r="894">
      <c r="D894" s="5"/>
      <c r="E894" s="5"/>
    </row>
    <row r="895">
      <c r="D895" s="5"/>
      <c r="E895" s="5"/>
    </row>
    <row r="896">
      <c r="D896" s="5"/>
      <c r="E896" s="5"/>
    </row>
    <row r="897">
      <c r="D897" s="5"/>
      <c r="E897" s="5"/>
    </row>
    <row r="898">
      <c r="D898" s="5"/>
      <c r="E898" s="5"/>
    </row>
    <row r="899">
      <c r="D899" s="5"/>
      <c r="E899" s="5"/>
    </row>
    <row r="900">
      <c r="D900" s="5"/>
      <c r="E900" s="5"/>
    </row>
    <row r="901">
      <c r="D901" s="5"/>
      <c r="E901" s="5"/>
    </row>
    <row r="902">
      <c r="D902" s="5"/>
      <c r="E902" s="5"/>
    </row>
    <row r="903">
      <c r="D903" s="5"/>
      <c r="E903" s="5"/>
    </row>
    <row r="904">
      <c r="D904" s="5"/>
      <c r="E904" s="5"/>
    </row>
    <row r="905">
      <c r="D905" s="5"/>
      <c r="E905" s="5"/>
    </row>
    <row r="906">
      <c r="D906" s="5"/>
      <c r="E906" s="5"/>
    </row>
    <row r="907">
      <c r="D907" s="5"/>
      <c r="E907" s="5"/>
    </row>
    <row r="908">
      <c r="D908" s="5"/>
      <c r="E908" s="5"/>
    </row>
    <row r="909">
      <c r="D909" s="5"/>
      <c r="E909" s="5"/>
    </row>
    <row r="910">
      <c r="D910" s="5"/>
      <c r="E910" s="5"/>
    </row>
    <row r="911">
      <c r="D911" s="5"/>
      <c r="E911" s="5"/>
    </row>
    <row r="912">
      <c r="D912" s="5"/>
      <c r="E912" s="5"/>
    </row>
    <row r="913">
      <c r="D913" s="5"/>
      <c r="E913" s="5"/>
    </row>
    <row r="914">
      <c r="D914" s="5"/>
      <c r="E914" s="5"/>
    </row>
    <row r="915">
      <c r="D915" s="5"/>
      <c r="E915" s="5"/>
    </row>
    <row r="916">
      <c r="D916" s="5"/>
      <c r="E916" s="5"/>
    </row>
    <row r="917">
      <c r="D917" s="5"/>
      <c r="E917" s="5"/>
    </row>
    <row r="918">
      <c r="D918" s="5"/>
      <c r="E918" s="5"/>
    </row>
    <row r="919">
      <c r="D919" s="5"/>
      <c r="E919" s="5"/>
    </row>
    <row r="920">
      <c r="D920" s="5"/>
      <c r="E920" s="5"/>
    </row>
    <row r="921">
      <c r="D921" s="5"/>
      <c r="E921" s="5"/>
    </row>
    <row r="922">
      <c r="D922" s="5"/>
      <c r="E922" s="5"/>
    </row>
    <row r="923">
      <c r="D923" s="5"/>
      <c r="E923" s="5"/>
    </row>
    <row r="924">
      <c r="D924" s="5"/>
      <c r="E924" s="5"/>
    </row>
    <row r="925">
      <c r="D925" s="5"/>
      <c r="E925" s="5"/>
    </row>
    <row r="926">
      <c r="D926" s="5"/>
      <c r="E926" s="5"/>
    </row>
    <row r="927">
      <c r="D927" s="5"/>
      <c r="E927" s="5"/>
    </row>
    <row r="928">
      <c r="D928" s="5"/>
      <c r="E928" s="5"/>
    </row>
    <row r="929">
      <c r="D929" s="5"/>
      <c r="E929" s="5"/>
    </row>
    <row r="930">
      <c r="D930" s="5"/>
      <c r="E930" s="5"/>
    </row>
    <row r="931">
      <c r="D931" s="5"/>
      <c r="E931" s="5"/>
    </row>
    <row r="932">
      <c r="D932" s="5"/>
      <c r="E932" s="5"/>
    </row>
    <row r="933">
      <c r="D933" s="5"/>
      <c r="E933" s="5"/>
    </row>
    <row r="934">
      <c r="D934" s="5"/>
      <c r="E934" s="5"/>
    </row>
    <row r="935">
      <c r="D935" s="5"/>
      <c r="E935" s="5"/>
    </row>
    <row r="936">
      <c r="D936" s="5"/>
      <c r="E936" s="5"/>
    </row>
    <row r="937">
      <c r="D937" s="5"/>
      <c r="E937" s="5"/>
    </row>
    <row r="938">
      <c r="D938" s="5"/>
      <c r="E938" s="5"/>
    </row>
    <row r="939">
      <c r="D939" s="5"/>
      <c r="E939" s="5"/>
    </row>
    <row r="940">
      <c r="D940" s="5"/>
      <c r="E940" s="5"/>
    </row>
    <row r="941">
      <c r="D941" s="5"/>
      <c r="E941" s="5"/>
    </row>
    <row r="942">
      <c r="D942" s="5"/>
      <c r="E942" s="5"/>
    </row>
    <row r="943">
      <c r="D943" s="5"/>
      <c r="E943" s="5"/>
    </row>
    <row r="944">
      <c r="D944" s="5"/>
      <c r="E944" s="5"/>
    </row>
    <row r="945">
      <c r="D945" s="5"/>
      <c r="E945" s="5"/>
    </row>
    <row r="946">
      <c r="D946" s="5"/>
      <c r="E946" s="5"/>
    </row>
    <row r="947">
      <c r="D947" s="5"/>
      <c r="E947" s="5"/>
    </row>
    <row r="948">
      <c r="D948" s="5"/>
      <c r="E948" s="5"/>
    </row>
    <row r="949">
      <c r="D949" s="5"/>
      <c r="E949" s="5"/>
    </row>
    <row r="950">
      <c r="D950" s="5"/>
      <c r="E950" s="5"/>
    </row>
    <row r="951">
      <c r="D951" s="5"/>
      <c r="E951" s="5"/>
    </row>
    <row r="952">
      <c r="D952" s="5"/>
      <c r="E952" s="5"/>
    </row>
    <row r="953">
      <c r="D953" s="5"/>
      <c r="E953" s="5"/>
    </row>
    <row r="954">
      <c r="D954" s="5"/>
      <c r="E954" s="5"/>
    </row>
    <row r="955">
      <c r="D955" s="5"/>
      <c r="E955" s="5"/>
    </row>
    <row r="956">
      <c r="D956" s="5"/>
      <c r="E956" s="5"/>
    </row>
    <row r="957">
      <c r="D957" s="5"/>
      <c r="E957" s="5"/>
    </row>
    <row r="958">
      <c r="D958" s="5"/>
      <c r="E958" s="5"/>
    </row>
    <row r="959">
      <c r="D959" s="5"/>
      <c r="E959" s="5"/>
    </row>
    <row r="960">
      <c r="D960" s="5"/>
      <c r="E960" s="5"/>
    </row>
    <row r="961">
      <c r="D961" s="5"/>
      <c r="E961" s="5"/>
    </row>
    <row r="962">
      <c r="D962" s="5"/>
      <c r="E962" s="5"/>
    </row>
    <row r="963">
      <c r="D963" s="5"/>
      <c r="E963" s="5"/>
    </row>
    <row r="964">
      <c r="D964" s="5"/>
      <c r="E964" s="5"/>
    </row>
    <row r="965">
      <c r="D965" s="5"/>
      <c r="E965" s="5"/>
    </row>
    <row r="966">
      <c r="D966" s="5"/>
      <c r="E966" s="5"/>
    </row>
    <row r="967">
      <c r="D967" s="5"/>
      <c r="E967" s="5"/>
    </row>
    <row r="968">
      <c r="D968" s="5"/>
      <c r="E968" s="5"/>
    </row>
    <row r="969">
      <c r="D969" s="5"/>
      <c r="E969" s="5"/>
    </row>
    <row r="970">
      <c r="D970" s="5"/>
      <c r="E970" s="5"/>
    </row>
    <row r="971">
      <c r="D971" s="5"/>
      <c r="E971" s="5"/>
    </row>
    <row r="972">
      <c r="D972" s="5"/>
      <c r="E972" s="5"/>
    </row>
    <row r="973">
      <c r="D973" s="5"/>
      <c r="E973" s="5"/>
    </row>
    <row r="974">
      <c r="D974" s="5"/>
      <c r="E974" s="5"/>
    </row>
    <row r="975">
      <c r="D975" s="5"/>
      <c r="E975" s="5"/>
    </row>
    <row r="976">
      <c r="D976" s="5"/>
      <c r="E976" s="5"/>
    </row>
    <row r="977">
      <c r="D977" s="5"/>
      <c r="E977" s="5"/>
    </row>
    <row r="978">
      <c r="D978" s="5"/>
      <c r="E978" s="5"/>
    </row>
    <row r="979">
      <c r="D979" s="5"/>
      <c r="E979" s="5"/>
    </row>
    <row r="980">
      <c r="D980" s="5"/>
      <c r="E980" s="5"/>
    </row>
    <row r="981">
      <c r="D981" s="5"/>
      <c r="E981" s="5"/>
    </row>
    <row r="982">
      <c r="D982" s="5"/>
      <c r="E982" s="5"/>
    </row>
    <row r="983">
      <c r="D983" s="5"/>
      <c r="E983" s="5"/>
    </row>
    <row r="984">
      <c r="D984" s="5"/>
      <c r="E984" s="5"/>
    </row>
    <row r="985">
      <c r="D985" s="5"/>
      <c r="E985" s="5"/>
    </row>
    <row r="986">
      <c r="D986" s="5"/>
      <c r="E986" s="5"/>
    </row>
    <row r="987">
      <c r="D987" s="5"/>
      <c r="E987" s="5"/>
    </row>
    <row r="988">
      <c r="D988" s="5"/>
      <c r="E988" s="5"/>
    </row>
    <row r="989">
      <c r="D989" s="5"/>
      <c r="E989" s="5"/>
    </row>
    <row r="990">
      <c r="D990" s="5"/>
      <c r="E990" s="5"/>
    </row>
    <row r="991">
      <c r="D991" s="5"/>
      <c r="E991" s="5"/>
    </row>
    <row r="992">
      <c r="D992" s="5"/>
      <c r="E992" s="5"/>
    </row>
    <row r="993">
      <c r="D993" s="5"/>
      <c r="E993" s="5"/>
    </row>
    <row r="994">
      <c r="D994" s="5"/>
      <c r="E994" s="5"/>
    </row>
    <row r="995">
      <c r="D995" s="5"/>
      <c r="E995" s="5"/>
    </row>
    <row r="996">
      <c r="D996" s="5"/>
      <c r="E996" s="5"/>
    </row>
    <row r="997">
      <c r="D997" s="5"/>
      <c r="E997" s="5"/>
    </row>
    <row r="998">
      <c r="D998" s="5"/>
      <c r="E998" s="5"/>
    </row>
    <row r="999">
      <c r="D999" s="5"/>
      <c r="E999" s="5"/>
    </row>
    <row r="1000">
      <c r="D1000" s="5"/>
      <c r="E1000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2023-06-01T14:12:00Z</dcterms:created>
  <dc:creator>Jorja Elliott</dc:creator>
</cp:coreProperties>
</file>