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katherine/Dropbox (MIT)/"/>
    </mc:Choice>
  </mc:AlternateContent>
  <xr:revisionPtr revIDLastSave="0" documentId="13_ncr:1_{70E09829-F080-234A-A094-94495E585D52}" xr6:coauthVersionLast="46" xr6:coauthVersionMax="46" xr10:uidLastSave="{00000000-0000-0000-0000-000000000000}"/>
  <bookViews>
    <workbookView xWindow="0" yWindow="460" windowWidth="28800" windowHeight="16940" xr2:uid="{3DD2A705-E342-AE4F-A204-0EF27E7117B2}"/>
  </bookViews>
  <sheets>
    <sheet name="CAIX regression models" sheetId="1" r:id="rId1"/>
    <sheet name="sEH regression models" sheetId="9" r:id="rId2"/>
    <sheet name="SIRT2 regression models" sheetId="3" r:id="rId3"/>
    <sheet name="sEH+SIRT2 multitask models" sheetId="10" r:id="rId4"/>
    <sheet name="CAIX bin (fixed threshold)" sheetId="5" r:id="rId5"/>
    <sheet name="sEH bin (fixed threshold)" sheetId="6" r:id="rId6"/>
    <sheet name="SIRT2 bin (fixed threshold)" sheetId="7" r:id="rId7"/>
    <sheet name="bin eval - multiple threshold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5" i="10" l="1"/>
  <c r="C100" i="10"/>
  <c r="C128" i="10"/>
  <c r="C123" i="10"/>
  <c r="C23" i="8"/>
  <c r="C22" i="8"/>
  <c r="C21" i="8"/>
  <c r="C20" i="8"/>
  <c r="C53" i="10"/>
  <c r="G48" i="6"/>
  <c r="C130" i="10"/>
  <c r="C129" i="10"/>
  <c r="C127" i="10"/>
  <c r="D128" i="10"/>
  <c r="D127" i="10"/>
  <c r="D130" i="10" s="1"/>
  <c r="D123" i="10"/>
  <c r="D122" i="10"/>
  <c r="D125" i="10" s="1"/>
  <c r="C122" i="10"/>
  <c r="D105" i="10"/>
  <c r="D104" i="10"/>
  <c r="D107" i="10" s="1"/>
  <c r="C104" i="10"/>
  <c r="C106" i="10" s="1"/>
  <c r="D100" i="10"/>
  <c r="D99" i="10"/>
  <c r="D102" i="10" s="1"/>
  <c r="C99" i="10"/>
  <c r="C101" i="10" s="1"/>
  <c r="D54" i="10"/>
  <c r="C54" i="10"/>
  <c r="D53" i="10"/>
  <c r="D56" i="10" s="1"/>
  <c r="C56" i="10"/>
  <c r="D49" i="10"/>
  <c r="C49" i="10"/>
  <c r="D48" i="10"/>
  <c r="D50" i="10" s="1"/>
  <c r="C48" i="10"/>
  <c r="C51" i="10" s="1"/>
  <c r="C220" i="1"/>
  <c r="C219" i="1"/>
  <c r="C218" i="1"/>
  <c r="C217" i="1"/>
  <c r="J181" i="9"/>
  <c r="J182" i="9"/>
  <c r="J183" i="9" s="1"/>
  <c r="I184" i="9"/>
  <c r="I183" i="9"/>
  <c r="I182" i="9"/>
  <c r="I181" i="9"/>
  <c r="H184" i="9"/>
  <c r="H183" i="9"/>
  <c r="H182" i="9"/>
  <c r="H181" i="9"/>
  <c r="G184" i="9"/>
  <c r="G183" i="9"/>
  <c r="G182" i="9"/>
  <c r="G181" i="9"/>
  <c r="F184" i="9"/>
  <c r="F183" i="9"/>
  <c r="F182" i="9"/>
  <c r="F181" i="9"/>
  <c r="E184" i="9"/>
  <c r="E183" i="9"/>
  <c r="E182" i="9"/>
  <c r="E181" i="9"/>
  <c r="D184" i="9"/>
  <c r="D183" i="9"/>
  <c r="D182" i="9"/>
  <c r="D181" i="9"/>
  <c r="C184" i="9"/>
  <c r="C183" i="9"/>
  <c r="C182" i="9"/>
  <c r="C181" i="9"/>
  <c r="J46" i="1"/>
  <c r="J45" i="1"/>
  <c r="J44" i="1"/>
  <c r="J43" i="1"/>
  <c r="I46" i="1"/>
  <c r="I45" i="1"/>
  <c r="I44" i="1"/>
  <c r="I43" i="1"/>
  <c r="H45" i="1"/>
  <c r="H46" i="1"/>
  <c r="H44" i="1"/>
  <c r="H43" i="1"/>
  <c r="G46" i="1"/>
  <c r="G45" i="1"/>
  <c r="G44" i="1"/>
  <c r="G43" i="1"/>
  <c r="F46" i="1"/>
  <c r="F45" i="1"/>
  <c r="F44" i="1"/>
  <c r="F43" i="1"/>
  <c r="E46" i="1"/>
  <c r="E45" i="1"/>
  <c r="E44" i="1"/>
  <c r="E43" i="1"/>
  <c r="D46" i="1"/>
  <c r="D45" i="1"/>
  <c r="D44" i="1"/>
  <c r="D43" i="1"/>
  <c r="C46" i="1"/>
  <c r="C45" i="1"/>
  <c r="C44" i="1"/>
  <c r="C43" i="1"/>
  <c r="J197" i="9"/>
  <c r="I197" i="9"/>
  <c r="H197" i="9"/>
  <c r="G197" i="9"/>
  <c r="F197" i="9"/>
  <c r="E197" i="9"/>
  <c r="D197" i="9"/>
  <c r="C197" i="9"/>
  <c r="J196" i="9"/>
  <c r="J199" i="9" s="1"/>
  <c r="I196" i="9"/>
  <c r="I199" i="9" s="1"/>
  <c r="H196" i="9"/>
  <c r="H199" i="9" s="1"/>
  <c r="G196" i="9"/>
  <c r="G199" i="9" s="1"/>
  <c r="F196" i="9"/>
  <c r="F199" i="9" s="1"/>
  <c r="E196" i="9"/>
  <c r="E199" i="9" s="1"/>
  <c r="D196" i="9"/>
  <c r="D199" i="9" s="1"/>
  <c r="C196" i="9"/>
  <c r="C199" i="9" s="1"/>
  <c r="J167" i="9"/>
  <c r="I167" i="9"/>
  <c r="H167" i="9"/>
  <c r="G167" i="9"/>
  <c r="F167" i="9"/>
  <c r="E167" i="9"/>
  <c r="D167" i="9"/>
  <c r="C167" i="9"/>
  <c r="J166" i="9"/>
  <c r="J169" i="9" s="1"/>
  <c r="I166" i="9"/>
  <c r="I169" i="9" s="1"/>
  <c r="H166" i="9"/>
  <c r="H169" i="9" s="1"/>
  <c r="G166" i="9"/>
  <c r="G169" i="9" s="1"/>
  <c r="F166" i="9"/>
  <c r="F169" i="9" s="1"/>
  <c r="E166" i="9"/>
  <c r="E169" i="9" s="1"/>
  <c r="D166" i="9"/>
  <c r="D169" i="9" s="1"/>
  <c r="C166" i="9"/>
  <c r="C169" i="9" s="1"/>
  <c r="J126" i="9"/>
  <c r="I126" i="9"/>
  <c r="H126" i="9"/>
  <c r="G126" i="9"/>
  <c r="F126" i="9"/>
  <c r="E126" i="9"/>
  <c r="D126" i="9"/>
  <c r="C126" i="9"/>
  <c r="J125" i="9"/>
  <c r="J128" i="9" s="1"/>
  <c r="I125" i="9"/>
  <c r="I128" i="9" s="1"/>
  <c r="H125" i="9"/>
  <c r="H128" i="9" s="1"/>
  <c r="G125" i="9"/>
  <c r="G128" i="9" s="1"/>
  <c r="F125" i="9"/>
  <c r="F128" i="9" s="1"/>
  <c r="E125" i="9"/>
  <c r="E128" i="9" s="1"/>
  <c r="D125" i="9"/>
  <c r="D128" i="9" s="1"/>
  <c r="C125" i="9"/>
  <c r="C128" i="9" s="1"/>
  <c r="J85" i="9"/>
  <c r="I85" i="9"/>
  <c r="H85" i="9"/>
  <c r="G85" i="9"/>
  <c r="F85" i="9"/>
  <c r="E85" i="9"/>
  <c r="D85" i="9"/>
  <c r="C85" i="9"/>
  <c r="J84" i="9"/>
  <c r="J87" i="9" s="1"/>
  <c r="I84" i="9"/>
  <c r="I87" i="9" s="1"/>
  <c r="H84" i="9"/>
  <c r="H87" i="9" s="1"/>
  <c r="G84" i="9"/>
  <c r="G87" i="9" s="1"/>
  <c r="F84" i="9"/>
  <c r="F87" i="9" s="1"/>
  <c r="E84" i="9"/>
  <c r="E87" i="9" s="1"/>
  <c r="D84" i="9"/>
  <c r="D86" i="9" s="1"/>
  <c r="C84" i="9"/>
  <c r="C87" i="9" s="1"/>
  <c r="J44" i="9"/>
  <c r="I44" i="9"/>
  <c r="H44" i="9"/>
  <c r="G44" i="9"/>
  <c r="F44" i="9"/>
  <c r="E44" i="9"/>
  <c r="D44" i="9"/>
  <c r="C44" i="9"/>
  <c r="J43" i="9"/>
  <c r="J46" i="9" s="1"/>
  <c r="I43" i="9"/>
  <c r="I46" i="9" s="1"/>
  <c r="H43" i="9"/>
  <c r="H46" i="9" s="1"/>
  <c r="G43" i="9"/>
  <c r="G46" i="9" s="1"/>
  <c r="F43" i="9"/>
  <c r="F46" i="9" s="1"/>
  <c r="E43" i="9"/>
  <c r="E45" i="9" s="1"/>
  <c r="D43" i="9"/>
  <c r="D46" i="9" s="1"/>
  <c r="C43" i="9"/>
  <c r="C46" i="9" s="1"/>
  <c r="C125" i="10" l="1"/>
  <c r="D51" i="10"/>
  <c r="C124" i="10"/>
  <c r="D55" i="10"/>
  <c r="D101" i="10"/>
  <c r="D106" i="10"/>
  <c r="D124" i="10"/>
  <c r="D129" i="10"/>
  <c r="C50" i="10"/>
  <c r="C55" i="10"/>
  <c r="C102" i="10"/>
  <c r="C107" i="10"/>
  <c r="J184" i="9"/>
  <c r="H45" i="9"/>
  <c r="D87" i="9"/>
  <c r="D127" i="9"/>
  <c r="D168" i="9"/>
  <c r="H168" i="9"/>
  <c r="D198" i="9"/>
  <c r="H198" i="9"/>
  <c r="I45" i="9"/>
  <c r="E46" i="9"/>
  <c r="E86" i="9"/>
  <c r="I86" i="9"/>
  <c r="E127" i="9"/>
  <c r="I127" i="9"/>
  <c r="E168" i="9"/>
  <c r="I168" i="9"/>
  <c r="E198" i="9"/>
  <c r="I198" i="9"/>
  <c r="F45" i="9"/>
  <c r="J45" i="9"/>
  <c r="F86" i="9"/>
  <c r="J86" i="9"/>
  <c r="F127" i="9"/>
  <c r="J127" i="9"/>
  <c r="F168" i="9"/>
  <c r="J168" i="9"/>
  <c r="F198" i="9"/>
  <c r="J198" i="9"/>
  <c r="C45" i="9"/>
  <c r="G45" i="9"/>
  <c r="C86" i="9"/>
  <c r="G86" i="9"/>
  <c r="C127" i="9"/>
  <c r="G127" i="9"/>
  <c r="C168" i="9"/>
  <c r="G168" i="9"/>
  <c r="C198" i="9"/>
  <c r="G198" i="9"/>
  <c r="H86" i="9"/>
  <c r="D45" i="9"/>
  <c r="H127" i="9"/>
  <c r="V528" i="8" l="1"/>
  <c r="U528" i="8"/>
  <c r="T528" i="8"/>
  <c r="S528" i="8"/>
  <c r="R528" i="8"/>
  <c r="Q528" i="8"/>
  <c r="P528" i="8"/>
  <c r="O528" i="8"/>
  <c r="N528" i="8"/>
  <c r="M528" i="8"/>
  <c r="L528" i="8"/>
  <c r="K528" i="8"/>
  <c r="J528" i="8"/>
  <c r="I528" i="8"/>
  <c r="H528" i="8"/>
  <c r="G528" i="8"/>
  <c r="F528" i="8"/>
  <c r="E528" i="8"/>
  <c r="D528" i="8"/>
  <c r="C528" i="8"/>
  <c r="V527" i="8"/>
  <c r="V530" i="8" s="1"/>
  <c r="U527" i="8"/>
  <c r="U530" i="8" s="1"/>
  <c r="T527" i="8"/>
  <c r="T530" i="8" s="1"/>
  <c r="S527" i="8"/>
  <c r="S530" i="8" s="1"/>
  <c r="R527" i="8"/>
  <c r="R530" i="8" s="1"/>
  <c r="Q527" i="8"/>
  <c r="Q530" i="8" s="1"/>
  <c r="P527" i="8"/>
  <c r="P530" i="8" s="1"/>
  <c r="O527" i="8"/>
  <c r="O530" i="8" s="1"/>
  <c r="N527" i="8"/>
  <c r="N530" i="8" s="1"/>
  <c r="M527" i="8"/>
  <c r="M530" i="8" s="1"/>
  <c r="L527" i="8"/>
  <c r="L530" i="8" s="1"/>
  <c r="K527" i="8"/>
  <c r="K530" i="8" s="1"/>
  <c r="J527" i="8"/>
  <c r="J530" i="8" s="1"/>
  <c r="I527" i="8"/>
  <c r="I530" i="8" s="1"/>
  <c r="H527" i="8"/>
  <c r="H530" i="8" s="1"/>
  <c r="G527" i="8"/>
  <c r="G530" i="8" s="1"/>
  <c r="F527" i="8"/>
  <c r="F530" i="8" s="1"/>
  <c r="E527" i="8"/>
  <c r="E530" i="8" s="1"/>
  <c r="D527" i="8"/>
  <c r="D530" i="8" s="1"/>
  <c r="C527" i="8"/>
  <c r="C530" i="8" s="1"/>
  <c r="V523" i="8"/>
  <c r="U523" i="8"/>
  <c r="T523" i="8"/>
  <c r="S523" i="8"/>
  <c r="R523" i="8"/>
  <c r="Q523" i="8"/>
  <c r="P523" i="8"/>
  <c r="O523" i="8"/>
  <c r="N523" i="8"/>
  <c r="M523" i="8"/>
  <c r="L523" i="8"/>
  <c r="K523" i="8"/>
  <c r="J523" i="8"/>
  <c r="I523" i="8"/>
  <c r="H523" i="8"/>
  <c r="G523" i="8"/>
  <c r="F523" i="8"/>
  <c r="E523" i="8"/>
  <c r="D523" i="8"/>
  <c r="C523" i="8"/>
  <c r="V522" i="8"/>
  <c r="V525" i="8" s="1"/>
  <c r="U522" i="8"/>
  <c r="U525" i="8" s="1"/>
  <c r="T522" i="8"/>
  <c r="T525" i="8" s="1"/>
  <c r="S522" i="8"/>
  <c r="S525" i="8" s="1"/>
  <c r="R522" i="8"/>
  <c r="R525" i="8" s="1"/>
  <c r="Q522" i="8"/>
  <c r="Q525" i="8" s="1"/>
  <c r="P522" i="8"/>
  <c r="P525" i="8" s="1"/>
  <c r="O522" i="8"/>
  <c r="O525" i="8" s="1"/>
  <c r="N522" i="8"/>
  <c r="N525" i="8" s="1"/>
  <c r="M522" i="8"/>
  <c r="M525" i="8" s="1"/>
  <c r="L522" i="8"/>
  <c r="L525" i="8" s="1"/>
  <c r="K522" i="8"/>
  <c r="K525" i="8" s="1"/>
  <c r="J522" i="8"/>
  <c r="J525" i="8" s="1"/>
  <c r="I522" i="8"/>
  <c r="I525" i="8" s="1"/>
  <c r="H522" i="8"/>
  <c r="H525" i="8" s="1"/>
  <c r="G522" i="8"/>
  <c r="G525" i="8" s="1"/>
  <c r="F522" i="8"/>
  <c r="F525" i="8" s="1"/>
  <c r="E522" i="8"/>
  <c r="E525" i="8" s="1"/>
  <c r="D522" i="8"/>
  <c r="D525" i="8" s="1"/>
  <c r="C522" i="8"/>
  <c r="C525" i="8" s="1"/>
  <c r="V508" i="8"/>
  <c r="U508" i="8"/>
  <c r="T508" i="8"/>
  <c r="S508" i="8"/>
  <c r="R508" i="8"/>
  <c r="Q508" i="8"/>
  <c r="P508" i="8"/>
  <c r="O508" i="8"/>
  <c r="N508" i="8"/>
  <c r="M508" i="8"/>
  <c r="L508" i="8"/>
  <c r="K508" i="8"/>
  <c r="J508" i="8"/>
  <c r="I508" i="8"/>
  <c r="H508" i="8"/>
  <c r="G508" i="8"/>
  <c r="F508" i="8"/>
  <c r="E508" i="8"/>
  <c r="D508" i="8"/>
  <c r="C508" i="8"/>
  <c r="V507" i="8"/>
  <c r="V510" i="8" s="1"/>
  <c r="U507" i="8"/>
  <c r="U510" i="8" s="1"/>
  <c r="T507" i="8"/>
  <c r="T510" i="8" s="1"/>
  <c r="S507" i="8"/>
  <c r="S510" i="8" s="1"/>
  <c r="R507" i="8"/>
  <c r="R510" i="8" s="1"/>
  <c r="Q507" i="8"/>
  <c r="Q510" i="8" s="1"/>
  <c r="P507" i="8"/>
  <c r="P510" i="8" s="1"/>
  <c r="O507" i="8"/>
  <c r="O510" i="8" s="1"/>
  <c r="N507" i="8"/>
  <c r="N510" i="8" s="1"/>
  <c r="M507" i="8"/>
  <c r="M510" i="8" s="1"/>
  <c r="L507" i="8"/>
  <c r="L510" i="8" s="1"/>
  <c r="K507" i="8"/>
  <c r="K510" i="8" s="1"/>
  <c r="J507" i="8"/>
  <c r="J510" i="8" s="1"/>
  <c r="I507" i="8"/>
  <c r="I510" i="8" s="1"/>
  <c r="H507" i="8"/>
  <c r="H510" i="8" s="1"/>
  <c r="G507" i="8"/>
  <c r="G510" i="8" s="1"/>
  <c r="F507" i="8"/>
  <c r="F510" i="8" s="1"/>
  <c r="E507" i="8"/>
  <c r="E510" i="8" s="1"/>
  <c r="D507" i="8"/>
  <c r="D510" i="8" s="1"/>
  <c r="C507" i="8"/>
  <c r="C510" i="8" s="1"/>
  <c r="V503" i="8"/>
  <c r="U503" i="8"/>
  <c r="T503" i="8"/>
  <c r="S503" i="8"/>
  <c r="R503" i="8"/>
  <c r="Q503" i="8"/>
  <c r="P503" i="8"/>
  <c r="O503" i="8"/>
  <c r="N503" i="8"/>
  <c r="M503" i="8"/>
  <c r="L503" i="8"/>
  <c r="K503" i="8"/>
  <c r="J503" i="8"/>
  <c r="I503" i="8"/>
  <c r="H503" i="8"/>
  <c r="G503" i="8"/>
  <c r="F503" i="8"/>
  <c r="E503" i="8"/>
  <c r="D503" i="8"/>
  <c r="C503" i="8"/>
  <c r="V502" i="8"/>
  <c r="V505" i="8" s="1"/>
  <c r="U502" i="8"/>
  <c r="U505" i="8" s="1"/>
  <c r="T502" i="8"/>
  <c r="T505" i="8" s="1"/>
  <c r="S502" i="8"/>
  <c r="S505" i="8" s="1"/>
  <c r="R502" i="8"/>
  <c r="R505" i="8" s="1"/>
  <c r="Q502" i="8"/>
  <c r="Q505" i="8" s="1"/>
  <c r="P502" i="8"/>
  <c r="P505" i="8" s="1"/>
  <c r="O502" i="8"/>
  <c r="O505" i="8" s="1"/>
  <c r="N502" i="8"/>
  <c r="N505" i="8" s="1"/>
  <c r="M502" i="8"/>
  <c r="M505" i="8" s="1"/>
  <c r="L502" i="8"/>
  <c r="L505" i="8" s="1"/>
  <c r="K502" i="8"/>
  <c r="K505" i="8" s="1"/>
  <c r="J502" i="8"/>
  <c r="J505" i="8" s="1"/>
  <c r="I502" i="8"/>
  <c r="I505" i="8" s="1"/>
  <c r="H502" i="8"/>
  <c r="H505" i="8" s="1"/>
  <c r="G502" i="8"/>
  <c r="G505" i="8" s="1"/>
  <c r="F502" i="8"/>
  <c r="F505" i="8" s="1"/>
  <c r="E502" i="8"/>
  <c r="E505" i="8" s="1"/>
  <c r="D502" i="8"/>
  <c r="D505" i="8" s="1"/>
  <c r="C502" i="8"/>
  <c r="C505" i="8" s="1"/>
  <c r="V488" i="8"/>
  <c r="U488" i="8"/>
  <c r="T488" i="8"/>
  <c r="S488" i="8"/>
  <c r="R488" i="8"/>
  <c r="Q488" i="8"/>
  <c r="P488" i="8"/>
  <c r="O488" i="8"/>
  <c r="N488" i="8"/>
  <c r="M488" i="8"/>
  <c r="L488" i="8"/>
  <c r="K488" i="8"/>
  <c r="J488" i="8"/>
  <c r="I488" i="8"/>
  <c r="H488" i="8"/>
  <c r="G488" i="8"/>
  <c r="F488" i="8"/>
  <c r="E488" i="8"/>
  <c r="D488" i="8"/>
  <c r="C488" i="8"/>
  <c r="V487" i="8"/>
  <c r="V490" i="8" s="1"/>
  <c r="U487" i="8"/>
  <c r="U490" i="8" s="1"/>
  <c r="T487" i="8"/>
  <c r="T490" i="8" s="1"/>
  <c r="S487" i="8"/>
  <c r="S490" i="8" s="1"/>
  <c r="R487" i="8"/>
  <c r="R490" i="8" s="1"/>
  <c r="Q487" i="8"/>
  <c r="Q490" i="8" s="1"/>
  <c r="P487" i="8"/>
  <c r="P490" i="8" s="1"/>
  <c r="O487" i="8"/>
  <c r="O490" i="8" s="1"/>
  <c r="N487" i="8"/>
  <c r="N490" i="8" s="1"/>
  <c r="M487" i="8"/>
  <c r="M490" i="8" s="1"/>
  <c r="L487" i="8"/>
  <c r="L490" i="8" s="1"/>
  <c r="K487" i="8"/>
  <c r="K490" i="8" s="1"/>
  <c r="J487" i="8"/>
  <c r="J490" i="8" s="1"/>
  <c r="I487" i="8"/>
  <c r="I490" i="8" s="1"/>
  <c r="H487" i="8"/>
  <c r="H490" i="8" s="1"/>
  <c r="G487" i="8"/>
  <c r="G490" i="8" s="1"/>
  <c r="F487" i="8"/>
  <c r="F490" i="8" s="1"/>
  <c r="E487" i="8"/>
  <c r="E490" i="8" s="1"/>
  <c r="D487" i="8"/>
  <c r="D490" i="8" s="1"/>
  <c r="C487" i="8"/>
  <c r="C490" i="8" s="1"/>
  <c r="V483" i="8"/>
  <c r="U483" i="8"/>
  <c r="T483" i="8"/>
  <c r="S483" i="8"/>
  <c r="R483" i="8"/>
  <c r="Q483" i="8"/>
  <c r="P483" i="8"/>
  <c r="O483" i="8"/>
  <c r="N483" i="8"/>
  <c r="M483" i="8"/>
  <c r="L483" i="8"/>
  <c r="K483" i="8"/>
  <c r="J483" i="8"/>
  <c r="I483" i="8"/>
  <c r="H483" i="8"/>
  <c r="G483" i="8"/>
  <c r="F483" i="8"/>
  <c r="E483" i="8"/>
  <c r="D483" i="8"/>
  <c r="C483" i="8"/>
  <c r="V482" i="8"/>
  <c r="V485" i="8" s="1"/>
  <c r="U482" i="8"/>
  <c r="U485" i="8" s="1"/>
  <c r="T482" i="8"/>
  <c r="T485" i="8" s="1"/>
  <c r="S482" i="8"/>
  <c r="S485" i="8" s="1"/>
  <c r="R482" i="8"/>
  <c r="R485" i="8" s="1"/>
  <c r="Q482" i="8"/>
  <c r="Q485" i="8" s="1"/>
  <c r="P482" i="8"/>
  <c r="P485" i="8" s="1"/>
  <c r="O482" i="8"/>
  <c r="O485" i="8" s="1"/>
  <c r="N482" i="8"/>
  <c r="N485" i="8" s="1"/>
  <c r="M482" i="8"/>
  <c r="M485" i="8" s="1"/>
  <c r="L482" i="8"/>
  <c r="L485" i="8" s="1"/>
  <c r="K482" i="8"/>
  <c r="K485" i="8" s="1"/>
  <c r="J482" i="8"/>
  <c r="J485" i="8" s="1"/>
  <c r="I482" i="8"/>
  <c r="I485" i="8" s="1"/>
  <c r="H482" i="8"/>
  <c r="H485" i="8" s="1"/>
  <c r="G482" i="8"/>
  <c r="G485" i="8" s="1"/>
  <c r="F482" i="8"/>
  <c r="F485" i="8" s="1"/>
  <c r="E482" i="8"/>
  <c r="E485" i="8" s="1"/>
  <c r="D482" i="8"/>
  <c r="D485" i="8" s="1"/>
  <c r="C482" i="8"/>
  <c r="C485" i="8" s="1"/>
  <c r="V462" i="8"/>
  <c r="U462" i="8"/>
  <c r="T462" i="8"/>
  <c r="S462" i="8"/>
  <c r="R462" i="8"/>
  <c r="Q462" i="8"/>
  <c r="P462" i="8"/>
  <c r="O462" i="8"/>
  <c r="N462" i="8"/>
  <c r="M462" i="8"/>
  <c r="L462" i="8"/>
  <c r="K462" i="8"/>
  <c r="J462" i="8"/>
  <c r="I462" i="8"/>
  <c r="H462" i="8"/>
  <c r="G462" i="8"/>
  <c r="F462" i="8"/>
  <c r="E462" i="8"/>
  <c r="D462" i="8"/>
  <c r="C462" i="8"/>
  <c r="V461" i="8"/>
  <c r="V464" i="8" s="1"/>
  <c r="U461" i="8"/>
  <c r="U464" i="8" s="1"/>
  <c r="T461" i="8"/>
  <c r="T464" i="8" s="1"/>
  <c r="S461" i="8"/>
  <c r="S464" i="8" s="1"/>
  <c r="R461" i="8"/>
  <c r="R464" i="8" s="1"/>
  <c r="Q461" i="8"/>
  <c r="Q464" i="8" s="1"/>
  <c r="P461" i="8"/>
  <c r="P464" i="8" s="1"/>
  <c r="O461" i="8"/>
  <c r="O464" i="8" s="1"/>
  <c r="N461" i="8"/>
  <c r="N464" i="8" s="1"/>
  <c r="M461" i="8"/>
  <c r="M464" i="8" s="1"/>
  <c r="L461" i="8"/>
  <c r="L464" i="8" s="1"/>
  <c r="K461" i="8"/>
  <c r="K464" i="8" s="1"/>
  <c r="J461" i="8"/>
  <c r="J464" i="8" s="1"/>
  <c r="I461" i="8"/>
  <c r="I464" i="8" s="1"/>
  <c r="H461" i="8"/>
  <c r="H464" i="8" s="1"/>
  <c r="G461" i="8"/>
  <c r="G464" i="8" s="1"/>
  <c r="F461" i="8"/>
  <c r="F464" i="8" s="1"/>
  <c r="E461" i="8"/>
  <c r="E464" i="8" s="1"/>
  <c r="D461" i="8"/>
  <c r="D464" i="8" s="1"/>
  <c r="C461" i="8"/>
  <c r="C464" i="8" s="1"/>
  <c r="V457" i="8"/>
  <c r="U457" i="8"/>
  <c r="T457" i="8"/>
  <c r="S457" i="8"/>
  <c r="R457" i="8"/>
  <c r="Q457" i="8"/>
  <c r="P457" i="8"/>
  <c r="O457" i="8"/>
  <c r="N457" i="8"/>
  <c r="M457" i="8"/>
  <c r="L457" i="8"/>
  <c r="K457" i="8"/>
  <c r="J457" i="8"/>
  <c r="I457" i="8"/>
  <c r="H457" i="8"/>
  <c r="G457" i="8"/>
  <c r="F457" i="8"/>
  <c r="E457" i="8"/>
  <c r="D457" i="8"/>
  <c r="C457" i="8"/>
  <c r="V456" i="8"/>
  <c r="V459" i="8" s="1"/>
  <c r="U456" i="8"/>
  <c r="U459" i="8" s="1"/>
  <c r="T456" i="8"/>
  <c r="S456" i="8"/>
  <c r="R456" i="8"/>
  <c r="R459" i="8" s="1"/>
  <c r="Q456" i="8"/>
  <c r="Q459" i="8" s="1"/>
  <c r="P456" i="8"/>
  <c r="O456" i="8"/>
  <c r="N456" i="8"/>
  <c r="N459" i="8" s="1"/>
  <c r="M456" i="8"/>
  <c r="M459" i="8" s="1"/>
  <c r="L456" i="8"/>
  <c r="K456" i="8"/>
  <c r="J456" i="8"/>
  <c r="J459" i="8" s="1"/>
  <c r="I456" i="8"/>
  <c r="I459" i="8" s="1"/>
  <c r="H456" i="8"/>
  <c r="G456" i="8"/>
  <c r="F456" i="8"/>
  <c r="F459" i="8" s="1"/>
  <c r="E456" i="8"/>
  <c r="E459" i="8" s="1"/>
  <c r="D456" i="8"/>
  <c r="C456" i="8"/>
  <c r="P438" i="8"/>
  <c r="O438" i="8"/>
  <c r="H438" i="8"/>
  <c r="G438" i="8"/>
  <c r="V436" i="8"/>
  <c r="U436" i="8"/>
  <c r="T436" i="8"/>
  <c r="S436" i="8"/>
  <c r="R436" i="8"/>
  <c r="Q436" i="8"/>
  <c r="P436" i="8"/>
  <c r="O436" i="8"/>
  <c r="N436" i="8"/>
  <c r="M436" i="8"/>
  <c r="L436" i="8"/>
  <c r="K436" i="8"/>
  <c r="J436" i="8"/>
  <c r="I436" i="8"/>
  <c r="H436" i="8"/>
  <c r="G436" i="8"/>
  <c r="F436" i="8"/>
  <c r="E436" i="8"/>
  <c r="D436" i="8"/>
  <c r="C436" i="8"/>
  <c r="V435" i="8"/>
  <c r="V438" i="8" s="1"/>
  <c r="U435" i="8"/>
  <c r="U438" i="8" s="1"/>
  <c r="T435" i="8"/>
  <c r="T438" i="8" s="1"/>
  <c r="S435" i="8"/>
  <c r="S438" i="8" s="1"/>
  <c r="R435" i="8"/>
  <c r="R438" i="8" s="1"/>
  <c r="Q435" i="8"/>
  <c r="Q438" i="8" s="1"/>
  <c r="P435" i="8"/>
  <c r="P437" i="8" s="1"/>
  <c r="O435" i="8"/>
  <c r="O437" i="8" s="1"/>
  <c r="N435" i="8"/>
  <c r="N438" i="8" s="1"/>
  <c r="M435" i="8"/>
  <c r="M438" i="8" s="1"/>
  <c r="L435" i="8"/>
  <c r="L438" i="8" s="1"/>
  <c r="K435" i="8"/>
  <c r="K438" i="8" s="1"/>
  <c r="J435" i="8"/>
  <c r="J438" i="8" s="1"/>
  <c r="I435" i="8"/>
  <c r="I438" i="8" s="1"/>
  <c r="H435" i="8"/>
  <c r="H437" i="8" s="1"/>
  <c r="G435" i="8"/>
  <c r="G437" i="8" s="1"/>
  <c r="F435" i="8"/>
  <c r="F438" i="8" s="1"/>
  <c r="E435" i="8"/>
  <c r="E438" i="8" s="1"/>
  <c r="D435" i="8"/>
  <c r="D438" i="8" s="1"/>
  <c r="C435" i="8"/>
  <c r="C438" i="8" s="1"/>
  <c r="V431" i="8"/>
  <c r="U431" i="8"/>
  <c r="T431" i="8"/>
  <c r="S431" i="8"/>
  <c r="R431" i="8"/>
  <c r="Q431" i="8"/>
  <c r="P431" i="8"/>
  <c r="O431" i="8"/>
  <c r="N431" i="8"/>
  <c r="M431" i="8"/>
  <c r="L431" i="8"/>
  <c r="K431" i="8"/>
  <c r="J431" i="8"/>
  <c r="I431" i="8"/>
  <c r="H431" i="8"/>
  <c r="G431" i="8"/>
  <c r="F431" i="8"/>
  <c r="E431" i="8"/>
  <c r="D431" i="8"/>
  <c r="C431" i="8"/>
  <c r="V430" i="8"/>
  <c r="V433" i="8" s="1"/>
  <c r="U430" i="8"/>
  <c r="U433" i="8" s="1"/>
  <c r="T430" i="8"/>
  <c r="T433" i="8" s="1"/>
  <c r="S430" i="8"/>
  <c r="S433" i="8" s="1"/>
  <c r="R430" i="8"/>
  <c r="R433" i="8" s="1"/>
  <c r="Q430" i="8"/>
  <c r="Q433" i="8" s="1"/>
  <c r="P430" i="8"/>
  <c r="P433" i="8" s="1"/>
  <c r="O430" i="8"/>
  <c r="O433" i="8" s="1"/>
  <c r="N430" i="8"/>
  <c r="N433" i="8" s="1"/>
  <c r="M430" i="8"/>
  <c r="M433" i="8" s="1"/>
  <c r="L430" i="8"/>
  <c r="L433" i="8" s="1"/>
  <c r="K430" i="8"/>
  <c r="K433" i="8" s="1"/>
  <c r="J430" i="8"/>
  <c r="J433" i="8" s="1"/>
  <c r="I430" i="8"/>
  <c r="I433" i="8" s="1"/>
  <c r="H430" i="8"/>
  <c r="H433" i="8" s="1"/>
  <c r="G430" i="8"/>
  <c r="G433" i="8" s="1"/>
  <c r="F430" i="8"/>
  <c r="F433" i="8" s="1"/>
  <c r="E430" i="8"/>
  <c r="E433" i="8" s="1"/>
  <c r="D430" i="8"/>
  <c r="D433" i="8" s="1"/>
  <c r="C430" i="8"/>
  <c r="C433" i="8" s="1"/>
  <c r="V410" i="8"/>
  <c r="U410" i="8"/>
  <c r="T410" i="8"/>
  <c r="S410" i="8"/>
  <c r="R410" i="8"/>
  <c r="Q410" i="8"/>
  <c r="P410" i="8"/>
  <c r="O410" i="8"/>
  <c r="N410" i="8"/>
  <c r="M410" i="8"/>
  <c r="L410" i="8"/>
  <c r="K410" i="8"/>
  <c r="J410" i="8"/>
  <c r="I410" i="8"/>
  <c r="H410" i="8"/>
  <c r="G410" i="8"/>
  <c r="F410" i="8"/>
  <c r="E410" i="8"/>
  <c r="D410" i="8"/>
  <c r="C410" i="8"/>
  <c r="V409" i="8"/>
  <c r="V412" i="8" s="1"/>
  <c r="U409" i="8"/>
  <c r="U412" i="8" s="1"/>
  <c r="T409" i="8"/>
  <c r="T412" i="8" s="1"/>
  <c r="S409" i="8"/>
  <c r="S412" i="8" s="1"/>
  <c r="R409" i="8"/>
  <c r="R412" i="8" s="1"/>
  <c r="Q409" i="8"/>
  <c r="Q412" i="8" s="1"/>
  <c r="P409" i="8"/>
  <c r="P412" i="8" s="1"/>
  <c r="O409" i="8"/>
  <c r="O412" i="8" s="1"/>
  <c r="N409" i="8"/>
  <c r="N412" i="8" s="1"/>
  <c r="M409" i="8"/>
  <c r="M412" i="8" s="1"/>
  <c r="L409" i="8"/>
  <c r="L412" i="8" s="1"/>
  <c r="K409" i="8"/>
  <c r="K412" i="8" s="1"/>
  <c r="J409" i="8"/>
  <c r="J412" i="8" s="1"/>
  <c r="I409" i="8"/>
  <c r="I412" i="8" s="1"/>
  <c r="H409" i="8"/>
  <c r="H412" i="8" s="1"/>
  <c r="G409" i="8"/>
  <c r="G412" i="8" s="1"/>
  <c r="F409" i="8"/>
  <c r="F412" i="8" s="1"/>
  <c r="E409" i="8"/>
  <c r="E412" i="8" s="1"/>
  <c r="D409" i="8"/>
  <c r="D412" i="8" s="1"/>
  <c r="C409" i="8"/>
  <c r="C412" i="8" s="1"/>
  <c r="V405" i="8"/>
  <c r="U405" i="8"/>
  <c r="T405" i="8"/>
  <c r="S405" i="8"/>
  <c r="R405" i="8"/>
  <c r="Q405" i="8"/>
  <c r="P405" i="8"/>
  <c r="O405" i="8"/>
  <c r="N405" i="8"/>
  <c r="M405" i="8"/>
  <c r="L405" i="8"/>
  <c r="K405" i="8"/>
  <c r="J405" i="8"/>
  <c r="I405" i="8"/>
  <c r="H405" i="8"/>
  <c r="G405" i="8"/>
  <c r="F405" i="8"/>
  <c r="E405" i="8"/>
  <c r="D405" i="8"/>
  <c r="C405" i="8"/>
  <c r="V404" i="8"/>
  <c r="V407" i="8" s="1"/>
  <c r="U404" i="8"/>
  <c r="U407" i="8" s="1"/>
  <c r="T404" i="8"/>
  <c r="T407" i="8" s="1"/>
  <c r="S404" i="8"/>
  <c r="S407" i="8" s="1"/>
  <c r="R404" i="8"/>
  <c r="R407" i="8" s="1"/>
  <c r="Q404" i="8"/>
  <c r="Q407" i="8" s="1"/>
  <c r="P404" i="8"/>
  <c r="P407" i="8" s="1"/>
  <c r="O404" i="8"/>
  <c r="O407" i="8" s="1"/>
  <c r="N404" i="8"/>
  <c r="N407" i="8" s="1"/>
  <c r="M404" i="8"/>
  <c r="M407" i="8" s="1"/>
  <c r="L404" i="8"/>
  <c r="L407" i="8" s="1"/>
  <c r="K404" i="8"/>
  <c r="K407" i="8" s="1"/>
  <c r="J404" i="8"/>
  <c r="J407" i="8" s="1"/>
  <c r="I404" i="8"/>
  <c r="I407" i="8" s="1"/>
  <c r="H404" i="8"/>
  <c r="H407" i="8" s="1"/>
  <c r="G404" i="8"/>
  <c r="G407" i="8" s="1"/>
  <c r="F404" i="8"/>
  <c r="F407" i="8" s="1"/>
  <c r="E404" i="8"/>
  <c r="E407" i="8" s="1"/>
  <c r="D404" i="8"/>
  <c r="D407" i="8" s="1"/>
  <c r="C404" i="8"/>
  <c r="C407" i="8" s="1"/>
  <c r="V384" i="8"/>
  <c r="U384" i="8"/>
  <c r="T384" i="8"/>
  <c r="S384" i="8"/>
  <c r="R384" i="8"/>
  <c r="Q384" i="8"/>
  <c r="P384" i="8"/>
  <c r="O384" i="8"/>
  <c r="N384" i="8"/>
  <c r="M384" i="8"/>
  <c r="L384" i="8"/>
  <c r="K384" i="8"/>
  <c r="J384" i="8"/>
  <c r="I384" i="8"/>
  <c r="H384" i="8"/>
  <c r="G384" i="8"/>
  <c r="F384" i="8"/>
  <c r="E384" i="8"/>
  <c r="D384" i="8"/>
  <c r="C384" i="8"/>
  <c r="V383" i="8"/>
  <c r="U383" i="8"/>
  <c r="T383" i="8"/>
  <c r="T386" i="8" s="1"/>
  <c r="S383" i="8"/>
  <c r="S386" i="8" s="1"/>
  <c r="R383" i="8"/>
  <c r="Q383" i="8"/>
  <c r="P383" i="8"/>
  <c r="P386" i="8" s="1"/>
  <c r="O383" i="8"/>
  <c r="O386" i="8" s="1"/>
  <c r="N383" i="8"/>
  <c r="M383" i="8"/>
  <c r="L383" i="8"/>
  <c r="L386" i="8" s="1"/>
  <c r="K383" i="8"/>
  <c r="K386" i="8" s="1"/>
  <c r="J383" i="8"/>
  <c r="I383" i="8"/>
  <c r="H383" i="8"/>
  <c r="H386" i="8" s="1"/>
  <c r="G383" i="8"/>
  <c r="G386" i="8" s="1"/>
  <c r="F383" i="8"/>
  <c r="E383" i="8"/>
  <c r="D383" i="8"/>
  <c r="D386" i="8" s="1"/>
  <c r="C383" i="8"/>
  <c r="C386" i="8" s="1"/>
  <c r="Q381" i="8"/>
  <c r="I381" i="8"/>
  <c r="U380" i="8"/>
  <c r="M380" i="8"/>
  <c r="E380" i="8"/>
  <c r="V379" i="8"/>
  <c r="U379" i="8"/>
  <c r="T379" i="8"/>
  <c r="S379" i="8"/>
  <c r="R379" i="8"/>
  <c r="Q379" i="8"/>
  <c r="P379" i="8"/>
  <c r="O379" i="8"/>
  <c r="N379" i="8"/>
  <c r="M379" i="8"/>
  <c r="L379" i="8"/>
  <c r="K379" i="8"/>
  <c r="J379" i="8"/>
  <c r="I379" i="8"/>
  <c r="H379" i="8"/>
  <c r="G379" i="8"/>
  <c r="F379" i="8"/>
  <c r="E379" i="8"/>
  <c r="D379" i="8"/>
  <c r="C379" i="8"/>
  <c r="V378" i="8"/>
  <c r="V381" i="8" s="1"/>
  <c r="U378" i="8"/>
  <c r="U381" i="8" s="1"/>
  <c r="T378" i="8"/>
  <c r="T381" i="8" s="1"/>
  <c r="S378" i="8"/>
  <c r="S381" i="8" s="1"/>
  <c r="R378" i="8"/>
  <c r="R380" i="8" s="1"/>
  <c r="Q378" i="8"/>
  <c r="Q380" i="8" s="1"/>
  <c r="P378" i="8"/>
  <c r="P381" i="8" s="1"/>
  <c r="O378" i="8"/>
  <c r="O381" i="8" s="1"/>
  <c r="N378" i="8"/>
  <c r="N381" i="8" s="1"/>
  <c r="M378" i="8"/>
  <c r="M381" i="8" s="1"/>
  <c r="L378" i="8"/>
  <c r="L381" i="8" s="1"/>
  <c r="K378" i="8"/>
  <c r="K381" i="8" s="1"/>
  <c r="J378" i="8"/>
  <c r="J380" i="8" s="1"/>
  <c r="I378" i="8"/>
  <c r="I380" i="8" s="1"/>
  <c r="H378" i="8"/>
  <c r="H381" i="8" s="1"/>
  <c r="G378" i="8"/>
  <c r="G381" i="8" s="1"/>
  <c r="F378" i="8"/>
  <c r="F381" i="8" s="1"/>
  <c r="E378" i="8"/>
  <c r="E381" i="8" s="1"/>
  <c r="D378" i="8"/>
  <c r="D381" i="8" s="1"/>
  <c r="C378" i="8"/>
  <c r="C381" i="8" s="1"/>
  <c r="Q357" i="8"/>
  <c r="I357" i="8"/>
  <c r="U356" i="8"/>
  <c r="M356" i="8"/>
  <c r="E356" i="8"/>
  <c r="V355" i="8"/>
  <c r="U355" i="8"/>
  <c r="T355" i="8"/>
  <c r="S355" i="8"/>
  <c r="R355" i="8"/>
  <c r="Q355" i="8"/>
  <c r="P355" i="8"/>
  <c r="O355" i="8"/>
  <c r="N355" i="8"/>
  <c r="M355" i="8"/>
  <c r="L355" i="8"/>
  <c r="K355" i="8"/>
  <c r="J355" i="8"/>
  <c r="I355" i="8"/>
  <c r="H355" i="8"/>
  <c r="G355" i="8"/>
  <c r="F355" i="8"/>
  <c r="E355" i="8"/>
  <c r="D355" i="8"/>
  <c r="C355" i="8"/>
  <c r="V354" i="8"/>
  <c r="V357" i="8" s="1"/>
  <c r="U354" i="8"/>
  <c r="U357" i="8" s="1"/>
  <c r="T354" i="8"/>
  <c r="T357" i="8" s="1"/>
  <c r="S354" i="8"/>
  <c r="S357" i="8" s="1"/>
  <c r="R354" i="8"/>
  <c r="R356" i="8" s="1"/>
  <c r="Q354" i="8"/>
  <c r="Q356" i="8" s="1"/>
  <c r="P354" i="8"/>
  <c r="P357" i="8" s="1"/>
  <c r="O354" i="8"/>
  <c r="O357" i="8" s="1"/>
  <c r="N354" i="8"/>
  <c r="N357" i="8" s="1"/>
  <c r="M354" i="8"/>
  <c r="M357" i="8" s="1"/>
  <c r="L354" i="8"/>
  <c r="L357" i="8" s="1"/>
  <c r="K354" i="8"/>
  <c r="K357" i="8" s="1"/>
  <c r="J354" i="8"/>
  <c r="J356" i="8" s="1"/>
  <c r="I354" i="8"/>
  <c r="I356" i="8" s="1"/>
  <c r="H354" i="8"/>
  <c r="H357" i="8" s="1"/>
  <c r="G354" i="8"/>
  <c r="G357" i="8" s="1"/>
  <c r="F354" i="8"/>
  <c r="F357" i="8" s="1"/>
  <c r="E354" i="8"/>
  <c r="E357" i="8" s="1"/>
  <c r="D354" i="8"/>
  <c r="D357" i="8" s="1"/>
  <c r="C354" i="8"/>
  <c r="C357" i="8" s="1"/>
  <c r="Q352" i="8"/>
  <c r="I352" i="8"/>
  <c r="U351" i="8"/>
  <c r="M351" i="8"/>
  <c r="E351" i="8"/>
  <c r="V350" i="8"/>
  <c r="U350" i="8"/>
  <c r="T350" i="8"/>
  <c r="S350" i="8"/>
  <c r="R350" i="8"/>
  <c r="Q350" i="8"/>
  <c r="P350" i="8"/>
  <c r="O350" i="8"/>
  <c r="N350" i="8"/>
  <c r="M350" i="8"/>
  <c r="L350" i="8"/>
  <c r="K350" i="8"/>
  <c r="J350" i="8"/>
  <c r="I350" i="8"/>
  <c r="H350" i="8"/>
  <c r="G350" i="8"/>
  <c r="F350" i="8"/>
  <c r="E350" i="8"/>
  <c r="D350" i="8"/>
  <c r="C350" i="8"/>
  <c r="V349" i="8"/>
  <c r="V352" i="8" s="1"/>
  <c r="U349" i="8"/>
  <c r="U352" i="8" s="1"/>
  <c r="T349" i="8"/>
  <c r="T352" i="8" s="1"/>
  <c r="S349" i="8"/>
  <c r="S352" i="8" s="1"/>
  <c r="R349" i="8"/>
  <c r="R351" i="8" s="1"/>
  <c r="Q349" i="8"/>
  <c r="Q351" i="8" s="1"/>
  <c r="P349" i="8"/>
  <c r="P352" i="8" s="1"/>
  <c r="O349" i="8"/>
  <c r="O352" i="8" s="1"/>
  <c r="N349" i="8"/>
  <c r="N352" i="8" s="1"/>
  <c r="M349" i="8"/>
  <c r="M352" i="8" s="1"/>
  <c r="L349" i="8"/>
  <c r="L352" i="8" s="1"/>
  <c r="K349" i="8"/>
  <c r="K352" i="8" s="1"/>
  <c r="J349" i="8"/>
  <c r="J351" i="8" s="1"/>
  <c r="I349" i="8"/>
  <c r="I351" i="8" s="1"/>
  <c r="H349" i="8"/>
  <c r="H352" i="8" s="1"/>
  <c r="G349" i="8"/>
  <c r="G352" i="8" s="1"/>
  <c r="F349" i="8"/>
  <c r="F352" i="8" s="1"/>
  <c r="E349" i="8"/>
  <c r="E352" i="8" s="1"/>
  <c r="D349" i="8"/>
  <c r="D352" i="8" s="1"/>
  <c r="C349" i="8"/>
  <c r="C352" i="8" s="1"/>
  <c r="V337" i="8"/>
  <c r="U337" i="8"/>
  <c r="Q337" i="8"/>
  <c r="N337" i="8"/>
  <c r="M337" i="8"/>
  <c r="I337" i="8"/>
  <c r="F337" i="8"/>
  <c r="E337" i="8"/>
  <c r="U336" i="8"/>
  <c r="R336" i="8"/>
  <c r="Q336" i="8"/>
  <c r="M336" i="8"/>
  <c r="V335" i="8"/>
  <c r="U335" i="8"/>
  <c r="T335" i="8"/>
  <c r="S335" i="8"/>
  <c r="R335" i="8"/>
  <c r="Q335" i="8"/>
  <c r="P335" i="8"/>
  <c r="O335" i="8"/>
  <c r="N335" i="8"/>
  <c r="M335" i="8"/>
  <c r="L335" i="8"/>
  <c r="K335" i="8"/>
  <c r="J335" i="8"/>
  <c r="I335" i="8"/>
  <c r="H335" i="8"/>
  <c r="G335" i="8"/>
  <c r="F335" i="8"/>
  <c r="E335" i="8"/>
  <c r="D335" i="8"/>
  <c r="C335" i="8"/>
  <c r="V334" i="8"/>
  <c r="V336" i="8" s="1"/>
  <c r="U334" i="8"/>
  <c r="T334" i="8"/>
  <c r="S334" i="8"/>
  <c r="R334" i="8"/>
  <c r="R337" i="8" s="1"/>
  <c r="Q334" i="8"/>
  <c r="P334" i="8"/>
  <c r="O334" i="8"/>
  <c r="N334" i="8"/>
  <c r="N336" i="8" s="1"/>
  <c r="M334" i="8"/>
  <c r="L334" i="8"/>
  <c r="K334" i="8"/>
  <c r="K337" i="8" s="1"/>
  <c r="J334" i="8"/>
  <c r="J336" i="8" s="1"/>
  <c r="I334" i="8"/>
  <c r="I336" i="8" s="1"/>
  <c r="H334" i="8"/>
  <c r="H337" i="8" s="1"/>
  <c r="G334" i="8"/>
  <c r="G337" i="8" s="1"/>
  <c r="F334" i="8"/>
  <c r="F336" i="8" s="1"/>
  <c r="E334" i="8"/>
  <c r="E336" i="8" s="1"/>
  <c r="D334" i="8"/>
  <c r="D337" i="8" s="1"/>
  <c r="C334" i="8"/>
  <c r="C337" i="8" s="1"/>
  <c r="V330" i="8"/>
  <c r="U330" i="8"/>
  <c r="T330" i="8"/>
  <c r="S330" i="8"/>
  <c r="R330" i="8"/>
  <c r="Q330" i="8"/>
  <c r="P330" i="8"/>
  <c r="O330" i="8"/>
  <c r="N330" i="8"/>
  <c r="M330" i="8"/>
  <c r="L330" i="8"/>
  <c r="K330" i="8"/>
  <c r="J330" i="8"/>
  <c r="I330" i="8"/>
  <c r="H330" i="8"/>
  <c r="G330" i="8"/>
  <c r="F330" i="8"/>
  <c r="E330" i="8"/>
  <c r="D330" i="8"/>
  <c r="C330" i="8"/>
  <c r="V329" i="8"/>
  <c r="V332" i="8" s="1"/>
  <c r="U329" i="8"/>
  <c r="U332" i="8" s="1"/>
  <c r="T329" i="8"/>
  <c r="T332" i="8" s="1"/>
  <c r="S329" i="8"/>
  <c r="S332" i="8" s="1"/>
  <c r="R329" i="8"/>
  <c r="R332" i="8" s="1"/>
  <c r="Q329" i="8"/>
  <c r="Q332" i="8" s="1"/>
  <c r="P329" i="8"/>
  <c r="P332" i="8" s="1"/>
  <c r="O329" i="8"/>
  <c r="O332" i="8" s="1"/>
  <c r="N329" i="8"/>
  <c r="N332" i="8" s="1"/>
  <c r="M329" i="8"/>
  <c r="M332" i="8" s="1"/>
  <c r="L329" i="8"/>
  <c r="L332" i="8" s="1"/>
  <c r="K329" i="8"/>
  <c r="K332" i="8" s="1"/>
  <c r="J329" i="8"/>
  <c r="J332" i="8" s="1"/>
  <c r="I329" i="8"/>
  <c r="I332" i="8" s="1"/>
  <c r="H329" i="8"/>
  <c r="H332" i="8" s="1"/>
  <c r="G329" i="8"/>
  <c r="G332" i="8" s="1"/>
  <c r="F329" i="8"/>
  <c r="F332" i="8" s="1"/>
  <c r="E329" i="8"/>
  <c r="E332" i="8" s="1"/>
  <c r="D329" i="8"/>
  <c r="D332" i="8" s="1"/>
  <c r="C329" i="8"/>
  <c r="C332" i="8" s="1"/>
  <c r="K316" i="8"/>
  <c r="V315" i="8"/>
  <c r="U315" i="8"/>
  <c r="T315" i="8"/>
  <c r="S315" i="8"/>
  <c r="R315" i="8"/>
  <c r="Q315" i="8"/>
  <c r="P315" i="8"/>
  <c r="O315" i="8"/>
  <c r="N315" i="8"/>
  <c r="M315" i="8"/>
  <c r="L315" i="8"/>
  <c r="K315" i="8"/>
  <c r="J315" i="8"/>
  <c r="I315" i="8"/>
  <c r="H315" i="8"/>
  <c r="G315" i="8"/>
  <c r="F315" i="8"/>
  <c r="E315" i="8"/>
  <c r="D315" i="8"/>
  <c r="C315" i="8"/>
  <c r="V314" i="8"/>
  <c r="V317" i="8" s="1"/>
  <c r="U314" i="8"/>
  <c r="U317" i="8" s="1"/>
  <c r="T314" i="8"/>
  <c r="T317" i="8" s="1"/>
  <c r="S314" i="8"/>
  <c r="R314" i="8"/>
  <c r="R317" i="8" s="1"/>
  <c r="Q314" i="8"/>
  <c r="Q317" i="8" s="1"/>
  <c r="P314" i="8"/>
  <c r="P317" i="8" s="1"/>
  <c r="O314" i="8"/>
  <c r="N314" i="8"/>
  <c r="N317" i="8" s="1"/>
  <c r="M314" i="8"/>
  <c r="M317" i="8" s="1"/>
  <c r="L314" i="8"/>
  <c r="L317" i="8" s="1"/>
  <c r="K314" i="8"/>
  <c r="K317" i="8" s="1"/>
  <c r="J314" i="8"/>
  <c r="J317" i="8" s="1"/>
  <c r="I314" i="8"/>
  <c r="I317" i="8" s="1"/>
  <c r="H314" i="8"/>
  <c r="H317" i="8" s="1"/>
  <c r="G314" i="8"/>
  <c r="G317" i="8" s="1"/>
  <c r="F314" i="8"/>
  <c r="F317" i="8" s="1"/>
  <c r="E314" i="8"/>
  <c r="E317" i="8" s="1"/>
  <c r="D314" i="8"/>
  <c r="D317" i="8" s="1"/>
  <c r="C314" i="8"/>
  <c r="C317" i="8" s="1"/>
  <c r="V310" i="8"/>
  <c r="U310" i="8"/>
  <c r="T310" i="8"/>
  <c r="S310" i="8"/>
  <c r="R310" i="8"/>
  <c r="Q310" i="8"/>
  <c r="P310" i="8"/>
  <c r="O310" i="8"/>
  <c r="N310" i="8"/>
  <c r="M310" i="8"/>
  <c r="L310" i="8"/>
  <c r="K310" i="8"/>
  <c r="J310" i="8"/>
  <c r="I310" i="8"/>
  <c r="H310" i="8"/>
  <c r="G310" i="8"/>
  <c r="F310" i="8"/>
  <c r="E310" i="8"/>
  <c r="D310" i="8"/>
  <c r="C310" i="8"/>
  <c r="V309" i="8"/>
  <c r="V312" i="8" s="1"/>
  <c r="U309" i="8"/>
  <c r="U312" i="8" s="1"/>
  <c r="T309" i="8"/>
  <c r="S309" i="8"/>
  <c r="S312" i="8" s="1"/>
  <c r="R309" i="8"/>
  <c r="R312" i="8" s="1"/>
  <c r="Q309" i="8"/>
  <c r="Q312" i="8" s="1"/>
  <c r="P309" i="8"/>
  <c r="O309" i="8"/>
  <c r="O311" i="8" s="1"/>
  <c r="N309" i="8"/>
  <c r="N312" i="8" s="1"/>
  <c r="M309" i="8"/>
  <c r="M312" i="8" s="1"/>
  <c r="L309" i="8"/>
  <c r="K309" i="8"/>
  <c r="K312" i="8" s="1"/>
  <c r="J309" i="8"/>
  <c r="J312" i="8" s="1"/>
  <c r="I309" i="8"/>
  <c r="I312" i="8" s="1"/>
  <c r="H309" i="8"/>
  <c r="G309" i="8"/>
  <c r="G312" i="8" s="1"/>
  <c r="F309" i="8"/>
  <c r="F312" i="8" s="1"/>
  <c r="E309" i="8"/>
  <c r="E312" i="8" s="1"/>
  <c r="D309" i="8"/>
  <c r="C309" i="8"/>
  <c r="C312" i="8" s="1"/>
  <c r="V289" i="8"/>
  <c r="U289" i="8"/>
  <c r="T289" i="8"/>
  <c r="S289" i="8"/>
  <c r="R289" i="8"/>
  <c r="Q289" i="8"/>
  <c r="P289" i="8"/>
  <c r="O289" i="8"/>
  <c r="N289" i="8"/>
  <c r="M289" i="8"/>
  <c r="L289" i="8"/>
  <c r="K289" i="8"/>
  <c r="J289" i="8"/>
  <c r="I289" i="8"/>
  <c r="H289" i="8"/>
  <c r="G289" i="8"/>
  <c r="F289" i="8"/>
  <c r="E289" i="8"/>
  <c r="D289" i="8"/>
  <c r="C289" i="8"/>
  <c r="V288" i="8"/>
  <c r="V291" i="8" s="1"/>
  <c r="U288" i="8"/>
  <c r="U291" i="8" s="1"/>
  <c r="T288" i="8"/>
  <c r="T291" i="8" s="1"/>
  <c r="S288" i="8"/>
  <c r="S291" i="8" s="1"/>
  <c r="R288" i="8"/>
  <c r="R291" i="8" s="1"/>
  <c r="Q288" i="8"/>
  <c r="Q291" i="8" s="1"/>
  <c r="P288" i="8"/>
  <c r="P290" i="8" s="1"/>
  <c r="O288" i="8"/>
  <c r="O290" i="8" s="1"/>
  <c r="N288" i="8"/>
  <c r="N291" i="8" s="1"/>
  <c r="M288" i="8"/>
  <c r="M291" i="8" s="1"/>
  <c r="L288" i="8"/>
  <c r="L291" i="8" s="1"/>
  <c r="K288" i="8"/>
  <c r="K291" i="8" s="1"/>
  <c r="J288" i="8"/>
  <c r="J291" i="8" s="1"/>
  <c r="I288" i="8"/>
  <c r="I291" i="8" s="1"/>
  <c r="H288" i="8"/>
  <c r="H290" i="8" s="1"/>
  <c r="G288" i="8"/>
  <c r="G290" i="8" s="1"/>
  <c r="F288" i="8"/>
  <c r="F291" i="8" s="1"/>
  <c r="E288" i="8"/>
  <c r="E291" i="8" s="1"/>
  <c r="D288" i="8"/>
  <c r="D291" i="8" s="1"/>
  <c r="C288" i="8"/>
  <c r="C291" i="8" s="1"/>
  <c r="V284" i="8"/>
  <c r="U284" i="8"/>
  <c r="T284" i="8"/>
  <c r="S284" i="8"/>
  <c r="R284" i="8"/>
  <c r="Q284" i="8"/>
  <c r="P284" i="8"/>
  <c r="O284" i="8"/>
  <c r="N284" i="8"/>
  <c r="M284" i="8"/>
  <c r="L284" i="8"/>
  <c r="K284" i="8"/>
  <c r="J284" i="8"/>
  <c r="I284" i="8"/>
  <c r="H284" i="8"/>
  <c r="G284" i="8"/>
  <c r="F284" i="8"/>
  <c r="E284" i="8"/>
  <c r="D284" i="8"/>
  <c r="C284" i="8"/>
  <c r="V283" i="8"/>
  <c r="V286" i="8" s="1"/>
  <c r="U283" i="8"/>
  <c r="U286" i="8" s="1"/>
  <c r="T283" i="8"/>
  <c r="T286" i="8" s="1"/>
  <c r="S283" i="8"/>
  <c r="S286" i="8" s="1"/>
  <c r="R283" i="8"/>
  <c r="R286" i="8" s="1"/>
  <c r="Q283" i="8"/>
  <c r="Q286" i="8" s="1"/>
  <c r="P283" i="8"/>
  <c r="P285" i="8" s="1"/>
  <c r="O283" i="8"/>
  <c r="O285" i="8" s="1"/>
  <c r="N283" i="8"/>
  <c r="N286" i="8" s="1"/>
  <c r="M283" i="8"/>
  <c r="M286" i="8" s="1"/>
  <c r="L283" i="8"/>
  <c r="L286" i="8" s="1"/>
  <c r="K283" i="8"/>
  <c r="K286" i="8" s="1"/>
  <c r="J283" i="8"/>
  <c r="J286" i="8" s="1"/>
  <c r="I283" i="8"/>
  <c r="I286" i="8" s="1"/>
  <c r="H283" i="8"/>
  <c r="H285" i="8" s="1"/>
  <c r="G283" i="8"/>
  <c r="G285" i="8" s="1"/>
  <c r="F283" i="8"/>
  <c r="F286" i="8" s="1"/>
  <c r="E283" i="8"/>
  <c r="E286" i="8" s="1"/>
  <c r="D283" i="8"/>
  <c r="D286" i="8" s="1"/>
  <c r="C283" i="8"/>
  <c r="C286" i="8" s="1"/>
  <c r="V263" i="8"/>
  <c r="U263" i="8"/>
  <c r="T263" i="8"/>
  <c r="S263" i="8"/>
  <c r="R263" i="8"/>
  <c r="Q263" i="8"/>
  <c r="P263" i="8"/>
  <c r="O263" i="8"/>
  <c r="N263" i="8"/>
  <c r="M263" i="8"/>
  <c r="L263" i="8"/>
  <c r="K263" i="8"/>
  <c r="J263" i="8"/>
  <c r="I263" i="8"/>
  <c r="H263" i="8"/>
  <c r="G263" i="8"/>
  <c r="F263" i="8"/>
  <c r="E263" i="8"/>
  <c r="D263" i="8"/>
  <c r="C263" i="8"/>
  <c r="V262" i="8"/>
  <c r="U262" i="8"/>
  <c r="U265" i="8" s="1"/>
  <c r="T262" i="8"/>
  <c r="T265" i="8" s="1"/>
  <c r="S262" i="8"/>
  <c r="S265" i="8" s="1"/>
  <c r="R262" i="8"/>
  <c r="Q262" i="8"/>
  <c r="Q265" i="8" s="1"/>
  <c r="P262" i="8"/>
  <c r="P264" i="8" s="1"/>
  <c r="O262" i="8"/>
  <c r="O264" i="8" s="1"/>
  <c r="N262" i="8"/>
  <c r="M262" i="8"/>
  <c r="M265" i="8" s="1"/>
  <c r="L262" i="8"/>
  <c r="L265" i="8" s="1"/>
  <c r="K262" i="8"/>
  <c r="K265" i="8" s="1"/>
  <c r="J262" i="8"/>
  <c r="I262" i="8"/>
  <c r="I265" i="8" s="1"/>
  <c r="H262" i="8"/>
  <c r="H264" i="8" s="1"/>
  <c r="G262" i="8"/>
  <c r="G264" i="8" s="1"/>
  <c r="F262" i="8"/>
  <c r="E262" i="8"/>
  <c r="E265" i="8" s="1"/>
  <c r="D262" i="8"/>
  <c r="D265" i="8" s="1"/>
  <c r="C262" i="8"/>
  <c r="C265" i="8" s="1"/>
  <c r="R260" i="8"/>
  <c r="N260" i="8"/>
  <c r="V258" i="8"/>
  <c r="U258" i="8"/>
  <c r="T258" i="8"/>
  <c r="S258" i="8"/>
  <c r="R258" i="8"/>
  <c r="Q258" i="8"/>
  <c r="P258" i="8"/>
  <c r="O258" i="8"/>
  <c r="N258" i="8"/>
  <c r="M258" i="8"/>
  <c r="L258" i="8"/>
  <c r="K258" i="8"/>
  <c r="J258" i="8"/>
  <c r="I258" i="8"/>
  <c r="H258" i="8"/>
  <c r="G258" i="8"/>
  <c r="F258" i="8"/>
  <c r="E258" i="8"/>
  <c r="D258" i="8"/>
  <c r="C258" i="8"/>
  <c r="V257" i="8"/>
  <c r="V260" i="8" s="1"/>
  <c r="U257" i="8"/>
  <c r="U260" i="8" s="1"/>
  <c r="T257" i="8"/>
  <c r="T260" i="8" s="1"/>
  <c r="S257" i="8"/>
  <c r="S260" i="8" s="1"/>
  <c r="R257" i="8"/>
  <c r="R259" i="8" s="1"/>
  <c r="Q257" i="8"/>
  <c r="Q260" i="8" s="1"/>
  <c r="P257" i="8"/>
  <c r="P260" i="8" s="1"/>
  <c r="O257" i="8"/>
  <c r="O260" i="8" s="1"/>
  <c r="N257" i="8"/>
  <c r="N259" i="8" s="1"/>
  <c r="M257" i="8"/>
  <c r="M260" i="8" s="1"/>
  <c r="L257" i="8"/>
  <c r="L259" i="8" s="1"/>
  <c r="K257" i="8"/>
  <c r="K260" i="8" s="1"/>
  <c r="J257" i="8"/>
  <c r="J259" i="8" s="1"/>
  <c r="I257" i="8"/>
  <c r="I260" i="8" s="1"/>
  <c r="H257" i="8"/>
  <c r="H260" i="8" s="1"/>
  <c r="G257" i="8"/>
  <c r="G260" i="8" s="1"/>
  <c r="F257" i="8"/>
  <c r="F260" i="8" s="1"/>
  <c r="E257" i="8"/>
  <c r="E260" i="8" s="1"/>
  <c r="D257" i="8"/>
  <c r="D260" i="8" s="1"/>
  <c r="C257" i="8"/>
  <c r="C260" i="8" s="1"/>
  <c r="V237" i="8"/>
  <c r="U237" i="8"/>
  <c r="T237" i="8"/>
  <c r="S237" i="8"/>
  <c r="R237" i="8"/>
  <c r="Q237" i="8"/>
  <c r="P237" i="8"/>
  <c r="O237" i="8"/>
  <c r="N237" i="8"/>
  <c r="M237" i="8"/>
  <c r="L237" i="8"/>
  <c r="K237" i="8"/>
  <c r="J237" i="8"/>
  <c r="I237" i="8"/>
  <c r="H237" i="8"/>
  <c r="G237" i="8"/>
  <c r="F237" i="8"/>
  <c r="E237" i="8"/>
  <c r="D237" i="8"/>
  <c r="C237" i="8"/>
  <c r="V236" i="8"/>
  <c r="V239" i="8" s="1"/>
  <c r="U236" i="8"/>
  <c r="U239" i="8" s="1"/>
  <c r="T236" i="8"/>
  <c r="T239" i="8" s="1"/>
  <c r="S236" i="8"/>
  <c r="S239" i="8" s="1"/>
  <c r="R236" i="8"/>
  <c r="R239" i="8" s="1"/>
  <c r="Q236" i="8"/>
  <c r="Q239" i="8" s="1"/>
  <c r="P236" i="8"/>
  <c r="P239" i="8" s="1"/>
  <c r="O236" i="8"/>
  <c r="O239" i="8" s="1"/>
  <c r="N236" i="8"/>
  <c r="N239" i="8" s="1"/>
  <c r="M236" i="8"/>
  <c r="M239" i="8" s="1"/>
  <c r="L236" i="8"/>
  <c r="L239" i="8" s="1"/>
  <c r="K236" i="8"/>
  <c r="K239" i="8" s="1"/>
  <c r="J236" i="8"/>
  <c r="J239" i="8" s="1"/>
  <c r="I236" i="8"/>
  <c r="I239" i="8" s="1"/>
  <c r="H236" i="8"/>
  <c r="H239" i="8" s="1"/>
  <c r="G236" i="8"/>
  <c r="G239" i="8" s="1"/>
  <c r="F236" i="8"/>
  <c r="F239" i="8" s="1"/>
  <c r="E236" i="8"/>
  <c r="E239" i="8" s="1"/>
  <c r="D236" i="8"/>
  <c r="D239" i="8" s="1"/>
  <c r="C236" i="8"/>
  <c r="C239" i="8" s="1"/>
  <c r="V232" i="8"/>
  <c r="U232" i="8"/>
  <c r="T232" i="8"/>
  <c r="S232" i="8"/>
  <c r="R232" i="8"/>
  <c r="Q232" i="8"/>
  <c r="P232" i="8"/>
  <c r="O232" i="8"/>
  <c r="N232" i="8"/>
  <c r="M232" i="8"/>
  <c r="L232" i="8"/>
  <c r="K232" i="8"/>
  <c r="J232" i="8"/>
  <c r="I232" i="8"/>
  <c r="H232" i="8"/>
  <c r="G232" i="8"/>
  <c r="F232" i="8"/>
  <c r="E232" i="8"/>
  <c r="D232" i="8"/>
  <c r="C232" i="8"/>
  <c r="V231" i="8"/>
  <c r="V234" i="8" s="1"/>
  <c r="U231" i="8"/>
  <c r="U234" i="8" s="1"/>
  <c r="T231" i="8"/>
  <c r="T234" i="8" s="1"/>
  <c r="S231" i="8"/>
  <c r="S234" i="8" s="1"/>
  <c r="R231" i="8"/>
  <c r="R234" i="8" s="1"/>
  <c r="Q231" i="8"/>
  <c r="Q234" i="8" s="1"/>
  <c r="P231" i="8"/>
  <c r="P234" i="8" s="1"/>
  <c r="O231" i="8"/>
  <c r="O234" i="8" s="1"/>
  <c r="N231" i="8"/>
  <c r="N234" i="8" s="1"/>
  <c r="M231" i="8"/>
  <c r="M234" i="8" s="1"/>
  <c r="L231" i="8"/>
  <c r="L234" i="8" s="1"/>
  <c r="K231" i="8"/>
  <c r="K234" i="8" s="1"/>
  <c r="J231" i="8"/>
  <c r="J234" i="8" s="1"/>
  <c r="I231" i="8"/>
  <c r="I234" i="8" s="1"/>
  <c r="H231" i="8"/>
  <c r="H234" i="8" s="1"/>
  <c r="G231" i="8"/>
  <c r="G234" i="8" s="1"/>
  <c r="F231" i="8"/>
  <c r="F234" i="8" s="1"/>
  <c r="E231" i="8"/>
  <c r="E234" i="8" s="1"/>
  <c r="D231" i="8"/>
  <c r="D234" i="8" s="1"/>
  <c r="C231" i="8"/>
  <c r="C234" i="8" s="1"/>
  <c r="V211" i="8"/>
  <c r="U211" i="8"/>
  <c r="T211" i="8"/>
  <c r="S211" i="8"/>
  <c r="R211" i="8"/>
  <c r="Q211" i="8"/>
  <c r="P211" i="8"/>
  <c r="O211" i="8"/>
  <c r="N211" i="8"/>
  <c r="M211" i="8"/>
  <c r="L211" i="8"/>
  <c r="K211" i="8"/>
  <c r="J211" i="8"/>
  <c r="I211" i="8"/>
  <c r="H211" i="8"/>
  <c r="G211" i="8"/>
  <c r="F211" i="8"/>
  <c r="E211" i="8"/>
  <c r="D211" i="8"/>
  <c r="C211" i="8"/>
  <c r="V210" i="8"/>
  <c r="V213" i="8" s="1"/>
  <c r="U210" i="8"/>
  <c r="U213" i="8" s="1"/>
  <c r="T210" i="8"/>
  <c r="T213" i="8" s="1"/>
  <c r="S210" i="8"/>
  <c r="S213" i="8" s="1"/>
  <c r="R210" i="8"/>
  <c r="R213" i="8" s="1"/>
  <c r="Q210" i="8"/>
  <c r="Q213" i="8" s="1"/>
  <c r="P210" i="8"/>
  <c r="P213" i="8" s="1"/>
  <c r="O210" i="8"/>
  <c r="O213" i="8" s="1"/>
  <c r="N210" i="8"/>
  <c r="N213" i="8" s="1"/>
  <c r="M210" i="8"/>
  <c r="M213" i="8" s="1"/>
  <c r="L210" i="8"/>
  <c r="L213" i="8" s="1"/>
  <c r="K210" i="8"/>
  <c r="K213" i="8" s="1"/>
  <c r="J210" i="8"/>
  <c r="J213" i="8" s="1"/>
  <c r="I210" i="8"/>
  <c r="I213" i="8" s="1"/>
  <c r="H210" i="8"/>
  <c r="H213" i="8" s="1"/>
  <c r="G210" i="8"/>
  <c r="G213" i="8" s="1"/>
  <c r="F210" i="8"/>
  <c r="F213" i="8" s="1"/>
  <c r="E210" i="8"/>
  <c r="E213" i="8" s="1"/>
  <c r="D210" i="8"/>
  <c r="D213" i="8" s="1"/>
  <c r="C210" i="8"/>
  <c r="C213" i="8" s="1"/>
  <c r="V206" i="8"/>
  <c r="U206" i="8"/>
  <c r="T206" i="8"/>
  <c r="S206" i="8"/>
  <c r="R206" i="8"/>
  <c r="Q206" i="8"/>
  <c r="P206" i="8"/>
  <c r="O206" i="8"/>
  <c r="N206" i="8"/>
  <c r="M206" i="8"/>
  <c r="L206" i="8"/>
  <c r="K206" i="8"/>
  <c r="J206" i="8"/>
  <c r="I206" i="8"/>
  <c r="H206" i="8"/>
  <c r="G206" i="8"/>
  <c r="F206" i="8"/>
  <c r="E206" i="8"/>
  <c r="D206" i="8"/>
  <c r="C206" i="8"/>
  <c r="V205" i="8"/>
  <c r="V208" i="8" s="1"/>
  <c r="U205" i="8"/>
  <c r="U208" i="8" s="1"/>
  <c r="T205" i="8"/>
  <c r="T208" i="8" s="1"/>
  <c r="S205" i="8"/>
  <c r="S208" i="8" s="1"/>
  <c r="R205" i="8"/>
  <c r="R208" i="8" s="1"/>
  <c r="Q205" i="8"/>
  <c r="Q208" i="8" s="1"/>
  <c r="P205" i="8"/>
  <c r="P208" i="8" s="1"/>
  <c r="O205" i="8"/>
  <c r="O208" i="8" s="1"/>
  <c r="N205" i="8"/>
  <c r="N208" i="8" s="1"/>
  <c r="M205" i="8"/>
  <c r="M208" i="8" s="1"/>
  <c r="L205" i="8"/>
  <c r="L208" i="8" s="1"/>
  <c r="K205" i="8"/>
  <c r="K208" i="8" s="1"/>
  <c r="J205" i="8"/>
  <c r="J208" i="8" s="1"/>
  <c r="I205" i="8"/>
  <c r="I208" i="8" s="1"/>
  <c r="H205" i="8"/>
  <c r="H208" i="8" s="1"/>
  <c r="G205" i="8"/>
  <c r="G208" i="8" s="1"/>
  <c r="F205" i="8"/>
  <c r="F208" i="8" s="1"/>
  <c r="E205" i="8"/>
  <c r="E208" i="8" s="1"/>
  <c r="D205" i="8"/>
  <c r="D208" i="8" s="1"/>
  <c r="C205" i="8"/>
  <c r="C208" i="8" s="1"/>
  <c r="V182" i="8"/>
  <c r="U182" i="8"/>
  <c r="T182" i="8"/>
  <c r="S182" i="8"/>
  <c r="R182" i="8"/>
  <c r="Q182" i="8"/>
  <c r="P182" i="8"/>
  <c r="O182" i="8"/>
  <c r="N182" i="8"/>
  <c r="M182" i="8"/>
  <c r="L182" i="8"/>
  <c r="K182" i="8"/>
  <c r="J182" i="8"/>
  <c r="I182" i="8"/>
  <c r="H182" i="8"/>
  <c r="G182" i="8"/>
  <c r="F182" i="8"/>
  <c r="E182" i="8"/>
  <c r="D182" i="8"/>
  <c r="C182" i="8"/>
  <c r="V181" i="8"/>
  <c r="V184" i="8" s="1"/>
  <c r="U181" i="8"/>
  <c r="U184" i="8" s="1"/>
  <c r="T181" i="8"/>
  <c r="T184" i="8" s="1"/>
  <c r="S181" i="8"/>
  <c r="S184" i="8" s="1"/>
  <c r="R181" i="8"/>
  <c r="R184" i="8" s="1"/>
  <c r="Q181" i="8"/>
  <c r="Q184" i="8" s="1"/>
  <c r="P181" i="8"/>
  <c r="P184" i="8" s="1"/>
  <c r="O181" i="8"/>
  <c r="O184" i="8" s="1"/>
  <c r="N181" i="8"/>
  <c r="N184" i="8" s="1"/>
  <c r="M181" i="8"/>
  <c r="M184" i="8" s="1"/>
  <c r="L181" i="8"/>
  <c r="L184" i="8" s="1"/>
  <c r="K181" i="8"/>
  <c r="K184" i="8" s="1"/>
  <c r="J181" i="8"/>
  <c r="J184" i="8" s="1"/>
  <c r="I181" i="8"/>
  <c r="I184" i="8" s="1"/>
  <c r="H181" i="8"/>
  <c r="H184" i="8" s="1"/>
  <c r="G181" i="8"/>
  <c r="G184" i="8" s="1"/>
  <c r="F181" i="8"/>
  <c r="F184" i="8" s="1"/>
  <c r="E181" i="8"/>
  <c r="E184" i="8" s="1"/>
  <c r="D181" i="8"/>
  <c r="D184" i="8" s="1"/>
  <c r="C181" i="8"/>
  <c r="C184" i="8" s="1"/>
  <c r="V177" i="8"/>
  <c r="U177" i="8"/>
  <c r="T177" i="8"/>
  <c r="S177" i="8"/>
  <c r="R177" i="8"/>
  <c r="Q177" i="8"/>
  <c r="P177" i="8"/>
  <c r="O177" i="8"/>
  <c r="N177" i="8"/>
  <c r="M177" i="8"/>
  <c r="L177" i="8"/>
  <c r="K177" i="8"/>
  <c r="J177" i="8"/>
  <c r="I177" i="8"/>
  <c r="H177" i="8"/>
  <c r="G177" i="8"/>
  <c r="F177" i="8"/>
  <c r="E177" i="8"/>
  <c r="D177" i="8"/>
  <c r="C177" i="8"/>
  <c r="V176" i="8"/>
  <c r="V179" i="8" s="1"/>
  <c r="U176" i="8"/>
  <c r="U179" i="8" s="1"/>
  <c r="T176" i="8"/>
  <c r="S176" i="8"/>
  <c r="R176" i="8"/>
  <c r="R179" i="8" s="1"/>
  <c r="Q176" i="8"/>
  <c r="Q179" i="8" s="1"/>
  <c r="P176" i="8"/>
  <c r="O176" i="8"/>
  <c r="N176" i="8"/>
  <c r="N179" i="8" s="1"/>
  <c r="M176" i="8"/>
  <c r="M179" i="8" s="1"/>
  <c r="L176" i="8"/>
  <c r="K176" i="8"/>
  <c r="J176" i="8"/>
  <c r="J179" i="8" s="1"/>
  <c r="I176" i="8"/>
  <c r="I179" i="8" s="1"/>
  <c r="H176" i="8"/>
  <c r="G176" i="8"/>
  <c r="F176" i="8"/>
  <c r="F179" i="8" s="1"/>
  <c r="E176" i="8"/>
  <c r="E179" i="8" s="1"/>
  <c r="D176" i="8"/>
  <c r="C176" i="8"/>
  <c r="C179" i="8" s="1"/>
  <c r="T158" i="8"/>
  <c r="L158" i="8"/>
  <c r="D158" i="8"/>
  <c r="P157" i="8"/>
  <c r="H157" i="8"/>
  <c r="V156" i="8"/>
  <c r="U156" i="8"/>
  <c r="T156" i="8"/>
  <c r="S156" i="8"/>
  <c r="R156" i="8"/>
  <c r="Q156" i="8"/>
  <c r="P156" i="8"/>
  <c r="O156" i="8"/>
  <c r="N156" i="8"/>
  <c r="M156" i="8"/>
  <c r="L156" i="8"/>
  <c r="K156" i="8"/>
  <c r="J156" i="8"/>
  <c r="I156" i="8"/>
  <c r="H156" i="8"/>
  <c r="G156" i="8"/>
  <c r="F156" i="8"/>
  <c r="E156" i="8"/>
  <c r="D156" i="8"/>
  <c r="C156" i="8"/>
  <c r="V155" i="8"/>
  <c r="V158" i="8" s="1"/>
  <c r="U155" i="8"/>
  <c r="U158" i="8" s="1"/>
  <c r="T155" i="8"/>
  <c r="T157" i="8" s="1"/>
  <c r="S155" i="8"/>
  <c r="S158" i="8" s="1"/>
  <c r="R155" i="8"/>
  <c r="R158" i="8" s="1"/>
  <c r="Q155" i="8"/>
  <c r="Q158" i="8" s="1"/>
  <c r="P155" i="8"/>
  <c r="P158" i="8" s="1"/>
  <c r="O155" i="8"/>
  <c r="O157" i="8" s="1"/>
  <c r="N155" i="8"/>
  <c r="N158" i="8" s="1"/>
  <c r="M155" i="8"/>
  <c r="M158" i="8" s="1"/>
  <c r="L155" i="8"/>
  <c r="L157" i="8" s="1"/>
  <c r="K155" i="8"/>
  <c r="K158" i="8" s="1"/>
  <c r="J155" i="8"/>
  <c r="J158" i="8" s="1"/>
  <c r="I155" i="8"/>
  <c r="I158" i="8" s="1"/>
  <c r="H155" i="8"/>
  <c r="H158" i="8" s="1"/>
  <c r="G155" i="8"/>
  <c r="G157" i="8" s="1"/>
  <c r="F155" i="8"/>
  <c r="F158" i="8" s="1"/>
  <c r="E155" i="8"/>
  <c r="E158" i="8" s="1"/>
  <c r="D155" i="8"/>
  <c r="D157" i="8" s="1"/>
  <c r="C155" i="8"/>
  <c r="C158" i="8" s="1"/>
  <c r="T153" i="8"/>
  <c r="L153" i="8"/>
  <c r="D153" i="8"/>
  <c r="P152" i="8"/>
  <c r="H152" i="8"/>
  <c r="V151" i="8"/>
  <c r="U151" i="8"/>
  <c r="T151" i="8"/>
  <c r="S151" i="8"/>
  <c r="R151" i="8"/>
  <c r="Q151" i="8"/>
  <c r="P151" i="8"/>
  <c r="O151" i="8"/>
  <c r="N151" i="8"/>
  <c r="M151" i="8"/>
  <c r="L151" i="8"/>
  <c r="K151" i="8"/>
  <c r="J151" i="8"/>
  <c r="I151" i="8"/>
  <c r="H151" i="8"/>
  <c r="G151" i="8"/>
  <c r="F151" i="8"/>
  <c r="E151" i="8"/>
  <c r="D151" i="8"/>
  <c r="C151" i="8"/>
  <c r="V150" i="8"/>
  <c r="V153" i="8" s="1"/>
  <c r="U150" i="8"/>
  <c r="U153" i="8" s="1"/>
  <c r="T150" i="8"/>
  <c r="T152" i="8" s="1"/>
  <c r="S150" i="8"/>
  <c r="S153" i="8" s="1"/>
  <c r="R150" i="8"/>
  <c r="R153" i="8" s="1"/>
  <c r="Q150" i="8"/>
  <c r="Q153" i="8" s="1"/>
  <c r="P150" i="8"/>
  <c r="P153" i="8" s="1"/>
  <c r="O150" i="8"/>
  <c r="O152" i="8" s="1"/>
  <c r="N150" i="8"/>
  <c r="N153" i="8" s="1"/>
  <c r="M150" i="8"/>
  <c r="M153" i="8" s="1"/>
  <c r="L150" i="8"/>
  <c r="L152" i="8" s="1"/>
  <c r="K150" i="8"/>
  <c r="K153" i="8" s="1"/>
  <c r="J150" i="8"/>
  <c r="J153" i="8" s="1"/>
  <c r="I150" i="8"/>
  <c r="I153" i="8" s="1"/>
  <c r="H150" i="8"/>
  <c r="H153" i="8" s="1"/>
  <c r="G150" i="8"/>
  <c r="G152" i="8" s="1"/>
  <c r="F150" i="8"/>
  <c r="F153" i="8" s="1"/>
  <c r="E150" i="8"/>
  <c r="E153" i="8" s="1"/>
  <c r="D150" i="8"/>
  <c r="D152" i="8" s="1"/>
  <c r="C150" i="8"/>
  <c r="C153" i="8" s="1"/>
  <c r="T132" i="8"/>
  <c r="L132" i="8"/>
  <c r="D132" i="8"/>
  <c r="P131" i="8"/>
  <c r="H131" i="8"/>
  <c r="V130" i="8"/>
  <c r="U130" i="8"/>
  <c r="T130" i="8"/>
  <c r="S130" i="8"/>
  <c r="R130" i="8"/>
  <c r="Q130" i="8"/>
  <c r="P130" i="8"/>
  <c r="O130" i="8"/>
  <c r="N130" i="8"/>
  <c r="M130" i="8"/>
  <c r="L130" i="8"/>
  <c r="K130" i="8"/>
  <c r="J130" i="8"/>
  <c r="I130" i="8"/>
  <c r="H130" i="8"/>
  <c r="G130" i="8"/>
  <c r="F130" i="8"/>
  <c r="E130" i="8"/>
  <c r="D130" i="8"/>
  <c r="C130" i="8"/>
  <c r="V129" i="8"/>
  <c r="V132" i="8" s="1"/>
  <c r="U129" i="8"/>
  <c r="U132" i="8" s="1"/>
  <c r="T129" i="8"/>
  <c r="T131" i="8" s="1"/>
  <c r="S129" i="8"/>
  <c r="S132" i="8" s="1"/>
  <c r="R129" i="8"/>
  <c r="R132" i="8" s="1"/>
  <c r="Q129" i="8"/>
  <c r="Q132" i="8" s="1"/>
  <c r="P129" i="8"/>
  <c r="P132" i="8" s="1"/>
  <c r="O129" i="8"/>
  <c r="O131" i="8" s="1"/>
  <c r="N129" i="8"/>
  <c r="N132" i="8" s="1"/>
  <c r="M129" i="8"/>
  <c r="M132" i="8" s="1"/>
  <c r="L129" i="8"/>
  <c r="L131" i="8" s="1"/>
  <c r="K129" i="8"/>
  <c r="K132" i="8" s="1"/>
  <c r="J129" i="8"/>
  <c r="J132" i="8" s="1"/>
  <c r="I129" i="8"/>
  <c r="I132" i="8" s="1"/>
  <c r="H129" i="8"/>
  <c r="H132" i="8" s="1"/>
  <c r="G129" i="8"/>
  <c r="G131" i="8" s="1"/>
  <c r="F129" i="8"/>
  <c r="F132" i="8" s="1"/>
  <c r="E129" i="8"/>
  <c r="E132" i="8" s="1"/>
  <c r="D129" i="8"/>
  <c r="D131" i="8" s="1"/>
  <c r="C129" i="8"/>
  <c r="C132" i="8" s="1"/>
  <c r="T127" i="8"/>
  <c r="L127" i="8"/>
  <c r="D127" i="8"/>
  <c r="P126" i="8"/>
  <c r="H126" i="8"/>
  <c r="V125" i="8"/>
  <c r="U125" i="8"/>
  <c r="T125" i="8"/>
  <c r="S125" i="8"/>
  <c r="R125" i="8"/>
  <c r="Q125" i="8"/>
  <c r="P125" i="8"/>
  <c r="O125" i="8"/>
  <c r="N125" i="8"/>
  <c r="M125" i="8"/>
  <c r="L125" i="8"/>
  <c r="K125" i="8"/>
  <c r="J125" i="8"/>
  <c r="I125" i="8"/>
  <c r="H125" i="8"/>
  <c r="G125" i="8"/>
  <c r="F125" i="8"/>
  <c r="E125" i="8"/>
  <c r="D125" i="8"/>
  <c r="C125" i="8"/>
  <c r="V124" i="8"/>
  <c r="V127" i="8" s="1"/>
  <c r="U124" i="8"/>
  <c r="U127" i="8" s="1"/>
  <c r="T124" i="8"/>
  <c r="T126" i="8" s="1"/>
  <c r="S124" i="8"/>
  <c r="S127" i="8" s="1"/>
  <c r="R124" i="8"/>
  <c r="R127" i="8" s="1"/>
  <c r="Q124" i="8"/>
  <c r="Q127" i="8" s="1"/>
  <c r="P124" i="8"/>
  <c r="P127" i="8" s="1"/>
  <c r="O124" i="8"/>
  <c r="O126" i="8" s="1"/>
  <c r="N124" i="8"/>
  <c r="N127" i="8" s="1"/>
  <c r="M124" i="8"/>
  <c r="M127" i="8" s="1"/>
  <c r="L124" i="8"/>
  <c r="L126" i="8" s="1"/>
  <c r="K124" i="8"/>
  <c r="K127" i="8" s="1"/>
  <c r="J124" i="8"/>
  <c r="J127" i="8" s="1"/>
  <c r="I124" i="8"/>
  <c r="I127" i="8" s="1"/>
  <c r="H124" i="8"/>
  <c r="H127" i="8" s="1"/>
  <c r="G124" i="8"/>
  <c r="G126" i="8" s="1"/>
  <c r="F124" i="8"/>
  <c r="F127" i="8" s="1"/>
  <c r="E124" i="8"/>
  <c r="E127" i="8" s="1"/>
  <c r="D124" i="8"/>
  <c r="D126" i="8" s="1"/>
  <c r="C124" i="8"/>
  <c r="C127" i="8" s="1"/>
  <c r="T106" i="8"/>
  <c r="L106" i="8"/>
  <c r="D106" i="8"/>
  <c r="P105" i="8"/>
  <c r="H105" i="8"/>
  <c r="V104" i="8"/>
  <c r="U104" i="8"/>
  <c r="T104" i="8"/>
  <c r="S104" i="8"/>
  <c r="R104" i="8"/>
  <c r="Q104" i="8"/>
  <c r="P104" i="8"/>
  <c r="O104" i="8"/>
  <c r="N104" i="8"/>
  <c r="M104" i="8"/>
  <c r="L104" i="8"/>
  <c r="K104" i="8"/>
  <c r="J104" i="8"/>
  <c r="I104" i="8"/>
  <c r="H104" i="8"/>
  <c r="G104" i="8"/>
  <c r="F104" i="8"/>
  <c r="E104" i="8"/>
  <c r="D104" i="8"/>
  <c r="C104" i="8"/>
  <c r="V103" i="8"/>
  <c r="U103" i="8"/>
  <c r="T103" i="8"/>
  <c r="T105" i="8" s="1"/>
  <c r="S103" i="8"/>
  <c r="S106" i="8" s="1"/>
  <c r="R103" i="8"/>
  <c r="Q103" i="8"/>
  <c r="P103" i="8"/>
  <c r="P106" i="8" s="1"/>
  <c r="O103" i="8"/>
  <c r="O105" i="8" s="1"/>
  <c r="N103" i="8"/>
  <c r="M103" i="8"/>
  <c r="L103" i="8"/>
  <c r="L105" i="8" s="1"/>
  <c r="K103" i="8"/>
  <c r="K106" i="8" s="1"/>
  <c r="J103" i="8"/>
  <c r="I103" i="8"/>
  <c r="H103" i="8"/>
  <c r="H106" i="8" s="1"/>
  <c r="G103" i="8"/>
  <c r="G105" i="8" s="1"/>
  <c r="F103" i="8"/>
  <c r="E103" i="8"/>
  <c r="D103" i="8"/>
  <c r="D105" i="8" s="1"/>
  <c r="C103" i="8"/>
  <c r="C106" i="8" s="1"/>
  <c r="V99" i="8"/>
  <c r="U99" i="8"/>
  <c r="T99" i="8"/>
  <c r="S99" i="8"/>
  <c r="R99" i="8"/>
  <c r="Q99" i="8"/>
  <c r="P99" i="8"/>
  <c r="O99" i="8"/>
  <c r="N99" i="8"/>
  <c r="M99" i="8"/>
  <c r="L99" i="8"/>
  <c r="K99" i="8"/>
  <c r="J99" i="8"/>
  <c r="I99" i="8"/>
  <c r="H99" i="8"/>
  <c r="G99" i="8"/>
  <c r="F99" i="8"/>
  <c r="E99" i="8"/>
  <c r="D99" i="8"/>
  <c r="C99" i="8"/>
  <c r="V98" i="8"/>
  <c r="V101" i="8" s="1"/>
  <c r="U98" i="8"/>
  <c r="U101" i="8" s="1"/>
  <c r="T98" i="8"/>
  <c r="T101" i="8" s="1"/>
  <c r="S98" i="8"/>
  <c r="S101" i="8" s="1"/>
  <c r="R98" i="8"/>
  <c r="R101" i="8" s="1"/>
  <c r="Q98" i="8"/>
  <c r="Q101" i="8" s="1"/>
  <c r="P98" i="8"/>
  <c r="P101" i="8" s="1"/>
  <c r="O98" i="8"/>
  <c r="O101" i="8" s="1"/>
  <c r="N98" i="8"/>
  <c r="N101" i="8" s="1"/>
  <c r="M98" i="8"/>
  <c r="M101" i="8" s="1"/>
  <c r="L98" i="8"/>
  <c r="L101" i="8" s="1"/>
  <c r="K98" i="8"/>
  <c r="K101" i="8" s="1"/>
  <c r="J98" i="8"/>
  <c r="J101" i="8" s="1"/>
  <c r="I98" i="8"/>
  <c r="I101" i="8" s="1"/>
  <c r="H98" i="8"/>
  <c r="H101" i="8" s="1"/>
  <c r="G98" i="8"/>
  <c r="G101" i="8" s="1"/>
  <c r="F98" i="8"/>
  <c r="F101" i="8" s="1"/>
  <c r="E98" i="8"/>
  <c r="E101" i="8" s="1"/>
  <c r="D98" i="8"/>
  <c r="D101" i="8" s="1"/>
  <c r="C98" i="8"/>
  <c r="C101" i="8" s="1"/>
  <c r="V78" i="8"/>
  <c r="U78" i="8"/>
  <c r="T78" i="8"/>
  <c r="S78" i="8"/>
  <c r="R78" i="8"/>
  <c r="Q78" i="8"/>
  <c r="P78" i="8"/>
  <c r="O78" i="8"/>
  <c r="N78" i="8"/>
  <c r="M78" i="8"/>
  <c r="L78" i="8"/>
  <c r="K78" i="8"/>
  <c r="J78" i="8"/>
  <c r="I78" i="8"/>
  <c r="H78" i="8"/>
  <c r="G78" i="8"/>
  <c r="F78" i="8"/>
  <c r="E78" i="8"/>
  <c r="D78" i="8"/>
  <c r="C78" i="8"/>
  <c r="V77" i="8"/>
  <c r="V80" i="8" s="1"/>
  <c r="U77" i="8"/>
  <c r="U80" i="8" s="1"/>
  <c r="T77" i="8"/>
  <c r="T80" i="8" s="1"/>
  <c r="S77" i="8"/>
  <c r="S80" i="8" s="1"/>
  <c r="R77" i="8"/>
  <c r="R80" i="8" s="1"/>
  <c r="Q77" i="8"/>
  <c r="Q80" i="8" s="1"/>
  <c r="P77" i="8"/>
  <c r="P80" i="8" s="1"/>
  <c r="O77" i="8"/>
  <c r="O80" i="8" s="1"/>
  <c r="N77" i="8"/>
  <c r="N80" i="8" s="1"/>
  <c r="M77" i="8"/>
  <c r="M80" i="8" s="1"/>
  <c r="L77" i="8"/>
  <c r="L80" i="8" s="1"/>
  <c r="K77" i="8"/>
  <c r="K80" i="8" s="1"/>
  <c r="J77" i="8"/>
  <c r="J80" i="8" s="1"/>
  <c r="I77" i="8"/>
  <c r="I80" i="8" s="1"/>
  <c r="H77" i="8"/>
  <c r="H80" i="8" s="1"/>
  <c r="G77" i="8"/>
  <c r="G80" i="8" s="1"/>
  <c r="F77" i="8"/>
  <c r="F80" i="8" s="1"/>
  <c r="E77" i="8"/>
  <c r="E80" i="8" s="1"/>
  <c r="D77" i="8"/>
  <c r="D80" i="8" s="1"/>
  <c r="C77" i="8"/>
  <c r="C80" i="8" s="1"/>
  <c r="V73" i="8"/>
  <c r="U73" i="8"/>
  <c r="T73" i="8"/>
  <c r="S73" i="8"/>
  <c r="R73" i="8"/>
  <c r="Q73" i="8"/>
  <c r="P73" i="8"/>
  <c r="O73" i="8"/>
  <c r="N73" i="8"/>
  <c r="M73" i="8"/>
  <c r="L73" i="8"/>
  <c r="K73" i="8"/>
  <c r="J73" i="8"/>
  <c r="I73" i="8"/>
  <c r="H73" i="8"/>
  <c r="G73" i="8"/>
  <c r="F73" i="8"/>
  <c r="E73" i="8"/>
  <c r="D73" i="8"/>
  <c r="C73" i="8"/>
  <c r="V72" i="8"/>
  <c r="V75" i="8" s="1"/>
  <c r="U72" i="8"/>
  <c r="U75" i="8" s="1"/>
  <c r="T72" i="8"/>
  <c r="T75" i="8" s="1"/>
  <c r="S72" i="8"/>
  <c r="S75" i="8" s="1"/>
  <c r="R72" i="8"/>
  <c r="R75" i="8" s="1"/>
  <c r="Q72" i="8"/>
  <c r="Q75" i="8" s="1"/>
  <c r="P72" i="8"/>
  <c r="P75" i="8" s="1"/>
  <c r="O72" i="8"/>
  <c r="O75" i="8" s="1"/>
  <c r="N72" i="8"/>
  <c r="N75" i="8" s="1"/>
  <c r="M72" i="8"/>
  <c r="M75" i="8" s="1"/>
  <c r="L72" i="8"/>
  <c r="L75" i="8" s="1"/>
  <c r="K72" i="8"/>
  <c r="K75" i="8" s="1"/>
  <c r="J72" i="8"/>
  <c r="J75" i="8" s="1"/>
  <c r="I72" i="8"/>
  <c r="I75" i="8" s="1"/>
  <c r="H72" i="8"/>
  <c r="H75" i="8" s="1"/>
  <c r="G72" i="8"/>
  <c r="G74" i="8" s="1"/>
  <c r="F72" i="8"/>
  <c r="F75" i="8" s="1"/>
  <c r="E72" i="8"/>
  <c r="E75" i="8" s="1"/>
  <c r="D72" i="8"/>
  <c r="D75" i="8" s="1"/>
  <c r="C72" i="8"/>
  <c r="C74" i="8" s="1"/>
  <c r="V52" i="8"/>
  <c r="U52" i="8"/>
  <c r="T52" i="8"/>
  <c r="S52" i="8"/>
  <c r="R52" i="8"/>
  <c r="Q52" i="8"/>
  <c r="P52" i="8"/>
  <c r="O52" i="8"/>
  <c r="N52" i="8"/>
  <c r="M52" i="8"/>
  <c r="L52" i="8"/>
  <c r="K52" i="8"/>
  <c r="J52" i="8"/>
  <c r="I52" i="8"/>
  <c r="H52" i="8"/>
  <c r="G52" i="8"/>
  <c r="F52" i="8"/>
  <c r="E52" i="8"/>
  <c r="D52" i="8"/>
  <c r="C52" i="8"/>
  <c r="V51" i="8"/>
  <c r="V54" i="8" s="1"/>
  <c r="U51" i="8"/>
  <c r="U54" i="8" s="1"/>
  <c r="T51" i="8"/>
  <c r="T54" i="8" s="1"/>
  <c r="S51" i="8"/>
  <c r="S54" i="8" s="1"/>
  <c r="R51" i="8"/>
  <c r="R54" i="8" s="1"/>
  <c r="Q51" i="8"/>
  <c r="Q54" i="8" s="1"/>
  <c r="P51" i="8"/>
  <c r="P54" i="8" s="1"/>
  <c r="O51" i="8"/>
  <c r="O54" i="8" s="1"/>
  <c r="N51" i="8"/>
  <c r="N54" i="8" s="1"/>
  <c r="M51" i="8"/>
  <c r="M54" i="8" s="1"/>
  <c r="L51" i="8"/>
  <c r="L54" i="8" s="1"/>
  <c r="K51" i="8"/>
  <c r="K54" i="8" s="1"/>
  <c r="J51" i="8"/>
  <c r="J54" i="8" s="1"/>
  <c r="I51" i="8"/>
  <c r="I54" i="8" s="1"/>
  <c r="H51" i="8"/>
  <c r="H54" i="8" s="1"/>
  <c r="G51" i="8"/>
  <c r="G54" i="8" s="1"/>
  <c r="F51" i="8"/>
  <c r="F54" i="8" s="1"/>
  <c r="E51" i="8"/>
  <c r="E54" i="8" s="1"/>
  <c r="D51" i="8"/>
  <c r="D54" i="8" s="1"/>
  <c r="C51" i="8"/>
  <c r="C54" i="8" s="1"/>
  <c r="V47" i="8"/>
  <c r="U47" i="8"/>
  <c r="T47" i="8"/>
  <c r="S47" i="8"/>
  <c r="R47" i="8"/>
  <c r="Q47" i="8"/>
  <c r="P47" i="8"/>
  <c r="O47" i="8"/>
  <c r="N47" i="8"/>
  <c r="M47" i="8"/>
  <c r="L47" i="8"/>
  <c r="K47" i="8"/>
  <c r="J47" i="8"/>
  <c r="I47" i="8"/>
  <c r="H47" i="8"/>
  <c r="G47" i="8"/>
  <c r="F47" i="8"/>
  <c r="E47" i="8"/>
  <c r="D47" i="8"/>
  <c r="C47" i="8"/>
  <c r="V46" i="8"/>
  <c r="V49" i="8" s="1"/>
  <c r="U46" i="8"/>
  <c r="U49" i="8" s="1"/>
  <c r="T46" i="8"/>
  <c r="T49" i="8" s="1"/>
  <c r="S46" i="8"/>
  <c r="S49" i="8" s="1"/>
  <c r="R46" i="8"/>
  <c r="R49" i="8" s="1"/>
  <c r="Q46" i="8"/>
  <c r="Q49" i="8" s="1"/>
  <c r="P46" i="8"/>
  <c r="P49" i="8" s="1"/>
  <c r="O46" i="8"/>
  <c r="O48" i="8" s="1"/>
  <c r="N46" i="8"/>
  <c r="N49" i="8" s="1"/>
  <c r="M46" i="8"/>
  <c r="M49" i="8" s="1"/>
  <c r="L46" i="8"/>
  <c r="L49" i="8" s="1"/>
  <c r="K46" i="8"/>
  <c r="K49" i="8" s="1"/>
  <c r="J46" i="8"/>
  <c r="J49" i="8" s="1"/>
  <c r="I46" i="8"/>
  <c r="I49" i="8" s="1"/>
  <c r="H46" i="8"/>
  <c r="H49" i="8" s="1"/>
  <c r="G46" i="8"/>
  <c r="G49" i="8" s="1"/>
  <c r="F46" i="8"/>
  <c r="F49" i="8" s="1"/>
  <c r="E46" i="8"/>
  <c r="E49" i="8" s="1"/>
  <c r="D46" i="8"/>
  <c r="D49" i="8" s="1"/>
  <c r="C46" i="8"/>
  <c r="C49" i="8" s="1"/>
  <c r="V26" i="8"/>
  <c r="U26" i="8"/>
  <c r="T26" i="8"/>
  <c r="S26" i="8"/>
  <c r="R26" i="8"/>
  <c r="Q26" i="8"/>
  <c r="P26" i="8"/>
  <c r="O26" i="8"/>
  <c r="N26" i="8"/>
  <c r="M26" i="8"/>
  <c r="L26" i="8"/>
  <c r="K26" i="8"/>
  <c r="J26" i="8"/>
  <c r="I26" i="8"/>
  <c r="H26" i="8"/>
  <c r="G26" i="8"/>
  <c r="F26" i="8"/>
  <c r="E26" i="8"/>
  <c r="D26" i="8"/>
  <c r="C26" i="8"/>
  <c r="V25" i="8"/>
  <c r="V28" i="8" s="1"/>
  <c r="U25" i="8"/>
  <c r="U28" i="8" s="1"/>
  <c r="T25" i="8"/>
  <c r="T28" i="8" s="1"/>
  <c r="S25" i="8"/>
  <c r="S28" i="8" s="1"/>
  <c r="R25" i="8"/>
  <c r="R28" i="8" s="1"/>
  <c r="Q25" i="8"/>
  <c r="Q28" i="8" s="1"/>
  <c r="P25" i="8"/>
  <c r="P28" i="8" s="1"/>
  <c r="O25" i="8"/>
  <c r="O28" i="8" s="1"/>
  <c r="N25" i="8"/>
  <c r="N28" i="8" s="1"/>
  <c r="M25" i="8"/>
  <c r="M28" i="8" s="1"/>
  <c r="L25" i="8"/>
  <c r="L28" i="8" s="1"/>
  <c r="K25" i="8"/>
  <c r="K27" i="8" s="1"/>
  <c r="J25" i="8"/>
  <c r="J28" i="8" s="1"/>
  <c r="I25" i="8"/>
  <c r="I28" i="8" s="1"/>
  <c r="H25" i="8"/>
  <c r="H28" i="8" s="1"/>
  <c r="G25" i="8"/>
  <c r="G28" i="8" s="1"/>
  <c r="F25" i="8"/>
  <c r="F28" i="8" s="1"/>
  <c r="E25" i="8"/>
  <c r="E28" i="8" s="1"/>
  <c r="D25" i="8"/>
  <c r="D28" i="8" s="1"/>
  <c r="C25" i="8"/>
  <c r="C28" i="8" s="1"/>
  <c r="V21" i="8"/>
  <c r="U21" i="8"/>
  <c r="T21" i="8"/>
  <c r="S21" i="8"/>
  <c r="R21" i="8"/>
  <c r="Q21" i="8"/>
  <c r="P21" i="8"/>
  <c r="O21" i="8"/>
  <c r="N21" i="8"/>
  <c r="M21" i="8"/>
  <c r="L21" i="8"/>
  <c r="K21" i="8"/>
  <c r="J21" i="8"/>
  <c r="I21" i="8"/>
  <c r="H21" i="8"/>
  <c r="G21" i="8"/>
  <c r="F21" i="8"/>
  <c r="E21" i="8"/>
  <c r="D21" i="8"/>
  <c r="V20" i="8"/>
  <c r="V23" i="8" s="1"/>
  <c r="U20" i="8"/>
  <c r="U23" i="8" s="1"/>
  <c r="T20" i="8"/>
  <c r="T23" i="8" s="1"/>
  <c r="S20" i="8"/>
  <c r="S23" i="8" s="1"/>
  <c r="R20" i="8"/>
  <c r="R23" i="8" s="1"/>
  <c r="Q20" i="8"/>
  <c r="Q23" i="8" s="1"/>
  <c r="P20" i="8"/>
  <c r="P23" i="8" s="1"/>
  <c r="O20" i="8"/>
  <c r="O23" i="8" s="1"/>
  <c r="N20" i="8"/>
  <c r="N23" i="8" s="1"/>
  <c r="M20" i="8"/>
  <c r="M23" i="8" s="1"/>
  <c r="L20" i="8"/>
  <c r="L23" i="8" s="1"/>
  <c r="K20" i="8"/>
  <c r="K23" i="8" s="1"/>
  <c r="J20" i="8"/>
  <c r="J23" i="8" s="1"/>
  <c r="I20" i="8"/>
  <c r="I23" i="8" s="1"/>
  <c r="H20" i="8"/>
  <c r="H22" i="8" s="1"/>
  <c r="G20" i="8"/>
  <c r="G23" i="8" s="1"/>
  <c r="F20" i="8"/>
  <c r="F23" i="8" s="1"/>
  <c r="E20" i="8"/>
  <c r="E23" i="8" s="1"/>
  <c r="D20" i="8"/>
  <c r="D23" i="8" s="1"/>
  <c r="F128" i="7"/>
  <c r="F129" i="7" s="1"/>
  <c r="E128" i="7"/>
  <c r="C128" i="7"/>
  <c r="F127" i="7"/>
  <c r="F130" i="7" s="1"/>
  <c r="E127" i="7"/>
  <c r="E129" i="7" s="1"/>
  <c r="C127" i="7"/>
  <c r="C129" i="7" s="1"/>
  <c r="F123" i="7"/>
  <c r="F124" i="7" s="1"/>
  <c r="E123" i="7"/>
  <c r="C123" i="7"/>
  <c r="F122" i="7"/>
  <c r="F125" i="7" s="1"/>
  <c r="E122" i="7"/>
  <c r="E124" i="7" s="1"/>
  <c r="C122" i="7"/>
  <c r="C124" i="7" s="1"/>
  <c r="G105" i="7"/>
  <c r="F105" i="7"/>
  <c r="E105" i="7"/>
  <c r="C105" i="7"/>
  <c r="G104" i="7"/>
  <c r="G107" i="7" s="1"/>
  <c r="F104" i="7"/>
  <c r="F107" i="7" s="1"/>
  <c r="E104" i="7"/>
  <c r="E107" i="7" s="1"/>
  <c r="C104" i="7"/>
  <c r="C107" i="7" s="1"/>
  <c r="G100" i="7"/>
  <c r="F100" i="7"/>
  <c r="E100" i="7"/>
  <c r="C100" i="7"/>
  <c r="G99" i="7"/>
  <c r="G102" i="7" s="1"/>
  <c r="F99" i="7"/>
  <c r="F102" i="7" s="1"/>
  <c r="E99" i="7"/>
  <c r="E102" i="7" s="1"/>
  <c r="C99" i="7"/>
  <c r="C102" i="7" s="1"/>
  <c r="G54" i="7"/>
  <c r="F54" i="7"/>
  <c r="E54" i="7"/>
  <c r="C54" i="7"/>
  <c r="G53" i="7"/>
  <c r="G56" i="7" s="1"/>
  <c r="F53" i="7"/>
  <c r="F56" i="7" s="1"/>
  <c r="E53" i="7"/>
  <c r="E56" i="7" s="1"/>
  <c r="C53" i="7"/>
  <c r="C56" i="7" s="1"/>
  <c r="G49" i="7"/>
  <c r="F49" i="7"/>
  <c r="E49" i="7"/>
  <c r="C49" i="7"/>
  <c r="G48" i="7"/>
  <c r="G51" i="7" s="1"/>
  <c r="F48" i="7"/>
  <c r="F51" i="7" s="1"/>
  <c r="E48" i="7"/>
  <c r="E51" i="7" s="1"/>
  <c r="C48" i="7"/>
  <c r="C51" i="7" s="1"/>
  <c r="F128" i="6"/>
  <c r="F129" i="6" s="1"/>
  <c r="E128" i="6"/>
  <c r="C128" i="6"/>
  <c r="F127" i="6"/>
  <c r="F130" i="6" s="1"/>
  <c r="E127" i="6"/>
  <c r="E129" i="6" s="1"/>
  <c r="C127" i="6"/>
  <c r="C129" i="6" s="1"/>
  <c r="F123" i="6"/>
  <c r="F124" i="6" s="1"/>
  <c r="E123" i="6"/>
  <c r="C123" i="6"/>
  <c r="F122" i="6"/>
  <c r="F125" i="6" s="1"/>
  <c r="E122" i="6"/>
  <c r="E124" i="6" s="1"/>
  <c r="C122" i="6"/>
  <c r="C124" i="6" s="1"/>
  <c r="G105" i="6"/>
  <c r="F105" i="6"/>
  <c r="E105" i="6"/>
  <c r="C105" i="6"/>
  <c r="G104" i="6"/>
  <c r="G107" i="6" s="1"/>
  <c r="F104" i="6"/>
  <c r="F107" i="6" s="1"/>
  <c r="E104" i="6"/>
  <c r="E107" i="6" s="1"/>
  <c r="C104" i="6"/>
  <c r="C107" i="6" s="1"/>
  <c r="G100" i="6"/>
  <c r="F100" i="6"/>
  <c r="E100" i="6"/>
  <c r="C100" i="6"/>
  <c r="G99" i="6"/>
  <c r="G102" i="6" s="1"/>
  <c r="F99" i="6"/>
  <c r="F102" i="6" s="1"/>
  <c r="E99" i="6"/>
  <c r="E102" i="6" s="1"/>
  <c r="C99" i="6"/>
  <c r="C102" i="6" s="1"/>
  <c r="G54" i="6"/>
  <c r="F54" i="6"/>
  <c r="E54" i="6"/>
  <c r="C54" i="6"/>
  <c r="G53" i="6"/>
  <c r="G56" i="6" s="1"/>
  <c r="F53" i="6"/>
  <c r="F56" i="6" s="1"/>
  <c r="E53" i="6"/>
  <c r="E56" i="6" s="1"/>
  <c r="C53" i="6"/>
  <c r="C56" i="6" s="1"/>
  <c r="G49" i="6"/>
  <c r="F49" i="6"/>
  <c r="E49" i="6"/>
  <c r="C49" i="6"/>
  <c r="G51" i="6"/>
  <c r="F48" i="6"/>
  <c r="F51" i="6" s="1"/>
  <c r="E48" i="6"/>
  <c r="E51" i="6" s="1"/>
  <c r="C48" i="6"/>
  <c r="C51" i="6" s="1"/>
  <c r="G166" i="5"/>
  <c r="F166" i="5"/>
  <c r="E166" i="5"/>
  <c r="C166" i="5"/>
  <c r="G165" i="5"/>
  <c r="G168" i="5" s="1"/>
  <c r="F165" i="5"/>
  <c r="F168" i="5" s="1"/>
  <c r="E165" i="5"/>
  <c r="E168" i="5" s="1"/>
  <c r="C165" i="5"/>
  <c r="C168" i="5" s="1"/>
  <c r="G161" i="5"/>
  <c r="F161" i="5"/>
  <c r="E161" i="5"/>
  <c r="C161" i="5"/>
  <c r="G160" i="5"/>
  <c r="G163" i="5" s="1"/>
  <c r="F160" i="5"/>
  <c r="F163" i="5" s="1"/>
  <c r="E160" i="5"/>
  <c r="E163" i="5" s="1"/>
  <c r="C160" i="5"/>
  <c r="C163" i="5" s="1"/>
  <c r="G105" i="5"/>
  <c r="F105" i="5"/>
  <c r="E105" i="5"/>
  <c r="C105" i="5"/>
  <c r="G104" i="5"/>
  <c r="G107" i="5" s="1"/>
  <c r="F104" i="5"/>
  <c r="F107" i="5" s="1"/>
  <c r="E104" i="5"/>
  <c r="E107" i="5" s="1"/>
  <c r="C104" i="5"/>
  <c r="C107" i="5" s="1"/>
  <c r="G100" i="5"/>
  <c r="F100" i="5"/>
  <c r="E100" i="5"/>
  <c r="C100" i="5"/>
  <c r="G99" i="5"/>
  <c r="G102" i="5" s="1"/>
  <c r="F99" i="5"/>
  <c r="F102" i="5" s="1"/>
  <c r="E99" i="5"/>
  <c r="E102" i="5" s="1"/>
  <c r="C99" i="5"/>
  <c r="C102" i="5" s="1"/>
  <c r="G54" i="5"/>
  <c r="F54" i="5"/>
  <c r="E54" i="5"/>
  <c r="C54" i="5"/>
  <c r="G53" i="5"/>
  <c r="G56" i="5" s="1"/>
  <c r="F53" i="5"/>
  <c r="F56" i="5" s="1"/>
  <c r="E53" i="5"/>
  <c r="E56" i="5" s="1"/>
  <c r="C53" i="5"/>
  <c r="C56" i="5" s="1"/>
  <c r="G49" i="5"/>
  <c r="F49" i="5"/>
  <c r="E49" i="5"/>
  <c r="C49" i="5"/>
  <c r="G48" i="5"/>
  <c r="G51" i="5" s="1"/>
  <c r="F48" i="5"/>
  <c r="F51" i="5" s="1"/>
  <c r="E48" i="5"/>
  <c r="E51" i="5" s="1"/>
  <c r="C48" i="5"/>
  <c r="C51" i="5" s="1"/>
  <c r="J212" i="3"/>
  <c r="I212" i="3"/>
  <c r="H212" i="3"/>
  <c r="G212" i="3"/>
  <c r="F212" i="3"/>
  <c r="E212" i="3"/>
  <c r="D212" i="3"/>
  <c r="C212" i="3"/>
  <c r="J211" i="3"/>
  <c r="J214" i="3" s="1"/>
  <c r="I211" i="3"/>
  <c r="I214" i="3" s="1"/>
  <c r="H211" i="3"/>
  <c r="H214" i="3" s="1"/>
  <c r="G211" i="3"/>
  <c r="G213" i="3" s="1"/>
  <c r="F211" i="3"/>
  <c r="F214" i="3" s="1"/>
  <c r="E211" i="3"/>
  <c r="E214" i="3" s="1"/>
  <c r="D211" i="3"/>
  <c r="D214" i="3" s="1"/>
  <c r="C211" i="3"/>
  <c r="C214" i="3" s="1"/>
  <c r="J197" i="3"/>
  <c r="I197" i="3"/>
  <c r="H197" i="3"/>
  <c r="G197" i="3"/>
  <c r="F197" i="3"/>
  <c r="E197" i="3"/>
  <c r="D197" i="3"/>
  <c r="C197" i="3"/>
  <c r="J196" i="3"/>
  <c r="J199" i="3" s="1"/>
  <c r="I196" i="3"/>
  <c r="I199" i="3" s="1"/>
  <c r="H196" i="3"/>
  <c r="H199" i="3" s="1"/>
  <c r="G196" i="3"/>
  <c r="G198" i="3" s="1"/>
  <c r="F196" i="3"/>
  <c r="F199" i="3" s="1"/>
  <c r="E196" i="3"/>
  <c r="E199" i="3" s="1"/>
  <c r="D196" i="3"/>
  <c r="D199" i="3" s="1"/>
  <c r="C196" i="3"/>
  <c r="C198" i="3" s="1"/>
  <c r="J182" i="3"/>
  <c r="I182" i="3"/>
  <c r="H182" i="3"/>
  <c r="G182" i="3"/>
  <c r="F182" i="3"/>
  <c r="E182" i="3"/>
  <c r="D182" i="3"/>
  <c r="C182" i="3"/>
  <c r="J181" i="3"/>
  <c r="J184" i="3" s="1"/>
  <c r="I181" i="3"/>
  <c r="I184" i="3" s="1"/>
  <c r="H181" i="3"/>
  <c r="H184" i="3" s="1"/>
  <c r="G181" i="3"/>
  <c r="G184" i="3" s="1"/>
  <c r="F181" i="3"/>
  <c r="F184" i="3" s="1"/>
  <c r="E181" i="3"/>
  <c r="E184" i="3" s="1"/>
  <c r="D181" i="3"/>
  <c r="D184" i="3" s="1"/>
  <c r="C181" i="3"/>
  <c r="C184" i="3" s="1"/>
  <c r="J167" i="3"/>
  <c r="I167" i="3"/>
  <c r="H167" i="3"/>
  <c r="G167" i="3"/>
  <c r="F167" i="3"/>
  <c r="E167" i="3"/>
  <c r="D167" i="3"/>
  <c r="C167" i="3"/>
  <c r="J166" i="3"/>
  <c r="J169" i="3" s="1"/>
  <c r="I166" i="3"/>
  <c r="I169" i="3" s="1"/>
  <c r="H166" i="3"/>
  <c r="H169" i="3" s="1"/>
  <c r="G166" i="3"/>
  <c r="G169" i="3" s="1"/>
  <c r="F166" i="3"/>
  <c r="F169" i="3" s="1"/>
  <c r="E166" i="3"/>
  <c r="E169" i="3" s="1"/>
  <c r="D166" i="3"/>
  <c r="D169" i="3" s="1"/>
  <c r="C166" i="3"/>
  <c r="C169" i="3" s="1"/>
  <c r="J126" i="3"/>
  <c r="I126" i="3"/>
  <c r="H126" i="3"/>
  <c r="G126" i="3"/>
  <c r="F126" i="3"/>
  <c r="E126" i="3"/>
  <c r="D126" i="3"/>
  <c r="C126" i="3"/>
  <c r="J125" i="3"/>
  <c r="J128" i="3" s="1"/>
  <c r="I125" i="3"/>
  <c r="I128" i="3" s="1"/>
  <c r="H125" i="3"/>
  <c r="H128" i="3" s="1"/>
  <c r="G125" i="3"/>
  <c r="G128" i="3" s="1"/>
  <c r="F125" i="3"/>
  <c r="F128" i="3" s="1"/>
  <c r="E125" i="3"/>
  <c r="E128" i="3" s="1"/>
  <c r="D125" i="3"/>
  <c r="D128" i="3" s="1"/>
  <c r="C125" i="3"/>
  <c r="C128" i="3" s="1"/>
  <c r="J85" i="3"/>
  <c r="I85" i="3"/>
  <c r="H85" i="3"/>
  <c r="G85" i="3"/>
  <c r="F85" i="3"/>
  <c r="E85" i="3"/>
  <c r="D85" i="3"/>
  <c r="C85" i="3"/>
  <c r="J84" i="3"/>
  <c r="J87" i="3" s="1"/>
  <c r="I84" i="3"/>
  <c r="I87" i="3" s="1"/>
  <c r="H84" i="3"/>
  <c r="H87" i="3" s="1"/>
  <c r="G84" i="3"/>
  <c r="G86" i="3" s="1"/>
  <c r="F84" i="3"/>
  <c r="F87" i="3" s="1"/>
  <c r="E84" i="3"/>
  <c r="E87" i="3" s="1"/>
  <c r="D84" i="3"/>
  <c r="D87" i="3" s="1"/>
  <c r="C84" i="3"/>
  <c r="C86" i="3" s="1"/>
  <c r="J44" i="3"/>
  <c r="I44" i="3"/>
  <c r="H44" i="3"/>
  <c r="G44" i="3"/>
  <c r="F44" i="3"/>
  <c r="E44" i="3"/>
  <c r="D44" i="3"/>
  <c r="C44" i="3"/>
  <c r="J43" i="3"/>
  <c r="J46" i="3" s="1"/>
  <c r="I43" i="3"/>
  <c r="I46" i="3" s="1"/>
  <c r="H43" i="3"/>
  <c r="H46" i="3" s="1"/>
  <c r="G43" i="3"/>
  <c r="G46" i="3" s="1"/>
  <c r="F43" i="3"/>
  <c r="F46" i="3" s="1"/>
  <c r="E43" i="3"/>
  <c r="E46" i="3" s="1"/>
  <c r="D43" i="3"/>
  <c r="D46" i="3" s="1"/>
  <c r="C43" i="3"/>
  <c r="C46" i="3" s="1"/>
  <c r="E166" i="1"/>
  <c r="J269" i="1"/>
  <c r="I269" i="1"/>
  <c r="H269" i="1"/>
  <c r="G269" i="1"/>
  <c r="F269" i="1"/>
  <c r="E269" i="1"/>
  <c r="D269" i="1"/>
  <c r="C269" i="1"/>
  <c r="J268" i="1"/>
  <c r="J271" i="1" s="1"/>
  <c r="I268" i="1"/>
  <c r="I271" i="1" s="1"/>
  <c r="H268" i="1"/>
  <c r="H271" i="1" s="1"/>
  <c r="G268" i="1"/>
  <c r="G271" i="1" s="1"/>
  <c r="F268" i="1"/>
  <c r="F271" i="1" s="1"/>
  <c r="E268" i="1"/>
  <c r="E271" i="1" s="1"/>
  <c r="D268" i="1"/>
  <c r="D271" i="1" s="1"/>
  <c r="C268" i="1"/>
  <c r="C271" i="1" s="1"/>
  <c r="J218" i="1"/>
  <c r="I218" i="1"/>
  <c r="H218" i="1"/>
  <c r="G218" i="1"/>
  <c r="F218" i="1"/>
  <c r="E218" i="1"/>
  <c r="D218" i="1"/>
  <c r="J217" i="1"/>
  <c r="J220" i="1" s="1"/>
  <c r="I217" i="1"/>
  <c r="I220" i="1" s="1"/>
  <c r="H217" i="1"/>
  <c r="H220" i="1" s="1"/>
  <c r="G217" i="1"/>
  <c r="G220" i="1" s="1"/>
  <c r="F217" i="1"/>
  <c r="F220" i="1" s="1"/>
  <c r="E217" i="1"/>
  <c r="E220" i="1" s="1"/>
  <c r="D217" i="1"/>
  <c r="D220" i="1" s="1"/>
  <c r="J167" i="1"/>
  <c r="I167" i="1"/>
  <c r="H167" i="1"/>
  <c r="G167" i="1"/>
  <c r="F167" i="1"/>
  <c r="E167" i="1"/>
  <c r="D167" i="1"/>
  <c r="C167" i="1"/>
  <c r="J166" i="1"/>
  <c r="J169" i="1" s="1"/>
  <c r="I166" i="1"/>
  <c r="I169" i="1" s="1"/>
  <c r="H166" i="1"/>
  <c r="H169" i="1" s="1"/>
  <c r="G166" i="1"/>
  <c r="G169" i="1" s="1"/>
  <c r="F166" i="1"/>
  <c r="F169" i="1" s="1"/>
  <c r="E169" i="1"/>
  <c r="D166" i="1"/>
  <c r="D169" i="1" s="1"/>
  <c r="C166" i="1"/>
  <c r="C169" i="1" s="1"/>
  <c r="J126" i="1"/>
  <c r="I126" i="1"/>
  <c r="H126" i="1"/>
  <c r="G126" i="1"/>
  <c r="F126" i="1"/>
  <c r="E126" i="1"/>
  <c r="D126" i="1"/>
  <c r="C126" i="1"/>
  <c r="J125" i="1"/>
  <c r="J128" i="1" s="1"/>
  <c r="I125" i="1"/>
  <c r="I128" i="1" s="1"/>
  <c r="H125" i="1"/>
  <c r="H128" i="1" s="1"/>
  <c r="G125" i="1"/>
  <c r="G128" i="1" s="1"/>
  <c r="F125" i="1"/>
  <c r="F128" i="1" s="1"/>
  <c r="E125" i="1"/>
  <c r="E128" i="1" s="1"/>
  <c r="D125" i="1"/>
  <c r="D128" i="1" s="1"/>
  <c r="C125" i="1"/>
  <c r="C128" i="1" s="1"/>
  <c r="J85" i="1"/>
  <c r="I85" i="1"/>
  <c r="H85" i="1"/>
  <c r="G85" i="1"/>
  <c r="F85" i="1"/>
  <c r="E85" i="1"/>
  <c r="D85" i="1"/>
  <c r="C85" i="1"/>
  <c r="J84" i="1"/>
  <c r="J87" i="1" s="1"/>
  <c r="I84" i="1"/>
  <c r="I87" i="1" s="1"/>
  <c r="H84" i="1"/>
  <c r="H87" i="1" s="1"/>
  <c r="G84" i="1"/>
  <c r="G87" i="1" s="1"/>
  <c r="F84" i="1"/>
  <c r="F87" i="1" s="1"/>
  <c r="E84" i="1"/>
  <c r="E87" i="1" s="1"/>
  <c r="D84" i="1"/>
  <c r="D87" i="1" s="1"/>
  <c r="C84" i="1"/>
  <c r="C87" i="1" s="1"/>
  <c r="F22" i="8" l="1"/>
  <c r="J22" i="8"/>
  <c r="N22" i="8"/>
  <c r="R22" i="8"/>
  <c r="V22" i="8"/>
  <c r="F27" i="8"/>
  <c r="J27" i="8"/>
  <c r="N27" i="8"/>
  <c r="R27" i="8"/>
  <c r="V27" i="8"/>
  <c r="F48" i="8"/>
  <c r="J48" i="8"/>
  <c r="N48" i="8"/>
  <c r="R48" i="8"/>
  <c r="V48" i="8"/>
  <c r="F53" i="8"/>
  <c r="J53" i="8"/>
  <c r="N53" i="8"/>
  <c r="R53" i="8"/>
  <c r="V53" i="8"/>
  <c r="F74" i="8"/>
  <c r="J74" i="8"/>
  <c r="N74" i="8"/>
  <c r="R74" i="8"/>
  <c r="V74" i="8"/>
  <c r="F79" i="8"/>
  <c r="J79" i="8"/>
  <c r="N79" i="8"/>
  <c r="R79" i="8"/>
  <c r="V79" i="8"/>
  <c r="F100" i="8"/>
  <c r="J100" i="8"/>
  <c r="N100" i="8"/>
  <c r="R100" i="8"/>
  <c r="V100" i="8"/>
  <c r="F106" i="8"/>
  <c r="F105" i="8"/>
  <c r="J106" i="8"/>
  <c r="J105" i="8"/>
  <c r="N106" i="8"/>
  <c r="N105" i="8"/>
  <c r="R106" i="8"/>
  <c r="R105" i="8"/>
  <c r="V106" i="8"/>
  <c r="V105" i="8"/>
  <c r="O22" i="8"/>
  <c r="C27" i="8"/>
  <c r="K28" i="8"/>
  <c r="S48" i="8"/>
  <c r="O49" i="8"/>
  <c r="S53" i="8"/>
  <c r="K74" i="8"/>
  <c r="O74" i="8"/>
  <c r="S74" i="8"/>
  <c r="C75" i="8"/>
  <c r="G75" i="8"/>
  <c r="C79" i="8"/>
  <c r="G79" i="8"/>
  <c r="K79" i="8"/>
  <c r="O79" i="8"/>
  <c r="S79" i="8"/>
  <c r="C100" i="8"/>
  <c r="G100" i="8"/>
  <c r="K100" i="8"/>
  <c r="O100" i="8"/>
  <c r="S100" i="8"/>
  <c r="C105" i="8"/>
  <c r="K105" i="8"/>
  <c r="S105" i="8"/>
  <c r="G106" i="8"/>
  <c r="O106" i="8"/>
  <c r="C126" i="8"/>
  <c r="K126" i="8"/>
  <c r="S126" i="8"/>
  <c r="G127" i="8"/>
  <c r="O127" i="8"/>
  <c r="C131" i="8"/>
  <c r="K131" i="8"/>
  <c r="S131" i="8"/>
  <c r="G132" i="8"/>
  <c r="O132" i="8"/>
  <c r="C152" i="8"/>
  <c r="K152" i="8"/>
  <c r="S152" i="8"/>
  <c r="G153" i="8"/>
  <c r="O153" i="8"/>
  <c r="C157" i="8"/>
  <c r="K157" i="8"/>
  <c r="S157" i="8"/>
  <c r="G158" i="8"/>
  <c r="O158" i="8"/>
  <c r="G179" i="8"/>
  <c r="G178" i="8"/>
  <c r="K179" i="8"/>
  <c r="K178" i="8"/>
  <c r="O179" i="8"/>
  <c r="O178" i="8"/>
  <c r="S179" i="8"/>
  <c r="S178" i="8"/>
  <c r="C178" i="8"/>
  <c r="G22" i="8"/>
  <c r="S22" i="8"/>
  <c r="S27" i="8"/>
  <c r="G48" i="8"/>
  <c r="C53" i="8"/>
  <c r="K53" i="8"/>
  <c r="D22" i="8"/>
  <c r="L22" i="8"/>
  <c r="P22" i="8"/>
  <c r="T22" i="8"/>
  <c r="H23" i="8"/>
  <c r="D27" i="8"/>
  <c r="H27" i="8"/>
  <c r="L27" i="8"/>
  <c r="P27" i="8"/>
  <c r="T27" i="8"/>
  <c r="D48" i="8"/>
  <c r="H48" i="8"/>
  <c r="L48" i="8"/>
  <c r="P48" i="8"/>
  <c r="T48" i="8"/>
  <c r="D53" i="8"/>
  <c r="H53" i="8"/>
  <c r="L53" i="8"/>
  <c r="P53" i="8"/>
  <c r="T53" i="8"/>
  <c r="D74" i="8"/>
  <c r="H74" i="8"/>
  <c r="L74" i="8"/>
  <c r="P74" i="8"/>
  <c r="T74" i="8"/>
  <c r="D79" i="8"/>
  <c r="H79" i="8"/>
  <c r="L79" i="8"/>
  <c r="P79" i="8"/>
  <c r="T79" i="8"/>
  <c r="D100" i="8"/>
  <c r="H100" i="8"/>
  <c r="L100" i="8"/>
  <c r="P100" i="8"/>
  <c r="T100" i="8"/>
  <c r="D179" i="8"/>
  <c r="D178" i="8"/>
  <c r="H179" i="8"/>
  <c r="H178" i="8"/>
  <c r="L179" i="8"/>
  <c r="L178" i="8"/>
  <c r="P179" i="8"/>
  <c r="P178" i="8"/>
  <c r="T179" i="8"/>
  <c r="T178" i="8"/>
  <c r="K22" i="8"/>
  <c r="G27" i="8"/>
  <c r="O27" i="8"/>
  <c r="C48" i="8"/>
  <c r="K48" i="8"/>
  <c r="G53" i="8"/>
  <c r="O53" i="8"/>
  <c r="E22" i="8"/>
  <c r="I22" i="8"/>
  <c r="M22" i="8"/>
  <c r="Q22" i="8"/>
  <c r="U22" i="8"/>
  <c r="E27" i="8"/>
  <c r="I27" i="8"/>
  <c r="M27" i="8"/>
  <c r="Q27" i="8"/>
  <c r="U27" i="8"/>
  <c r="E48" i="8"/>
  <c r="I48" i="8"/>
  <c r="M48" i="8"/>
  <c r="Q48" i="8"/>
  <c r="U48" i="8"/>
  <c r="E53" i="8"/>
  <c r="I53" i="8"/>
  <c r="M53" i="8"/>
  <c r="Q53" i="8"/>
  <c r="U53" i="8"/>
  <c r="E74" i="8"/>
  <c r="I74" i="8"/>
  <c r="M74" i="8"/>
  <c r="Q74" i="8"/>
  <c r="U74" i="8"/>
  <c r="E79" i="8"/>
  <c r="I79" i="8"/>
  <c r="M79" i="8"/>
  <c r="Q79" i="8"/>
  <c r="U79" i="8"/>
  <c r="E100" i="8"/>
  <c r="I100" i="8"/>
  <c r="M100" i="8"/>
  <c r="Q100" i="8"/>
  <c r="U100" i="8"/>
  <c r="E106" i="8"/>
  <c r="E105" i="8"/>
  <c r="I106" i="8"/>
  <c r="I105" i="8"/>
  <c r="M106" i="8"/>
  <c r="M105" i="8"/>
  <c r="Q106" i="8"/>
  <c r="Q105" i="8"/>
  <c r="U106" i="8"/>
  <c r="U105" i="8"/>
  <c r="C183" i="8"/>
  <c r="G183" i="8"/>
  <c r="K183" i="8"/>
  <c r="O183" i="8"/>
  <c r="S183" i="8"/>
  <c r="C207" i="8"/>
  <c r="G207" i="8"/>
  <c r="K207" i="8"/>
  <c r="O207" i="8"/>
  <c r="S207" i="8"/>
  <c r="C212" i="8"/>
  <c r="G212" i="8"/>
  <c r="K212" i="8"/>
  <c r="O212" i="8"/>
  <c r="S212" i="8"/>
  <c r="C233" i="8"/>
  <c r="G233" i="8"/>
  <c r="K233" i="8"/>
  <c r="O233" i="8"/>
  <c r="S233" i="8"/>
  <c r="C238" i="8"/>
  <c r="G238" i="8"/>
  <c r="K238" i="8"/>
  <c r="O238" i="8"/>
  <c r="S238" i="8"/>
  <c r="C259" i="8"/>
  <c r="G259" i="8"/>
  <c r="K259" i="8"/>
  <c r="O259" i="8"/>
  <c r="S259" i="8"/>
  <c r="L260" i="8"/>
  <c r="C264" i="8"/>
  <c r="K264" i="8"/>
  <c r="S264" i="8"/>
  <c r="G265" i="8"/>
  <c r="O265" i="8"/>
  <c r="C285" i="8"/>
  <c r="K285" i="8"/>
  <c r="S285" i="8"/>
  <c r="G286" i="8"/>
  <c r="O286" i="8"/>
  <c r="C290" i="8"/>
  <c r="K290" i="8"/>
  <c r="S290" i="8"/>
  <c r="G291" i="8"/>
  <c r="O291" i="8"/>
  <c r="C311" i="8"/>
  <c r="S311" i="8"/>
  <c r="O312" i="8"/>
  <c r="D183" i="8"/>
  <c r="H183" i="8"/>
  <c r="L183" i="8"/>
  <c r="P183" i="8"/>
  <c r="T183" i="8"/>
  <c r="D207" i="8"/>
  <c r="H207" i="8"/>
  <c r="L207" i="8"/>
  <c r="P207" i="8"/>
  <c r="T207" i="8"/>
  <c r="D212" i="8"/>
  <c r="H212" i="8"/>
  <c r="L212" i="8"/>
  <c r="P212" i="8"/>
  <c r="T212" i="8"/>
  <c r="D233" i="8"/>
  <c r="H233" i="8"/>
  <c r="L233" i="8"/>
  <c r="P233" i="8"/>
  <c r="T233" i="8"/>
  <c r="D238" i="8"/>
  <c r="H238" i="8"/>
  <c r="L238" i="8"/>
  <c r="P238" i="8"/>
  <c r="T238" i="8"/>
  <c r="D259" i="8"/>
  <c r="H259" i="8"/>
  <c r="P259" i="8"/>
  <c r="T259" i="8"/>
  <c r="D264" i="8"/>
  <c r="L264" i="8"/>
  <c r="T264" i="8"/>
  <c r="H265" i="8"/>
  <c r="P265" i="8"/>
  <c r="D285" i="8"/>
  <c r="L285" i="8"/>
  <c r="T285" i="8"/>
  <c r="H286" i="8"/>
  <c r="P286" i="8"/>
  <c r="D290" i="8"/>
  <c r="L290" i="8"/>
  <c r="T290" i="8"/>
  <c r="H291" i="8"/>
  <c r="P291" i="8"/>
  <c r="D312" i="8"/>
  <c r="D311" i="8"/>
  <c r="H312" i="8"/>
  <c r="H311" i="8"/>
  <c r="L312" i="8"/>
  <c r="L311" i="8"/>
  <c r="P312" i="8"/>
  <c r="P311" i="8"/>
  <c r="T312" i="8"/>
  <c r="T311" i="8"/>
  <c r="G311" i="8"/>
  <c r="E126" i="8"/>
  <c r="I126" i="8"/>
  <c r="M126" i="8"/>
  <c r="Q126" i="8"/>
  <c r="U126" i="8"/>
  <c r="E131" i="8"/>
  <c r="I131" i="8"/>
  <c r="M131" i="8"/>
  <c r="Q131" i="8"/>
  <c r="U131" i="8"/>
  <c r="E152" i="8"/>
  <c r="I152" i="8"/>
  <c r="M152" i="8"/>
  <c r="Q152" i="8"/>
  <c r="U152" i="8"/>
  <c r="E157" i="8"/>
  <c r="I157" i="8"/>
  <c r="M157" i="8"/>
  <c r="Q157" i="8"/>
  <c r="U157" i="8"/>
  <c r="E178" i="8"/>
  <c r="I178" i="8"/>
  <c r="M178" i="8"/>
  <c r="Q178" i="8"/>
  <c r="U178" i="8"/>
  <c r="E183" i="8"/>
  <c r="I183" i="8"/>
  <c r="M183" i="8"/>
  <c r="Q183" i="8"/>
  <c r="U183" i="8"/>
  <c r="E207" i="8"/>
  <c r="I207" i="8"/>
  <c r="M207" i="8"/>
  <c r="Q207" i="8"/>
  <c r="U207" i="8"/>
  <c r="E212" i="8"/>
  <c r="I212" i="8"/>
  <c r="M212" i="8"/>
  <c r="Q212" i="8"/>
  <c r="U212" i="8"/>
  <c r="E233" i="8"/>
  <c r="I233" i="8"/>
  <c r="M233" i="8"/>
  <c r="Q233" i="8"/>
  <c r="U233" i="8"/>
  <c r="E238" i="8"/>
  <c r="I238" i="8"/>
  <c r="M238" i="8"/>
  <c r="Q238" i="8"/>
  <c r="U238" i="8"/>
  <c r="E259" i="8"/>
  <c r="I259" i="8"/>
  <c r="M259" i="8"/>
  <c r="Q259" i="8"/>
  <c r="U259" i="8"/>
  <c r="J260" i="8"/>
  <c r="K311" i="8"/>
  <c r="O317" i="8"/>
  <c r="O316" i="8"/>
  <c r="S317" i="8"/>
  <c r="S316" i="8"/>
  <c r="C316" i="8"/>
  <c r="F126" i="8"/>
  <c r="J126" i="8"/>
  <c r="N126" i="8"/>
  <c r="R126" i="8"/>
  <c r="V126" i="8"/>
  <c r="F131" i="8"/>
  <c r="J131" i="8"/>
  <c r="N131" i="8"/>
  <c r="R131" i="8"/>
  <c r="V131" i="8"/>
  <c r="F152" i="8"/>
  <c r="J152" i="8"/>
  <c r="N152" i="8"/>
  <c r="R152" i="8"/>
  <c r="V152" i="8"/>
  <c r="F157" i="8"/>
  <c r="J157" i="8"/>
  <c r="N157" i="8"/>
  <c r="R157" i="8"/>
  <c r="V157" i="8"/>
  <c r="F178" i="8"/>
  <c r="J178" i="8"/>
  <c r="N178" i="8"/>
  <c r="R178" i="8"/>
  <c r="V178" i="8"/>
  <c r="F183" i="8"/>
  <c r="J183" i="8"/>
  <c r="N183" i="8"/>
  <c r="R183" i="8"/>
  <c r="V183" i="8"/>
  <c r="F207" i="8"/>
  <c r="J207" i="8"/>
  <c r="N207" i="8"/>
  <c r="R207" i="8"/>
  <c r="V207" i="8"/>
  <c r="F212" i="8"/>
  <c r="J212" i="8"/>
  <c r="N212" i="8"/>
  <c r="R212" i="8"/>
  <c r="V212" i="8"/>
  <c r="F233" i="8"/>
  <c r="J233" i="8"/>
  <c r="N233" i="8"/>
  <c r="R233" i="8"/>
  <c r="V233" i="8"/>
  <c r="F238" i="8"/>
  <c r="J238" i="8"/>
  <c r="N238" i="8"/>
  <c r="R238" i="8"/>
  <c r="V238" i="8"/>
  <c r="F259" i="8"/>
  <c r="V259" i="8"/>
  <c r="F265" i="8"/>
  <c r="F264" i="8"/>
  <c r="J265" i="8"/>
  <c r="J264" i="8"/>
  <c r="N265" i="8"/>
  <c r="N264" i="8"/>
  <c r="R265" i="8"/>
  <c r="R264" i="8"/>
  <c r="V265" i="8"/>
  <c r="V264" i="8"/>
  <c r="G316" i="8"/>
  <c r="D316" i="8"/>
  <c r="H316" i="8"/>
  <c r="L316" i="8"/>
  <c r="P316" i="8"/>
  <c r="T316" i="8"/>
  <c r="D331" i="8"/>
  <c r="H331" i="8"/>
  <c r="L331" i="8"/>
  <c r="P331" i="8"/>
  <c r="T331" i="8"/>
  <c r="L337" i="8"/>
  <c r="L336" i="8"/>
  <c r="P337" i="8"/>
  <c r="P336" i="8"/>
  <c r="T337" i="8"/>
  <c r="T336" i="8"/>
  <c r="D336" i="8"/>
  <c r="H336" i="8"/>
  <c r="E264" i="8"/>
  <c r="I264" i="8"/>
  <c r="M264" i="8"/>
  <c r="Q264" i="8"/>
  <c r="U264" i="8"/>
  <c r="E285" i="8"/>
  <c r="I285" i="8"/>
  <c r="M285" i="8"/>
  <c r="Q285" i="8"/>
  <c r="U285" i="8"/>
  <c r="E290" i="8"/>
  <c r="I290" i="8"/>
  <c r="M290" i="8"/>
  <c r="Q290" i="8"/>
  <c r="U290" i="8"/>
  <c r="E311" i="8"/>
  <c r="I311" i="8"/>
  <c r="M311" i="8"/>
  <c r="Q311" i="8"/>
  <c r="U311" i="8"/>
  <c r="E316" i="8"/>
  <c r="I316" i="8"/>
  <c r="M316" i="8"/>
  <c r="Q316" i="8"/>
  <c r="U316" i="8"/>
  <c r="E331" i="8"/>
  <c r="I331" i="8"/>
  <c r="M331" i="8"/>
  <c r="Q331" i="8"/>
  <c r="U331" i="8"/>
  <c r="J337" i="8"/>
  <c r="F351" i="8"/>
  <c r="N351" i="8"/>
  <c r="V351" i="8"/>
  <c r="J352" i="8"/>
  <c r="R352" i="8"/>
  <c r="F356" i="8"/>
  <c r="N356" i="8"/>
  <c r="V356" i="8"/>
  <c r="J357" i="8"/>
  <c r="R357" i="8"/>
  <c r="F380" i="8"/>
  <c r="N380" i="8"/>
  <c r="V380" i="8"/>
  <c r="J381" i="8"/>
  <c r="R381" i="8"/>
  <c r="F285" i="8"/>
  <c r="J285" i="8"/>
  <c r="N285" i="8"/>
  <c r="R285" i="8"/>
  <c r="V285" i="8"/>
  <c r="F290" i="8"/>
  <c r="J290" i="8"/>
  <c r="N290" i="8"/>
  <c r="R290" i="8"/>
  <c r="V290" i="8"/>
  <c r="F311" i="8"/>
  <c r="J311" i="8"/>
  <c r="N311" i="8"/>
  <c r="R311" i="8"/>
  <c r="V311" i="8"/>
  <c r="F316" i="8"/>
  <c r="J316" i="8"/>
  <c r="N316" i="8"/>
  <c r="R316" i="8"/>
  <c r="V316" i="8"/>
  <c r="F331" i="8"/>
  <c r="J331" i="8"/>
  <c r="N331" i="8"/>
  <c r="R331" i="8"/>
  <c r="V331" i="8"/>
  <c r="E386" i="8"/>
  <c r="E385" i="8"/>
  <c r="I386" i="8"/>
  <c r="I385" i="8"/>
  <c r="M386" i="8"/>
  <c r="M385" i="8"/>
  <c r="Q386" i="8"/>
  <c r="Q385" i="8"/>
  <c r="U386" i="8"/>
  <c r="U385" i="8"/>
  <c r="C331" i="8"/>
  <c r="G331" i="8"/>
  <c r="K331" i="8"/>
  <c r="O331" i="8"/>
  <c r="S331" i="8"/>
  <c r="O337" i="8"/>
  <c r="O336" i="8"/>
  <c r="S337" i="8"/>
  <c r="S336" i="8"/>
  <c r="C336" i="8"/>
  <c r="G336" i="8"/>
  <c r="K336" i="8"/>
  <c r="F386" i="8"/>
  <c r="F385" i="8"/>
  <c r="J386" i="8"/>
  <c r="J385" i="8"/>
  <c r="N386" i="8"/>
  <c r="N385" i="8"/>
  <c r="R386" i="8"/>
  <c r="R385" i="8"/>
  <c r="V386" i="8"/>
  <c r="V385" i="8"/>
  <c r="E406" i="8"/>
  <c r="I406" i="8"/>
  <c r="M406" i="8"/>
  <c r="Q406" i="8"/>
  <c r="U406" i="8"/>
  <c r="E411" i="8"/>
  <c r="I411" i="8"/>
  <c r="M411" i="8"/>
  <c r="Q411" i="8"/>
  <c r="U411" i="8"/>
  <c r="E432" i="8"/>
  <c r="I432" i="8"/>
  <c r="M432" i="8"/>
  <c r="Q432" i="8"/>
  <c r="U432" i="8"/>
  <c r="E437" i="8"/>
  <c r="I437" i="8"/>
  <c r="M437" i="8"/>
  <c r="Q437" i="8"/>
  <c r="U437" i="8"/>
  <c r="C459" i="8"/>
  <c r="C458" i="8"/>
  <c r="G459" i="8"/>
  <c r="G458" i="8"/>
  <c r="K459" i="8"/>
  <c r="K458" i="8"/>
  <c r="O459" i="8"/>
  <c r="O458" i="8"/>
  <c r="S459" i="8"/>
  <c r="S458" i="8"/>
  <c r="F406" i="8"/>
  <c r="J406" i="8"/>
  <c r="N406" i="8"/>
  <c r="R406" i="8"/>
  <c r="V406" i="8"/>
  <c r="F411" i="8"/>
  <c r="J411" i="8"/>
  <c r="N411" i="8"/>
  <c r="R411" i="8"/>
  <c r="V411" i="8"/>
  <c r="F432" i="8"/>
  <c r="J432" i="8"/>
  <c r="N432" i="8"/>
  <c r="R432" i="8"/>
  <c r="V432" i="8"/>
  <c r="F437" i="8"/>
  <c r="J437" i="8"/>
  <c r="N437" i="8"/>
  <c r="R437" i="8"/>
  <c r="V437" i="8"/>
  <c r="D459" i="8"/>
  <c r="D458" i="8"/>
  <c r="H459" i="8"/>
  <c r="H458" i="8"/>
  <c r="L459" i="8"/>
  <c r="L458" i="8"/>
  <c r="P459" i="8"/>
  <c r="P458" i="8"/>
  <c r="T459" i="8"/>
  <c r="T458" i="8"/>
  <c r="C351" i="8"/>
  <c r="G351" i="8"/>
  <c r="K351" i="8"/>
  <c r="O351" i="8"/>
  <c r="S351" i="8"/>
  <c r="C356" i="8"/>
  <c r="G356" i="8"/>
  <c r="K356" i="8"/>
  <c r="O356" i="8"/>
  <c r="S356" i="8"/>
  <c r="C380" i="8"/>
  <c r="G380" i="8"/>
  <c r="K380" i="8"/>
  <c r="O380" i="8"/>
  <c r="S380" i="8"/>
  <c r="C385" i="8"/>
  <c r="G385" i="8"/>
  <c r="K385" i="8"/>
  <c r="O385" i="8"/>
  <c r="S385" i="8"/>
  <c r="C406" i="8"/>
  <c r="G406" i="8"/>
  <c r="K406" i="8"/>
  <c r="O406" i="8"/>
  <c r="S406" i="8"/>
  <c r="C411" i="8"/>
  <c r="G411" i="8"/>
  <c r="K411" i="8"/>
  <c r="O411" i="8"/>
  <c r="S411" i="8"/>
  <c r="C432" i="8"/>
  <c r="G432" i="8"/>
  <c r="K432" i="8"/>
  <c r="O432" i="8"/>
  <c r="S432" i="8"/>
  <c r="C437" i="8"/>
  <c r="K437" i="8"/>
  <c r="S437" i="8"/>
  <c r="D351" i="8"/>
  <c r="H351" i="8"/>
  <c r="L351" i="8"/>
  <c r="P351" i="8"/>
  <c r="T351" i="8"/>
  <c r="D356" i="8"/>
  <c r="H356" i="8"/>
  <c r="L356" i="8"/>
  <c r="P356" i="8"/>
  <c r="T356" i="8"/>
  <c r="D380" i="8"/>
  <c r="H380" i="8"/>
  <c r="L380" i="8"/>
  <c r="P380" i="8"/>
  <c r="T380" i="8"/>
  <c r="D385" i="8"/>
  <c r="H385" i="8"/>
  <c r="L385" i="8"/>
  <c r="P385" i="8"/>
  <c r="T385" i="8"/>
  <c r="D406" i="8"/>
  <c r="H406" i="8"/>
  <c r="L406" i="8"/>
  <c r="P406" i="8"/>
  <c r="T406" i="8"/>
  <c r="D411" i="8"/>
  <c r="H411" i="8"/>
  <c r="L411" i="8"/>
  <c r="P411" i="8"/>
  <c r="T411" i="8"/>
  <c r="D432" i="8"/>
  <c r="H432" i="8"/>
  <c r="L432" i="8"/>
  <c r="P432" i="8"/>
  <c r="T432" i="8"/>
  <c r="D437" i="8"/>
  <c r="L437" i="8"/>
  <c r="T437" i="8"/>
  <c r="C463" i="8"/>
  <c r="G463" i="8"/>
  <c r="K463" i="8"/>
  <c r="O463" i="8"/>
  <c r="S463" i="8"/>
  <c r="C484" i="8"/>
  <c r="G484" i="8"/>
  <c r="K484" i="8"/>
  <c r="O484" i="8"/>
  <c r="S484" i="8"/>
  <c r="C489" i="8"/>
  <c r="G489" i="8"/>
  <c r="K489" i="8"/>
  <c r="O489" i="8"/>
  <c r="S489" i="8"/>
  <c r="C504" i="8"/>
  <c r="G504" i="8"/>
  <c r="K504" i="8"/>
  <c r="O504" i="8"/>
  <c r="S504" i="8"/>
  <c r="C509" i="8"/>
  <c r="G509" i="8"/>
  <c r="K509" i="8"/>
  <c r="O509" i="8"/>
  <c r="S509" i="8"/>
  <c r="C524" i="8"/>
  <c r="G524" i="8"/>
  <c r="K524" i="8"/>
  <c r="O524" i="8"/>
  <c r="S524" i="8"/>
  <c r="C529" i="8"/>
  <c r="G529" i="8"/>
  <c r="K529" i="8"/>
  <c r="O529" i="8"/>
  <c r="S529" i="8"/>
  <c r="D463" i="8"/>
  <c r="H463" i="8"/>
  <c r="L463" i="8"/>
  <c r="P463" i="8"/>
  <c r="T463" i="8"/>
  <c r="D484" i="8"/>
  <c r="H484" i="8"/>
  <c r="L484" i="8"/>
  <c r="P484" i="8"/>
  <c r="T484" i="8"/>
  <c r="D489" i="8"/>
  <c r="H489" i="8"/>
  <c r="L489" i="8"/>
  <c r="P489" i="8"/>
  <c r="T489" i="8"/>
  <c r="D504" i="8"/>
  <c r="H504" i="8"/>
  <c r="L504" i="8"/>
  <c r="P504" i="8"/>
  <c r="T504" i="8"/>
  <c r="D509" i="8"/>
  <c r="H509" i="8"/>
  <c r="L509" i="8"/>
  <c r="P509" i="8"/>
  <c r="T509" i="8"/>
  <c r="D524" i="8"/>
  <c r="H524" i="8"/>
  <c r="L524" i="8"/>
  <c r="P524" i="8"/>
  <c r="T524" i="8"/>
  <c r="D529" i="8"/>
  <c r="H529" i="8"/>
  <c r="L529" i="8"/>
  <c r="P529" i="8"/>
  <c r="T529" i="8"/>
  <c r="E458" i="8"/>
  <c r="I458" i="8"/>
  <c r="M458" i="8"/>
  <c r="Q458" i="8"/>
  <c r="U458" i="8"/>
  <c r="E463" i="8"/>
  <c r="I463" i="8"/>
  <c r="M463" i="8"/>
  <c r="Q463" i="8"/>
  <c r="U463" i="8"/>
  <c r="E484" i="8"/>
  <c r="I484" i="8"/>
  <c r="M484" i="8"/>
  <c r="Q484" i="8"/>
  <c r="U484" i="8"/>
  <c r="E489" i="8"/>
  <c r="I489" i="8"/>
  <c r="M489" i="8"/>
  <c r="Q489" i="8"/>
  <c r="U489" i="8"/>
  <c r="E504" i="8"/>
  <c r="I504" i="8"/>
  <c r="M504" i="8"/>
  <c r="Q504" i="8"/>
  <c r="U504" i="8"/>
  <c r="E509" i="8"/>
  <c r="I509" i="8"/>
  <c r="M509" i="8"/>
  <c r="Q509" i="8"/>
  <c r="U509" i="8"/>
  <c r="E524" i="8"/>
  <c r="I524" i="8"/>
  <c r="M524" i="8"/>
  <c r="Q524" i="8"/>
  <c r="U524" i="8"/>
  <c r="E529" i="8"/>
  <c r="I529" i="8"/>
  <c r="M529" i="8"/>
  <c r="Q529" i="8"/>
  <c r="U529" i="8"/>
  <c r="F458" i="8"/>
  <c r="J458" i="8"/>
  <c r="N458" i="8"/>
  <c r="R458" i="8"/>
  <c r="V458" i="8"/>
  <c r="F463" i="8"/>
  <c r="J463" i="8"/>
  <c r="N463" i="8"/>
  <c r="R463" i="8"/>
  <c r="V463" i="8"/>
  <c r="F484" i="8"/>
  <c r="J484" i="8"/>
  <c r="N484" i="8"/>
  <c r="R484" i="8"/>
  <c r="V484" i="8"/>
  <c r="F489" i="8"/>
  <c r="J489" i="8"/>
  <c r="N489" i="8"/>
  <c r="R489" i="8"/>
  <c r="V489" i="8"/>
  <c r="F504" i="8"/>
  <c r="J504" i="8"/>
  <c r="N504" i="8"/>
  <c r="R504" i="8"/>
  <c r="V504" i="8"/>
  <c r="F509" i="8"/>
  <c r="J509" i="8"/>
  <c r="N509" i="8"/>
  <c r="R509" i="8"/>
  <c r="V509" i="8"/>
  <c r="F524" i="8"/>
  <c r="J524" i="8"/>
  <c r="N524" i="8"/>
  <c r="R524" i="8"/>
  <c r="V524" i="8"/>
  <c r="F529" i="8"/>
  <c r="J529" i="8"/>
  <c r="N529" i="8"/>
  <c r="R529" i="8"/>
  <c r="V529" i="8"/>
  <c r="C50" i="7"/>
  <c r="C55" i="7"/>
  <c r="C101" i="7"/>
  <c r="C106" i="7"/>
  <c r="E55" i="7"/>
  <c r="E106" i="7"/>
  <c r="C125" i="7"/>
  <c r="C130" i="7"/>
  <c r="E101" i="7"/>
  <c r="F50" i="7"/>
  <c r="F55" i="7"/>
  <c r="F101" i="7"/>
  <c r="F106" i="7"/>
  <c r="E125" i="7"/>
  <c r="E130" i="7"/>
  <c r="E50" i="7"/>
  <c r="G50" i="7"/>
  <c r="G55" i="7"/>
  <c r="G101" i="7"/>
  <c r="G106" i="7"/>
  <c r="C50" i="6"/>
  <c r="C55" i="6"/>
  <c r="C101" i="6"/>
  <c r="C106" i="6"/>
  <c r="E50" i="6"/>
  <c r="E55" i="6"/>
  <c r="E101" i="6"/>
  <c r="E106" i="6"/>
  <c r="C125" i="6"/>
  <c r="C130" i="6"/>
  <c r="F50" i="6"/>
  <c r="F55" i="6"/>
  <c r="F101" i="6"/>
  <c r="F106" i="6"/>
  <c r="E125" i="6"/>
  <c r="E130" i="6"/>
  <c r="G50" i="6"/>
  <c r="G55" i="6"/>
  <c r="G101" i="6"/>
  <c r="G106" i="6"/>
  <c r="C50" i="5"/>
  <c r="C55" i="5"/>
  <c r="C101" i="5"/>
  <c r="C106" i="5"/>
  <c r="C162" i="5"/>
  <c r="C167" i="5"/>
  <c r="E55" i="5"/>
  <c r="E101" i="5"/>
  <c r="E106" i="5"/>
  <c r="E162" i="5"/>
  <c r="E167" i="5"/>
  <c r="E50" i="5"/>
  <c r="F50" i="5"/>
  <c r="F55" i="5"/>
  <c r="F101" i="5"/>
  <c r="F106" i="5"/>
  <c r="F162" i="5"/>
  <c r="F167" i="5"/>
  <c r="G50" i="5"/>
  <c r="G55" i="5"/>
  <c r="G101" i="5"/>
  <c r="G106" i="5"/>
  <c r="G162" i="5"/>
  <c r="G167" i="5"/>
  <c r="G45" i="3"/>
  <c r="C87" i="3"/>
  <c r="C168" i="3"/>
  <c r="C199" i="3"/>
  <c r="G199" i="3"/>
  <c r="C213" i="3"/>
  <c r="G214" i="3"/>
  <c r="D45" i="3"/>
  <c r="H45" i="3"/>
  <c r="D86" i="3"/>
  <c r="H86" i="3"/>
  <c r="D127" i="3"/>
  <c r="H127" i="3"/>
  <c r="D168" i="3"/>
  <c r="H168" i="3"/>
  <c r="D183" i="3"/>
  <c r="H183" i="3"/>
  <c r="D198" i="3"/>
  <c r="H198" i="3"/>
  <c r="D213" i="3"/>
  <c r="H213" i="3"/>
  <c r="C45" i="3"/>
  <c r="G87" i="3"/>
  <c r="G127" i="3"/>
  <c r="G183" i="3"/>
  <c r="E45" i="3"/>
  <c r="I45" i="3"/>
  <c r="E86" i="3"/>
  <c r="I86" i="3"/>
  <c r="E127" i="3"/>
  <c r="I127" i="3"/>
  <c r="E168" i="3"/>
  <c r="I168" i="3"/>
  <c r="E183" i="3"/>
  <c r="I183" i="3"/>
  <c r="E198" i="3"/>
  <c r="I198" i="3"/>
  <c r="E213" i="3"/>
  <c r="I213" i="3"/>
  <c r="C127" i="3"/>
  <c r="G168" i="3"/>
  <c r="C183" i="3"/>
  <c r="F45" i="3"/>
  <c r="J45" i="3"/>
  <c r="F86" i="3"/>
  <c r="J86" i="3"/>
  <c r="F127" i="3"/>
  <c r="J127" i="3"/>
  <c r="F168" i="3"/>
  <c r="J168" i="3"/>
  <c r="F183" i="3"/>
  <c r="J183" i="3"/>
  <c r="F198" i="3"/>
  <c r="J198" i="3"/>
  <c r="F213" i="3"/>
  <c r="J213" i="3"/>
  <c r="C86" i="1"/>
  <c r="G86" i="1"/>
  <c r="C127" i="1"/>
  <c r="G127" i="1"/>
  <c r="C168" i="1"/>
  <c r="G168" i="1"/>
  <c r="G219" i="1"/>
  <c r="C270" i="1"/>
  <c r="G270" i="1"/>
  <c r="D86" i="1"/>
  <c r="D127" i="1"/>
  <c r="H127" i="1"/>
  <c r="D168" i="1"/>
  <c r="H168" i="1"/>
  <c r="D219" i="1"/>
  <c r="H219" i="1"/>
  <c r="D270" i="1"/>
  <c r="H270" i="1"/>
  <c r="H86" i="1"/>
  <c r="E86" i="1"/>
  <c r="I86" i="1"/>
  <c r="E127" i="1"/>
  <c r="I127" i="1"/>
  <c r="E168" i="1"/>
  <c r="I168" i="1"/>
  <c r="E219" i="1"/>
  <c r="I219" i="1"/>
  <c r="E270" i="1"/>
  <c r="I270" i="1"/>
  <c r="F86" i="1"/>
  <c r="J86" i="1"/>
  <c r="F127" i="1"/>
  <c r="J127" i="1"/>
  <c r="F168" i="1"/>
  <c r="J168" i="1"/>
  <c r="F219" i="1"/>
  <c r="J219" i="1"/>
  <c r="F270" i="1"/>
  <c r="J270" i="1"/>
</calcChain>
</file>

<file path=xl/sharedStrings.xml><?xml version="1.0" encoding="utf-8"?>
<sst xmlns="http://schemas.openxmlformats.org/spreadsheetml/2006/main" count="2284" uniqueCount="118">
  <si>
    <t>DD1S CAIX</t>
  </si>
  <si>
    <t>Cycle split</t>
  </si>
  <si>
    <t>Random split</t>
  </si>
  <si>
    <t>1+2</t>
  </si>
  <si>
    <t>1+3</t>
  </si>
  <si>
    <t>2+3</t>
  </si>
  <si>
    <t>1+2+3</t>
  </si>
  <si>
    <t>Train length</t>
  </si>
  <si>
    <t>Valid length</t>
  </si>
  <si>
    <t>Test length</t>
  </si>
  <si>
    <t>Model</t>
  </si>
  <si>
    <t>OH-FFNN</t>
  </si>
  <si>
    <t>Seed 0:</t>
  </si>
  <si>
    <t>Best trial #</t>
  </si>
  <si>
    <t xml:space="preserve">Valid loss: </t>
  </si>
  <si>
    <t xml:space="preserve">Test loss: </t>
  </si>
  <si>
    <t xml:space="preserve">init_lr: </t>
  </si>
  <si>
    <t>hidden layer sizes:</t>
  </si>
  <si>
    <t>32, 16, 8</t>
  </si>
  <si>
    <t>16, 4</t>
  </si>
  <si>
    <t>64, 16</t>
  </si>
  <si>
    <t>64, 32</t>
  </si>
  <si>
    <t>1024, 512, 256</t>
  </si>
  <si>
    <t>512, 512</t>
  </si>
  <si>
    <t>512, 128</t>
  </si>
  <si>
    <t>dropout rate:</t>
  </si>
  <si>
    <t>Seed 1:</t>
  </si>
  <si>
    <t>32, 8, 2</t>
  </si>
  <si>
    <t>64, 32, 16</t>
  </si>
  <si>
    <t>256, 256</t>
  </si>
  <si>
    <t>128, 128, 128</t>
  </si>
  <si>
    <t>32, 32</t>
  </si>
  <si>
    <t>64, 64</t>
  </si>
  <si>
    <t>Seed 2:</t>
  </si>
  <si>
    <t>256, 64, 16</t>
  </si>
  <si>
    <t>512, 256</t>
  </si>
  <si>
    <t>128, 64, 32</t>
  </si>
  <si>
    <t>Seed 3:</t>
  </si>
  <si>
    <t>256, 64</t>
  </si>
  <si>
    <t>256, 128</t>
  </si>
  <si>
    <t>512, 256, 128</t>
  </si>
  <si>
    <t>Seed 4:</t>
  </si>
  <si>
    <t>32, 8</t>
  </si>
  <si>
    <t>32, 16</t>
  </si>
  <si>
    <t>512, 512, 512</t>
  </si>
  <si>
    <t>Average test loss</t>
  </si>
  <si>
    <t>Std dev</t>
  </si>
  <si>
    <t>𝜇 - σ</t>
  </si>
  <si>
    <t>𝜇 + σ</t>
  </si>
  <si>
    <t>OH-FFNN pt</t>
  </si>
  <si>
    <t>64, 16, 4</t>
  </si>
  <si>
    <t>256, 256, 256</t>
  </si>
  <si>
    <t>64, 64, 64</t>
  </si>
  <si>
    <t>128, 32</t>
  </si>
  <si>
    <t>1024, 1024</t>
  </si>
  <si>
    <t>128, 64</t>
  </si>
  <si>
    <t>16, 8, 4</t>
  </si>
  <si>
    <t>16, 16, 16</t>
  </si>
  <si>
    <t>32, 32, 32</t>
  </si>
  <si>
    <t>16, 8</t>
  </si>
  <si>
    <t>1024, 256, 64</t>
  </si>
  <si>
    <t>16, 4, 1</t>
  </si>
  <si>
    <t>512, 128, 32</t>
  </si>
  <si>
    <t>FP-FFNN</t>
  </si>
  <si>
    <t>1024, 1024, 1024</t>
  </si>
  <si>
    <t>128, 32, 8</t>
  </si>
  <si>
    <t>1024, 512</t>
  </si>
  <si>
    <t>128, 128</t>
  </si>
  <si>
    <t>256, 128, 64</t>
  </si>
  <si>
    <t>FP-FFNN pt</t>
  </si>
  <si>
    <t>D-MPNN</t>
  </si>
  <si>
    <t>depth:</t>
  </si>
  <si>
    <t>hidden size:</t>
  </si>
  <si>
    <t>FFN num layers:</t>
  </si>
  <si>
    <t>D-MPNN pt</t>
  </si>
  <si>
    <t>Triazine sEH</t>
  </si>
  <si>
    <t>1024, 256</t>
  </si>
  <si>
    <t>1024, 1024 ,1024</t>
  </si>
  <si>
    <t>init_lr: 1e-5</t>
  </si>
  <si>
    <t>Test loss:</t>
  </si>
  <si>
    <t>depth:  6</t>
  </si>
  <si>
    <t>hidden size:  1500</t>
  </si>
  <si>
    <t>num FFN layers:  3</t>
  </si>
  <si>
    <t>dropout:  0.05</t>
  </si>
  <si>
    <t>Stdev</t>
  </si>
  <si>
    <t>init_lr: 1e-4</t>
  </si>
  <si>
    <t>Triazine SIRT2</t>
  </si>
  <si>
    <t>init_lr: 3e-5</t>
  </si>
  <si>
    <t>Triazine sEH+SIRT2</t>
  </si>
  <si>
    <t xml:space="preserve">Test loss on sEH: </t>
  </si>
  <si>
    <t>Test loss on SIRT2:</t>
  </si>
  <si>
    <t>Average test loss on sEH:</t>
  </si>
  <si>
    <t>Stdev (sEH)</t>
  </si>
  <si>
    <t>Average test loss on SIRT2:</t>
  </si>
  <si>
    <t>Stdev (SIRT2)</t>
  </si>
  <si>
    <t>Test loss on sEH:</t>
  </si>
  <si>
    <t>Regression models evaluated as classifiers</t>
  </si>
  <si>
    <t>Random guess</t>
  </si>
  <si>
    <t>Test ROC AUC:</t>
  </si>
  <si>
    <t>Test PR AUC:</t>
  </si>
  <si>
    <t xml:space="preserve">Test ROC AUC: </t>
  </si>
  <si>
    <t>Average ROC AUC</t>
  </si>
  <si>
    <t>Average PR AUC</t>
  </si>
  <si>
    <t>init_lr = 1e-5</t>
  </si>
  <si>
    <t>depth = 6</t>
  </si>
  <si>
    <t>hidden size = 1500</t>
  </si>
  <si>
    <t>FFN num layers = 2</t>
  </si>
  <si>
    <t>dropout = 0</t>
  </si>
  <si>
    <t>DD1S CAIX random split</t>
  </si>
  <si>
    <t>Top percent</t>
  </si>
  <si>
    <t>Triazine sEH random split</t>
  </si>
  <si>
    <t>Triazine SIRT2 random split</t>
  </si>
  <si>
    <t xml:space="preserve">PR AUC </t>
  </si>
  <si>
    <t xml:space="preserve">ROC AUC </t>
  </si>
  <si>
    <t xml:space="preserve">Average PR AUC </t>
  </si>
  <si>
    <t xml:space="preserve">Average ROC AUC </t>
  </si>
  <si>
    <t>Note: For the FFNNs, dropout was not implemented when there was only one hidden layer; unused dropout values are shaded in gray. In subsequent experiments (see other Excel sheets), dropout was not optimized when only one hidden layer was used—thus the dropout cells there are empty and shaded in gray.</t>
  </si>
  <si>
    <t>Note: The random-guess baseline for the regression models evaluated as classifiers was generated by randomly shuffling the predictions of a FP-FFNN for each of the five replicates (seeds 0 - 4).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</si>
</sst>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x14ac:knownFonts="1">
    <font>
      <sz val="12"/>
      <color theme="1"/>
      <name val="Calibri"/>
      <family val="2"/>
      <scheme val="minor"/>
    </font>
    <font>
      <sz val="12"/>
      <color theme="1"/>
      <name val="Arial"/>
      <family val="2"/>
    </font>
    <font>
      <sz val="12"/>
      <color rgb="FF000000"/>
      <name val="Arial"/>
      <family val="2"/>
    </font>
    <font>
      <b/>
      <sz val="12"/>
      <color theme="1"/>
      <name val="Arial"/>
      <family val="2"/>
    </font>
    <font>
      <b/>
      <sz val="12"/>
      <color rgb="FF000000"/>
      <name val="Arial"/>
      <family val="2"/>
    </font>
    <font>
      <sz val="12"/>
      <color rgb="FF000000"/>
      <name val="Arial Unicode MS"/>
      <family val="2"/>
    </font>
    <font>
      <b/>
      <sz val="12"/>
      <color rgb="FF000000"/>
      <name val="Helvetica Neue"/>
      <family val="2"/>
    </font>
    <font>
      <sz val="10"/>
      <color rgb="FF000000"/>
      <name val="Helvetica Neue"/>
      <family val="2"/>
    </font>
    <font>
      <sz val="12"/>
      <color rgb="FF000000"/>
      <name val="Calibri"/>
      <family val="2"/>
      <scheme val="minor"/>
    </font>
    <font>
      <sz val="12"/>
      <color theme="1"/>
      <name val="Calibri"/>
      <family val="2"/>
    </font>
  </fonts>
  <fills count="5">
    <fill>
      <patternFill patternType="none"/>
    </fill>
    <fill>
      <patternFill patternType="gray125"/>
    </fill>
    <fill>
      <patternFill patternType="solid">
        <fgColor theme="6" tint="0.39997558519241921"/>
        <bgColor indexed="64"/>
      </patternFill>
    </fill>
    <fill>
      <patternFill patternType="solid">
        <fgColor theme="6" tint="-0.49998474074526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5">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3"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11" fontId="2" fillId="0" borderId="0" xfId="0" applyNumberFormat="1" applyFont="1" applyAlignment="1">
      <alignment horizontal="left"/>
    </xf>
    <xf numFmtId="11" fontId="1" fillId="0" borderId="0" xfId="0" applyNumberFormat="1" applyFont="1" applyAlignment="1">
      <alignment horizontal="left" wrapText="1"/>
    </xf>
    <xf numFmtId="0" fontId="3" fillId="0" borderId="0" xfId="0" applyFont="1" applyAlignment="1">
      <alignment horizontal="left" wrapText="1"/>
    </xf>
    <xf numFmtId="164" fontId="1" fillId="0" borderId="0" xfId="0" applyNumberFormat="1" applyFont="1" applyAlignment="1">
      <alignment horizontal="left" wrapText="1"/>
    </xf>
    <xf numFmtId="0" fontId="6" fillId="0" borderId="0" xfId="0" applyFont="1" applyAlignment="1">
      <alignment horizontal="left"/>
    </xf>
    <xf numFmtId="0" fontId="1" fillId="0" borderId="0" xfId="0" applyFont="1" applyAlignment="1">
      <alignment horizontal="left"/>
    </xf>
    <xf numFmtId="0" fontId="4" fillId="0" borderId="0" xfId="0" applyFont="1" applyAlignment="1">
      <alignment wrapText="1"/>
    </xf>
    <xf numFmtId="14" fontId="1" fillId="0" borderId="0" xfId="0" applyNumberFormat="1" applyFont="1" applyAlignment="1">
      <alignment horizontal="center" wrapText="1"/>
    </xf>
    <xf numFmtId="0" fontId="2" fillId="0" borderId="0" xfId="0" applyFont="1" applyAlignment="1">
      <alignment wrapText="1"/>
    </xf>
    <xf numFmtId="14" fontId="1" fillId="0" borderId="0" xfId="0" applyNumberFormat="1" applyFont="1" applyAlignment="1">
      <alignment horizontal="left" wrapText="1"/>
    </xf>
    <xf numFmtId="14" fontId="0" fillId="0" borderId="0" xfId="0" applyNumberFormat="1"/>
    <xf numFmtId="14" fontId="0" fillId="0" borderId="0" xfId="0" applyNumberFormat="1" applyAlignment="1">
      <alignment wrapText="1"/>
    </xf>
    <xf numFmtId="14" fontId="1" fillId="0" borderId="0" xfId="0" applyNumberFormat="1" applyFont="1" applyAlignment="1">
      <alignment horizontal="left"/>
    </xf>
    <xf numFmtId="11" fontId="1" fillId="0" borderId="0" xfId="0" applyNumberFormat="1" applyFont="1" applyAlignment="1">
      <alignment horizontal="left"/>
    </xf>
    <xf numFmtId="0" fontId="1" fillId="0" borderId="0" xfId="0" applyFont="1"/>
    <xf numFmtId="0" fontId="4" fillId="0" borderId="0" xfId="0" applyFont="1" applyFill="1" applyAlignment="1">
      <alignment horizontal="left"/>
    </xf>
    <xf numFmtId="14" fontId="1" fillId="0" borderId="0" xfId="0" applyNumberFormat="1" applyFont="1" applyAlignment="1">
      <alignment wrapText="1"/>
    </xf>
    <xf numFmtId="11" fontId="5" fillId="0" borderId="0" xfId="0" applyNumberFormat="1" applyFont="1" applyAlignment="1">
      <alignment horizontal="left"/>
    </xf>
    <xf numFmtId="11" fontId="2" fillId="0" borderId="0" xfId="0" applyNumberFormat="1" applyFont="1" applyFill="1" applyAlignment="1">
      <alignment horizontal="left"/>
    </xf>
    <xf numFmtId="0" fontId="2" fillId="0" borderId="0" xfId="0" applyFont="1" applyFill="1" applyAlignment="1">
      <alignment horizontal="left"/>
    </xf>
    <xf numFmtId="0" fontId="1" fillId="0" borderId="0" xfId="0" applyFont="1" applyFill="1" applyAlignment="1">
      <alignment horizontal="left" wrapText="1"/>
    </xf>
    <xf numFmtId="14" fontId="1" fillId="0" borderId="0" xfId="0" applyNumberFormat="1" applyFont="1" applyFill="1" applyAlignment="1">
      <alignment horizontal="left" wrapText="1"/>
    </xf>
    <xf numFmtId="14" fontId="1" fillId="0" borderId="0" xfId="0" applyNumberFormat="1" applyFont="1" applyFill="1" applyAlignment="1">
      <alignment wrapText="1"/>
    </xf>
    <xf numFmtId="0" fontId="1" fillId="0" borderId="0" xfId="0" applyFont="1" applyFill="1" applyAlignment="1">
      <alignment horizontal="left"/>
    </xf>
    <xf numFmtId="0" fontId="0" fillId="0" borderId="0" xfId="0" applyFill="1"/>
    <xf numFmtId="14" fontId="1" fillId="0" borderId="0" xfId="0" applyNumberFormat="1" applyFont="1" applyFill="1" applyAlignment="1">
      <alignment horizontal="center"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wrapText="1"/>
    </xf>
    <xf numFmtId="0" fontId="7" fillId="0" borderId="0" xfId="0" applyFont="1"/>
    <xf numFmtId="0" fontId="4" fillId="4" borderId="0" xfId="0" applyFont="1" applyFill="1" applyAlignment="1">
      <alignment horizontal="left"/>
    </xf>
    <xf numFmtId="11" fontId="4" fillId="0" borderId="0" xfId="0" applyNumberFormat="1" applyFont="1" applyAlignment="1">
      <alignment horizontal="left"/>
    </xf>
    <xf numFmtId="164" fontId="3" fillId="0" borderId="0" xfId="0" applyNumberFormat="1" applyFont="1" applyAlignment="1">
      <alignment horizontal="left" wrapText="1"/>
    </xf>
    <xf numFmtId="11" fontId="4" fillId="4" borderId="0" xfId="0" applyNumberFormat="1" applyFont="1" applyFill="1" applyAlignment="1">
      <alignment horizontal="left"/>
    </xf>
    <xf numFmtId="11" fontId="3" fillId="0" borderId="0" xfId="0" applyNumberFormat="1" applyFont="1" applyAlignment="1">
      <alignment horizontal="left" wrapText="1"/>
    </xf>
    <xf numFmtId="0" fontId="6" fillId="4" borderId="0" xfId="0" applyFont="1" applyFill="1" applyAlignment="1">
      <alignment horizontal="left"/>
    </xf>
    <xf numFmtId="0" fontId="0" fillId="2" borderId="0" xfId="0" applyFill="1"/>
    <xf numFmtId="0" fontId="0" fillId="0" borderId="0" xfId="0" applyAlignment="1">
      <alignment horizontal="left"/>
    </xf>
    <xf numFmtId="0" fontId="3" fillId="0" borderId="0" xfId="0" applyFont="1"/>
    <xf numFmtId="0" fontId="3" fillId="0" borderId="0" xfId="0" applyFont="1" applyAlignment="1">
      <alignment horizontal="left"/>
    </xf>
    <xf numFmtId="0" fontId="0" fillId="2" borderId="0" xfId="0" applyFill="1" applyAlignment="1">
      <alignment horizontal="left"/>
    </xf>
    <xf numFmtId="0" fontId="7" fillId="0" borderId="0" xfId="0" applyFont="1" applyAlignment="1">
      <alignment horizontal="left"/>
    </xf>
    <xf numFmtId="0" fontId="1" fillId="2" borderId="0" xfId="0" applyFont="1" applyFill="1"/>
    <xf numFmtId="0" fontId="8" fillId="0" borderId="0" xfId="0" applyFont="1"/>
    <xf numFmtId="0" fontId="0" fillId="2" borderId="0" xfId="0" applyFill="1" applyAlignment="1">
      <alignment wrapText="1"/>
    </xf>
    <xf numFmtId="0" fontId="1" fillId="2" borderId="0" xfId="0" applyFont="1" applyFill="1" applyAlignment="1">
      <alignment horizontal="left"/>
    </xf>
    <xf numFmtId="0" fontId="9" fillId="2" borderId="0" xfId="0" applyFont="1" applyFill="1" applyAlignment="1">
      <alignment horizontal="left"/>
    </xf>
    <xf numFmtId="0" fontId="2" fillId="2" borderId="0" xfId="0" applyFont="1" applyFill="1" applyAlignment="1">
      <alignment horizontal="left"/>
    </xf>
    <xf numFmtId="0" fontId="0" fillId="0" borderId="0" xfId="0" applyAlignment="1">
      <alignment wrapText="1"/>
    </xf>
    <xf numFmtId="0" fontId="0" fillId="3" borderId="0" xfId="0" applyFill="1"/>
    <xf numFmtId="0" fontId="3" fillId="3" borderId="0" xfId="0" applyFont="1" applyFill="1" applyAlignment="1">
      <alignment wrapText="1"/>
    </xf>
    <xf numFmtId="0" fontId="0" fillId="3" borderId="0" xfId="0" applyFill="1" applyAlignment="1">
      <alignment horizontal="left"/>
    </xf>
    <xf numFmtId="11" fontId="7" fillId="0" borderId="0" xfId="0" applyNumberFormat="1" applyFont="1" applyAlignment="1">
      <alignment horizontal="left"/>
    </xf>
    <xf numFmtId="11" fontId="3" fillId="0" borderId="0" xfId="0" applyNumberFormat="1"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2" borderId="0" xfId="0" applyFont="1" applyFill="1" applyAlignment="1">
      <alignment horizontal="center" wrapText="1"/>
    </xf>
    <xf numFmtId="0" fontId="1" fillId="0" borderId="0" xfId="0" applyFont="1" applyAlignment="1">
      <alignment wrapText="1"/>
    </xf>
    <xf numFmtId="0" fontId="1" fillId="0" borderId="0" xfId="0" applyFont="1" applyAlignment="1">
      <alignment horizontal="left" wrapText="1"/>
    </xf>
    <xf numFmtId="0" fontId="1" fillId="2" borderId="0" xfId="0" applyFont="1" applyFill="1" applyAlignment="1">
      <alignment horizontal="center" wrapText="1"/>
    </xf>
    <xf numFmtId="0" fontId="1" fillId="2" borderId="0" xfId="0" applyFont="1" applyFill="1" applyAlignment="1">
      <alignment horizontal="left" wrapText="1"/>
    </xf>
    <xf numFmtId="0" fontId="4"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01B7E-7639-3742-AA83-A7F3CD9293ED}">
  <dimension ref="A1:J274"/>
  <sheetViews>
    <sheetView tabSelected="1" workbookViewId="0"/>
  </sheetViews>
  <sheetFormatPr baseColWidth="10" defaultRowHeight="16" x14ac:dyDescent="0.2"/>
  <cols>
    <col min="1" max="1" width="16.83203125" customWidth="1"/>
    <col min="2" max="2" width="23" customWidth="1"/>
    <col min="3" max="3" width="21" customWidth="1"/>
    <col min="4" max="4" width="19.33203125" customWidth="1"/>
    <col min="5" max="5" width="18.5" customWidth="1"/>
    <col min="6" max="6" width="18.83203125" customWidth="1"/>
    <col min="7" max="7" width="19.6640625" customWidth="1"/>
    <col min="8" max="8" width="20.5" customWidth="1"/>
    <col min="9" max="10" width="19.33203125" customWidth="1"/>
  </cols>
  <sheetData>
    <row r="1" spans="1:10" ht="17" x14ac:dyDescent="0.2">
      <c r="A1" s="1" t="s">
        <v>0</v>
      </c>
      <c r="B1" s="1"/>
      <c r="C1" s="1"/>
      <c r="D1" s="70" t="s">
        <v>1</v>
      </c>
      <c r="E1" s="70"/>
      <c r="F1" s="70"/>
      <c r="G1" s="70"/>
      <c r="H1" s="70"/>
      <c r="I1" s="70"/>
      <c r="J1" s="70"/>
    </row>
    <row r="2" spans="1:10" ht="17" x14ac:dyDescent="0.2">
      <c r="A2" s="1"/>
      <c r="B2" s="1"/>
      <c r="C2" s="1" t="s">
        <v>2</v>
      </c>
      <c r="D2" s="2">
        <v>1</v>
      </c>
      <c r="E2" s="2">
        <v>2</v>
      </c>
      <c r="F2" s="2">
        <v>3</v>
      </c>
      <c r="G2" s="2" t="s">
        <v>3</v>
      </c>
      <c r="H2" s="2" t="s">
        <v>4</v>
      </c>
      <c r="I2" s="2" t="s">
        <v>5</v>
      </c>
      <c r="J2" s="2" t="s">
        <v>6</v>
      </c>
    </row>
    <row r="3" spans="1:10" ht="17" x14ac:dyDescent="0.2">
      <c r="A3" s="1"/>
      <c r="B3" s="1" t="s">
        <v>7</v>
      </c>
      <c r="C3" s="3">
        <v>75969</v>
      </c>
      <c r="D3" s="3">
        <v>67830</v>
      </c>
      <c r="E3" s="3">
        <v>75208</v>
      </c>
      <c r="F3" s="2">
        <v>75696</v>
      </c>
      <c r="G3" s="3">
        <v>47005</v>
      </c>
      <c r="H3" s="3">
        <v>47310</v>
      </c>
      <c r="I3" s="2">
        <v>52456</v>
      </c>
      <c r="J3" s="2">
        <v>32785</v>
      </c>
    </row>
    <row r="4" spans="1:10" ht="17" x14ac:dyDescent="0.2">
      <c r="A4" s="1"/>
      <c r="B4" s="1" t="s">
        <v>8</v>
      </c>
      <c r="C4" s="3">
        <v>10853</v>
      </c>
      <c r="D4" s="3">
        <v>13566</v>
      </c>
      <c r="E4" s="3">
        <v>11424</v>
      </c>
      <c r="F4" s="3">
        <v>10944</v>
      </c>
      <c r="G4" s="3">
        <v>17969</v>
      </c>
      <c r="H4" s="3">
        <v>17670</v>
      </c>
      <c r="I4" s="3">
        <v>16704</v>
      </c>
      <c r="J4" s="2">
        <v>19085</v>
      </c>
    </row>
    <row r="5" spans="1:10" ht="17" x14ac:dyDescent="0.2">
      <c r="A5" s="1"/>
      <c r="B5" s="1" t="s">
        <v>9</v>
      </c>
      <c r="C5" s="3">
        <v>21706</v>
      </c>
      <c r="D5" s="3">
        <v>27132</v>
      </c>
      <c r="E5" s="2">
        <v>21896</v>
      </c>
      <c r="F5" s="3">
        <v>21888</v>
      </c>
      <c r="G5" s="3">
        <v>43554</v>
      </c>
      <c r="H5" s="3">
        <v>43548</v>
      </c>
      <c r="I5" s="3">
        <v>39368</v>
      </c>
      <c r="J5" s="2">
        <v>56658</v>
      </c>
    </row>
    <row r="6" spans="1:10" ht="17" x14ac:dyDescent="0.2">
      <c r="A6" s="1" t="s">
        <v>10</v>
      </c>
      <c r="B6" s="4"/>
      <c r="C6" s="4"/>
      <c r="D6" s="5"/>
      <c r="E6" s="5"/>
      <c r="F6" s="5"/>
      <c r="G6" s="5"/>
      <c r="H6" s="5"/>
      <c r="I6" s="5"/>
      <c r="J6" s="5"/>
    </row>
    <row r="7" spans="1:10" ht="17" x14ac:dyDescent="0.2">
      <c r="A7" s="1" t="s">
        <v>11</v>
      </c>
      <c r="B7" s="6" t="s">
        <v>12</v>
      </c>
      <c r="C7" s="7"/>
      <c r="D7" s="1"/>
      <c r="E7" s="1"/>
      <c r="F7" s="1"/>
      <c r="G7" s="1"/>
      <c r="H7" s="1"/>
      <c r="I7" s="1"/>
      <c r="J7" s="1"/>
    </row>
    <row r="8" spans="1:10" ht="17" x14ac:dyDescent="0.2">
      <c r="A8" s="1"/>
      <c r="B8" s="1" t="s">
        <v>13</v>
      </c>
      <c r="C8" s="8">
        <v>92</v>
      </c>
      <c r="D8" s="9">
        <v>83</v>
      </c>
      <c r="E8" s="9">
        <v>72</v>
      </c>
      <c r="F8" s="9">
        <v>65</v>
      </c>
      <c r="G8" s="9">
        <v>81</v>
      </c>
      <c r="H8" s="9">
        <v>94</v>
      </c>
      <c r="I8" s="9">
        <v>41</v>
      </c>
      <c r="J8" s="9">
        <v>76</v>
      </c>
    </row>
    <row r="9" spans="1:10" ht="17" x14ac:dyDescent="0.2">
      <c r="A9" s="1"/>
      <c r="B9" s="1" t="s">
        <v>14</v>
      </c>
      <c r="C9" s="10">
        <v>0.964652231318889</v>
      </c>
      <c r="D9" s="10">
        <v>0.97776168155121801</v>
      </c>
      <c r="E9" s="10">
        <v>0.95065607076265501</v>
      </c>
      <c r="F9" s="10">
        <v>0.97953424955669199</v>
      </c>
      <c r="G9" s="10">
        <v>0.97899526506587697</v>
      </c>
      <c r="H9" s="10">
        <v>1.1157703824952601</v>
      </c>
      <c r="I9" s="10">
        <v>1.11135839776517</v>
      </c>
      <c r="J9" s="10">
        <v>0.98234329523451802</v>
      </c>
    </row>
    <row r="10" spans="1:10" ht="17" x14ac:dyDescent="0.2">
      <c r="A10" s="1"/>
      <c r="B10" s="1" t="s">
        <v>15</v>
      </c>
      <c r="C10" s="11">
        <v>0.98046075671106403</v>
      </c>
      <c r="D10" s="11">
        <v>0.967037908316985</v>
      </c>
      <c r="E10" s="11">
        <v>0.97734873225970098</v>
      </c>
      <c r="F10" s="11">
        <v>0.99627984524875701</v>
      </c>
      <c r="G10" s="11">
        <v>0.96183801334619601</v>
      </c>
      <c r="H10" s="11">
        <v>0.98624920115914505</v>
      </c>
      <c r="I10" s="11">
        <v>0.99192626124243599</v>
      </c>
      <c r="J10" s="11">
        <v>0.96761176580211194</v>
      </c>
    </row>
    <row r="11" spans="1:10" ht="18" x14ac:dyDescent="0.25">
      <c r="A11" s="1"/>
      <c r="B11" s="1" t="s">
        <v>16</v>
      </c>
      <c r="C11" s="10">
        <v>1.24707388698628E-3</v>
      </c>
      <c r="D11" s="10">
        <v>7.42419726187278E-3</v>
      </c>
      <c r="E11" s="10">
        <v>5.0711768563356796E-3</v>
      </c>
      <c r="F11" s="12">
        <v>2.1352908288890701E-4</v>
      </c>
      <c r="G11" s="13">
        <v>7.2960377722596303E-5</v>
      </c>
      <c r="H11" s="10">
        <v>1.2363721074259699E-3</v>
      </c>
      <c r="I11" s="14">
        <v>4.5922609962615799E-4</v>
      </c>
      <c r="J11" s="13">
        <v>5.5339368248271903E-5</v>
      </c>
    </row>
    <row r="12" spans="1:10" ht="17" x14ac:dyDescent="0.2">
      <c r="A12" s="1"/>
      <c r="B12" s="1" t="s">
        <v>17</v>
      </c>
      <c r="C12" s="9" t="s">
        <v>18</v>
      </c>
      <c r="D12" s="9" t="s">
        <v>19</v>
      </c>
      <c r="E12" s="9" t="s">
        <v>20</v>
      </c>
      <c r="F12" s="9" t="s">
        <v>21</v>
      </c>
      <c r="G12" s="9" t="s">
        <v>22</v>
      </c>
      <c r="H12" s="9" t="s">
        <v>23</v>
      </c>
      <c r="I12" s="9" t="s">
        <v>24</v>
      </c>
      <c r="J12" s="9" t="s">
        <v>22</v>
      </c>
    </row>
    <row r="13" spans="1:10" ht="17" x14ac:dyDescent="0.2">
      <c r="A13" s="1"/>
      <c r="B13" s="1" t="s">
        <v>25</v>
      </c>
      <c r="C13" s="9">
        <v>0.2</v>
      </c>
      <c r="D13" s="9">
        <v>0.4</v>
      </c>
      <c r="E13" s="9">
        <v>0.45</v>
      </c>
      <c r="F13" s="9">
        <v>0.2</v>
      </c>
      <c r="G13" s="9">
        <v>0.45</v>
      </c>
      <c r="H13" s="9">
        <v>0.05</v>
      </c>
      <c r="I13" s="9">
        <v>0.25</v>
      </c>
      <c r="J13" s="9">
        <v>0.5</v>
      </c>
    </row>
    <row r="14" spans="1:10" ht="17" x14ac:dyDescent="0.2">
      <c r="A14" s="1"/>
      <c r="B14" s="6" t="s">
        <v>26</v>
      </c>
      <c r="C14" s="2"/>
      <c r="D14" s="2"/>
      <c r="E14" s="9"/>
      <c r="F14" s="9"/>
      <c r="G14" s="2"/>
      <c r="H14" s="2"/>
      <c r="I14" s="1"/>
      <c r="J14" s="1"/>
    </row>
    <row r="15" spans="1:10" ht="17" x14ac:dyDescent="0.2">
      <c r="A15" s="1"/>
      <c r="B15" s="1" t="s">
        <v>13</v>
      </c>
      <c r="C15" s="9">
        <v>62</v>
      </c>
      <c r="D15" s="9">
        <v>93</v>
      </c>
      <c r="E15" s="9">
        <v>14</v>
      </c>
      <c r="F15" s="9">
        <v>49</v>
      </c>
      <c r="G15" s="9">
        <v>72</v>
      </c>
      <c r="H15" s="9">
        <v>46</v>
      </c>
      <c r="I15" s="9">
        <v>80</v>
      </c>
      <c r="J15" s="9">
        <v>61</v>
      </c>
    </row>
    <row r="16" spans="1:10" ht="17" x14ac:dyDescent="0.2">
      <c r="A16" s="1"/>
      <c r="B16" s="1" t="s">
        <v>14</v>
      </c>
      <c r="C16" s="10">
        <v>0.98265404254403999</v>
      </c>
      <c r="D16" s="10">
        <v>0.96042190567504704</v>
      </c>
      <c r="E16" s="10">
        <v>0.93603429073045197</v>
      </c>
      <c r="F16" s="10">
        <v>1.25531880897388</v>
      </c>
      <c r="G16" s="10">
        <v>1.0311118633349401</v>
      </c>
      <c r="H16" s="10">
        <v>0.96598182768894503</v>
      </c>
      <c r="I16" s="10">
        <v>0.96567152469094197</v>
      </c>
      <c r="J16" s="10">
        <v>1.0166206229941701</v>
      </c>
    </row>
    <row r="17" spans="1:10" ht="17" x14ac:dyDescent="0.2">
      <c r="A17" s="1"/>
      <c r="B17" s="1" t="s">
        <v>15</v>
      </c>
      <c r="C17" s="11">
        <v>0.97716228513999603</v>
      </c>
      <c r="D17" s="11">
        <v>0.98873427343346398</v>
      </c>
      <c r="E17" s="11">
        <v>0.95648852079027002</v>
      </c>
      <c r="F17" s="11">
        <v>0.97076818961459899</v>
      </c>
      <c r="G17" s="11">
        <v>0.99770761968619703</v>
      </c>
      <c r="H17" s="11">
        <v>0.982140674276338</v>
      </c>
      <c r="I17" s="11">
        <v>0.96723421868949899</v>
      </c>
      <c r="J17" s="11">
        <v>1.00212364295337</v>
      </c>
    </row>
    <row r="18" spans="1:10" ht="17" x14ac:dyDescent="0.2">
      <c r="A18" s="1"/>
      <c r="B18" s="1" t="s">
        <v>16</v>
      </c>
      <c r="C18" s="10">
        <v>9.7728587083246998E-4</v>
      </c>
      <c r="D18" s="10">
        <v>1.8409173196784199E-4</v>
      </c>
      <c r="E18" s="13">
        <v>1.0472938711088499E-5</v>
      </c>
      <c r="F18" s="10">
        <v>1.5404238461487901E-3</v>
      </c>
      <c r="G18" s="10">
        <v>1.1719740453796699E-2</v>
      </c>
      <c r="H18" s="10">
        <v>1.28545286117497E-3</v>
      </c>
      <c r="I18" s="10">
        <v>1.1646512843082501E-4</v>
      </c>
      <c r="J18" s="10">
        <v>3.9590630790743197E-3</v>
      </c>
    </row>
    <row r="19" spans="1:10" ht="17" x14ac:dyDescent="0.2">
      <c r="A19" s="1"/>
      <c r="B19" s="1" t="s">
        <v>17</v>
      </c>
      <c r="C19" s="9" t="s">
        <v>27</v>
      </c>
      <c r="D19" s="9" t="s">
        <v>28</v>
      </c>
      <c r="E19" s="9" t="s">
        <v>29</v>
      </c>
      <c r="F19" s="9" t="s">
        <v>30</v>
      </c>
      <c r="G19" s="9" t="s">
        <v>31</v>
      </c>
      <c r="H19" s="9" t="s">
        <v>28</v>
      </c>
      <c r="I19" s="9" t="s">
        <v>21</v>
      </c>
      <c r="J19" s="9" t="s">
        <v>32</v>
      </c>
    </row>
    <row r="20" spans="1:10" ht="17" x14ac:dyDescent="0.2">
      <c r="A20" s="1"/>
      <c r="B20" s="1" t="s">
        <v>25</v>
      </c>
      <c r="C20" s="9">
        <v>0.1</v>
      </c>
      <c r="D20" s="9">
        <v>0.5</v>
      </c>
      <c r="E20" s="9">
        <v>0.35</v>
      </c>
      <c r="F20" s="9">
        <v>0.3</v>
      </c>
      <c r="G20" s="9">
        <v>0.3</v>
      </c>
      <c r="H20" s="9">
        <v>0.45</v>
      </c>
      <c r="I20" s="9">
        <v>0.35</v>
      </c>
      <c r="J20" s="9">
        <v>0.35</v>
      </c>
    </row>
    <row r="21" spans="1:10" ht="17" x14ac:dyDescent="0.2">
      <c r="A21" s="1"/>
      <c r="B21" s="6" t="s">
        <v>33</v>
      </c>
      <c r="C21" s="2"/>
      <c r="D21" s="2"/>
      <c r="E21" s="9"/>
      <c r="F21" s="9"/>
      <c r="G21" s="2"/>
      <c r="H21" s="2"/>
      <c r="I21" s="1"/>
      <c r="J21" s="9"/>
    </row>
    <row r="22" spans="1:10" ht="17" x14ac:dyDescent="0.2">
      <c r="A22" s="1"/>
      <c r="B22" s="1" t="s">
        <v>13</v>
      </c>
      <c r="C22" s="9">
        <v>84</v>
      </c>
      <c r="D22" s="9">
        <v>71</v>
      </c>
      <c r="E22" s="9">
        <v>85</v>
      </c>
      <c r="F22" s="9">
        <v>22</v>
      </c>
      <c r="G22" s="9">
        <v>72</v>
      </c>
      <c r="H22" s="9">
        <v>97</v>
      </c>
      <c r="I22" s="9">
        <v>65</v>
      </c>
      <c r="J22" s="9">
        <v>34</v>
      </c>
    </row>
    <row r="23" spans="1:10" ht="17" x14ac:dyDescent="0.2">
      <c r="A23" s="1"/>
      <c r="B23" s="1" t="s">
        <v>14</v>
      </c>
      <c r="C23" s="10">
        <v>0.99347668419914104</v>
      </c>
      <c r="D23" s="10">
        <v>0.96738002709050297</v>
      </c>
      <c r="E23" s="10">
        <v>1.0927659336592299</v>
      </c>
      <c r="F23" s="10">
        <v>0.97731023085744695</v>
      </c>
      <c r="G23" s="10">
        <v>0.98104951977298505</v>
      </c>
      <c r="H23" s="10">
        <v>0.97266775065380495</v>
      </c>
      <c r="I23" s="10">
        <v>1.0437871505474201</v>
      </c>
      <c r="J23" s="10">
        <v>0.99191445522293298</v>
      </c>
    </row>
    <row r="24" spans="1:10" ht="17" x14ac:dyDescent="0.2">
      <c r="A24" s="1"/>
      <c r="B24" s="1" t="s">
        <v>15</v>
      </c>
      <c r="C24" s="11">
        <v>0.96934531057240103</v>
      </c>
      <c r="D24" s="11">
        <v>0.97345328346899396</v>
      </c>
      <c r="E24" s="11">
        <v>0.99539095065826699</v>
      </c>
      <c r="F24" s="11">
        <v>0.962983150269758</v>
      </c>
      <c r="G24" s="11">
        <v>1.0077324243917201</v>
      </c>
      <c r="H24" s="11">
        <v>0.98149481382571302</v>
      </c>
      <c r="I24" s="11">
        <v>0.99582424552633197</v>
      </c>
      <c r="J24" s="11">
        <v>0.99921357995337601</v>
      </c>
    </row>
    <row r="25" spans="1:10" ht="17" x14ac:dyDescent="0.2">
      <c r="A25" s="1"/>
      <c r="B25" s="1" t="s">
        <v>16</v>
      </c>
      <c r="C25" s="10">
        <v>3.2479303339531199E-4</v>
      </c>
      <c r="D25" s="10">
        <v>1.23850002278777E-4</v>
      </c>
      <c r="E25" s="10">
        <v>1.43281802261444E-4</v>
      </c>
      <c r="F25" s="10">
        <v>1.1102256453645501E-3</v>
      </c>
      <c r="G25" s="10">
        <v>7.5841678347871304E-4</v>
      </c>
      <c r="H25" s="9">
        <v>2.5758751734490898E-4</v>
      </c>
      <c r="I25" s="10">
        <v>3.1894901322989202E-4</v>
      </c>
      <c r="J25" s="10">
        <v>3.7968073675830798E-4</v>
      </c>
    </row>
    <row r="26" spans="1:10" ht="17" x14ac:dyDescent="0.2">
      <c r="A26" s="1"/>
      <c r="B26" s="1" t="s">
        <v>17</v>
      </c>
      <c r="C26" s="9" t="s">
        <v>30</v>
      </c>
      <c r="D26" s="9" t="s">
        <v>30</v>
      </c>
      <c r="E26" s="9">
        <v>64</v>
      </c>
      <c r="F26" s="9" t="s">
        <v>34</v>
      </c>
      <c r="G26" s="9" t="s">
        <v>18</v>
      </c>
      <c r="H26" s="9" t="s">
        <v>35</v>
      </c>
      <c r="I26" s="9">
        <v>64</v>
      </c>
      <c r="J26" s="9" t="s">
        <v>36</v>
      </c>
    </row>
    <row r="27" spans="1:10" ht="17" x14ac:dyDescent="0.2">
      <c r="A27" s="1"/>
      <c r="B27" s="1" t="s">
        <v>25</v>
      </c>
      <c r="C27" s="9">
        <v>0.5</v>
      </c>
      <c r="D27" s="9">
        <v>0.45</v>
      </c>
      <c r="E27" s="73">
        <v>0.2</v>
      </c>
      <c r="F27" s="9">
        <v>0.5</v>
      </c>
      <c r="G27" s="9">
        <v>0.35</v>
      </c>
      <c r="H27" s="9">
        <v>0.4</v>
      </c>
      <c r="I27" s="73">
        <v>0.05</v>
      </c>
      <c r="J27" s="9">
        <v>0.4</v>
      </c>
    </row>
    <row r="28" spans="1:10" ht="17" x14ac:dyDescent="0.2">
      <c r="A28" s="1"/>
      <c r="B28" s="6" t="s">
        <v>37</v>
      </c>
      <c r="C28" s="9"/>
      <c r="D28" s="9"/>
      <c r="E28" s="9"/>
      <c r="F28" s="9"/>
      <c r="G28" s="9"/>
      <c r="H28" s="9"/>
      <c r="I28" s="9"/>
      <c r="J28" s="9"/>
    </row>
    <row r="29" spans="1:10" ht="17" x14ac:dyDescent="0.2">
      <c r="A29" s="1"/>
      <c r="B29" s="1" t="s">
        <v>13</v>
      </c>
      <c r="C29" s="9">
        <v>98</v>
      </c>
      <c r="D29" s="9">
        <v>92</v>
      </c>
      <c r="E29" s="9">
        <v>57</v>
      </c>
      <c r="F29" s="9">
        <v>75</v>
      </c>
      <c r="G29" s="9">
        <v>97</v>
      </c>
      <c r="H29" s="9">
        <v>95</v>
      </c>
      <c r="I29" s="9">
        <v>99</v>
      </c>
      <c r="J29" s="9">
        <v>58</v>
      </c>
    </row>
    <row r="30" spans="1:10" ht="17" x14ac:dyDescent="0.2">
      <c r="A30" s="1"/>
      <c r="B30" s="1" t="s">
        <v>14</v>
      </c>
      <c r="C30" s="10">
        <v>0.96956881476823797</v>
      </c>
      <c r="D30" s="10">
        <v>1.0198891847934599</v>
      </c>
      <c r="E30" s="10">
        <v>0.98328452283928702</v>
      </c>
      <c r="F30" s="10">
        <v>0.95861177834850997</v>
      </c>
      <c r="G30" s="10">
        <v>1.0120032603079001</v>
      </c>
      <c r="H30" s="10">
        <v>1.00614267725963</v>
      </c>
      <c r="I30" s="10">
        <v>0.98884967643182398</v>
      </c>
      <c r="J30" s="10">
        <v>1.00121376651227</v>
      </c>
    </row>
    <row r="31" spans="1:10" ht="17" x14ac:dyDescent="0.2">
      <c r="A31" s="1"/>
      <c r="B31" s="1" t="s">
        <v>15</v>
      </c>
      <c r="C31" s="11">
        <v>0.98547245208590295</v>
      </c>
      <c r="D31" s="15">
        <v>1.00869965578931</v>
      </c>
      <c r="E31" s="11">
        <v>1.0377569410080001</v>
      </c>
      <c r="F31" s="11">
        <v>0.98027298349860503</v>
      </c>
      <c r="G31" s="11">
        <v>1.10473051106206</v>
      </c>
      <c r="H31" s="11">
        <v>0.98661015747571901</v>
      </c>
      <c r="I31" s="11">
        <v>1.00862970799378</v>
      </c>
      <c r="J31" s="11">
        <v>1.0739332116470299</v>
      </c>
    </row>
    <row r="32" spans="1:10" ht="17" x14ac:dyDescent="0.2">
      <c r="A32" s="1"/>
      <c r="B32" s="1" t="s">
        <v>16</v>
      </c>
      <c r="C32" s="10">
        <v>1.11989854027385E-4</v>
      </c>
      <c r="D32" s="10">
        <v>8.5754558228125707E-3</v>
      </c>
      <c r="E32" s="13">
        <v>1.40402488459533E-5</v>
      </c>
      <c r="F32" s="10">
        <v>2.9318919108042699E-4</v>
      </c>
      <c r="G32" s="10">
        <v>4.00379404369873E-4</v>
      </c>
      <c r="H32" s="10">
        <v>5.8404165387754997E-4</v>
      </c>
      <c r="I32" s="13">
        <v>1.8183490706640301E-5</v>
      </c>
      <c r="J32" s="13">
        <v>1.06377772242908E-5</v>
      </c>
    </row>
    <row r="33" spans="1:10" ht="17" x14ac:dyDescent="0.2">
      <c r="A33" s="1"/>
      <c r="B33" s="1" t="s">
        <v>17</v>
      </c>
      <c r="C33" s="9" t="s">
        <v>38</v>
      </c>
      <c r="D33" s="9">
        <v>128</v>
      </c>
      <c r="E33" s="9">
        <v>64</v>
      </c>
      <c r="F33" s="9" t="s">
        <v>39</v>
      </c>
      <c r="G33" s="9" t="s">
        <v>21</v>
      </c>
      <c r="H33" s="9" t="s">
        <v>24</v>
      </c>
      <c r="I33" s="9" t="s">
        <v>35</v>
      </c>
      <c r="J33" s="9" t="s">
        <v>40</v>
      </c>
    </row>
    <row r="34" spans="1:10" ht="17" x14ac:dyDescent="0.2">
      <c r="A34" s="1"/>
      <c r="B34" s="1" t="s">
        <v>25</v>
      </c>
      <c r="C34" s="9">
        <v>0.5</v>
      </c>
      <c r="D34" s="73">
        <v>0.5</v>
      </c>
      <c r="E34" s="73">
        <v>0.1</v>
      </c>
      <c r="F34" s="9">
        <v>0.5</v>
      </c>
      <c r="G34" s="9">
        <v>0.5</v>
      </c>
      <c r="H34" s="9">
        <v>0.05</v>
      </c>
      <c r="I34" s="9">
        <v>0.05</v>
      </c>
      <c r="J34" s="9">
        <v>0.15</v>
      </c>
    </row>
    <row r="35" spans="1:10" ht="17" x14ac:dyDescent="0.2">
      <c r="A35" s="1"/>
      <c r="B35" s="6" t="s">
        <v>41</v>
      </c>
      <c r="C35" s="9"/>
      <c r="D35" s="9"/>
      <c r="E35" s="9"/>
      <c r="F35" s="9"/>
      <c r="G35" s="9"/>
      <c r="H35" s="9"/>
      <c r="I35" s="9"/>
      <c r="J35" s="9"/>
    </row>
    <row r="36" spans="1:10" ht="17" x14ac:dyDescent="0.2">
      <c r="A36" s="1"/>
      <c r="B36" s="1" t="s">
        <v>13</v>
      </c>
      <c r="C36" s="9">
        <v>28</v>
      </c>
      <c r="D36" s="9">
        <v>42</v>
      </c>
      <c r="E36" s="9">
        <v>86</v>
      </c>
      <c r="F36" s="9">
        <v>72</v>
      </c>
      <c r="G36" s="9">
        <v>90</v>
      </c>
      <c r="H36" s="9">
        <v>85</v>
      </c>
      <c r="I36" s="9">
        <v>81</v>
      </c>
      <c r="J36" s="9">
        <v>63</v>
      </c>
    </row>
    <row r="37" spans="1:10" ht="18" x14ac:dyDescent="0.25">
      <c r="A37" s="1"/>
      <c r="B37" s="1" t="s">
        <v>14</v>
      </c>
      <c r="C37" s="10">
        <v>0.96783573801238698</v>
      </c>
      <c r="D37" s="10">
        <v>0.95735831628344104</v>
      </c>
      <c r="E37" s="10">
        <v>1.0304512924172899</v>
      </c>
      <c r="F37" s="10">
        <v>0.97300597519902399</v>
      </c>
      <c r="G37" s="10">
        <v>0.96608021717197801</v>
      </c>
      <c r="H37" s="12">
        <v>0.97103882354062698</v>
      </c>
      <c r="I37" s="10">
        <v>1.0115581855919999</v>
      </c>
      <c r="J37" s="10">
        <v>0.95950714423139905</v>
      </c>
    </row>
    <row r="38" spans="1:10" ht="17" x14ac:dyDescent="0.2">
      <c r="A38" s="1"/>
      <c r="B38" s="1" t="s">
        <v>15</v>
      </c>
      <c r="C38" s="11">
        <v>0.98321534134609501</v>
      </c>
      <c r="D38" s="11">
        <v>0.97781585046442898</v>
      </c>
      <c r="E38" s="28">
        <v>1.2070721474024799</v>
      </c>
      <c r="F38" s="11">
        <v>0.95459845172668201</v>
      </c>
      <c r="G38" s="11">
        <v>0.99786661221373796</v>
      </c>
      <c r="H38" s="11">
        <v>0.98207602413919104</v>
      </c>
      <c r="I38" s="11">
        <v>1.14672241372757</v>
      </c>
      <c r="J38" s="11">
        <v>0.988491019141302</v>
      </c>
    </row>
    <row r="39" spans="1:10" ht="17" x14ac:dyDescent="0.2">
      <c r="A39" s="1"/>
      <c r="B39" s="1" t="s">
        <v>16</v>
      </c>
      <c r="C39" s="10">
        <v>1.7246733464596499E-3</v>
      </c>
      <c r="D39" s="13">
        <v>4.7093436494670003E-5</v>
      </c>
      <c r="E39" s="13">
        <v>1.7078298588672601E-5</v>
      </c>
      <c r="F39" s="10">
        <v>4.8210914202239101E-4</v>
      </c>
      <c r="G39" s="10">
        <v>1.4737816091611199E-4</v>
      </c>
      <c r="H39" s="10">
        <v>1.02266823341345E-3</v>
      </c>
      <c r="I39" s="13">
        <v>3.2992095442234802E-5</v>
      </c>
      <c r="J39" s="13">
        <v>5.37501922751737E-5</v>
      </c>
    </row>
    <row r="40" spans="1:10" ht="17" x14ac:dyDescent="0.2">
      <c r="A40" s="1"/>
      <c r="B40" s="1" t="s">
        <v>17</v>
      </c>
      <c r="C40" s="9" t="s">
        <v>31</v>
      </c>
      <c r="D40" s="9" t="s">
        <v>42</v>
      </c>
      <c r="E40" s="9" t="s">
        <v>23</v>
      </c>
      <c r="F40" s="9" t="s">
        <v>32</v>
      </c>
      <c r="G40" s="9" t="s">
        <v>43</v>
      </c>
      <c r="H40" s="9" t="s">
        <v>19</v>
      </c>
      <c r="I40" s="9" t="s">
        <v>44</v>
      </c>
      <c r="J40" s="9" t="s">
        <v>28</v>
      </c>
    </row>
    <row r="41" spans="1:10" ht="17" x14ac:dyDescent="0.2">
      <c r="A41" s="1"/>
      <c r="B41" s="1" t="s">
        <v>25</v>
      </c>
      <c r="C41" s="9">
        <v>0.4</v>
      </c>
      <c r="D41" s="9">
        <v>0.5</v>
      </c>
      <c r="E41" s="9">
        <v>0</v>
      </c>
      <c r="F41" s="9">
        <v>0.45</v>
      </c>
      <c r="G41" s="9">
        <v>0.2</v>
      </c>
      <c r="H41" s="9">
        <v>0.5</v>
      </c>
      <c r="I41" s="9">
        <v>0.05</v>
      </c>
      <c r="J41" s="9">
        <v>0.5</v>
      </c>
    </row>
    <row r="42" spans="1:10" x14ac:dyDescent="0.2">
      <c r="A42" s="1"/>
      <c r="B42" s="1"/>
      <c r="C42" s="9"/>
      <c r="D42" s="9"/>
      <c r="E42" s="9"/>
      <c r="F42" s="9"/>
      <c r="G42" s="9"/>
      <c r="H42" s="9"/>
      <c r="I42" s="9"/>
      <c r="J42" s="9"/>
    </row>
    <row r="43" spans="1:10" ht="17" x14ac:dyDescent="0.2">
      <c r="A43" s="1"/>
      <c r="B43" s="1" t="s">
        <v>45</v>
      </c>
      <c r="C43" s="16">
        <f>AVERAGE(C10,C17,C24,C31,C38)</f>
        <v>0.97913122917109185</v>
      </c>
      <c r="D43" s="9">
        <f>AVERAGE(D10,D17,D24,D31,D38)</f>
        <v>0.98314819429463651</v>
      </c>
      <c r="E43" s="9">
        <f>AVERAGE(E10,E17,E24,E31,E38)</f>
        <v>1.0348114584237436</v>
      </c>
      <c r="F43" s="9">
        <f>AVERAGE(F10,F17,F24,F31,F38)</f>
        <v>0.97298052407168023</v>
      </c>
      <c r="G43" s="9">
        <f>AVERAGE(G10,G17,G24,G31,G38)</f>
        <v>1.0139750361399822</v>
      </c>
      <c r="H43" s="9">
        <f>AVERAGE(H10,H17,H24,H31,H38)</f>
        <v>0.98371417417522122</v>
      </c>
      <c r="I43" s="9">
        <f>AVERAGE(I10,I17,I24,I31,I38)</f>
        <v>1.0220673694359235</v>
      </c>
      <c r="J43" s="9">
        <f>AVERAGE(J10,J17,J24,J31,J38)</f>
        <v>1.0062746438994379</v>
      </c>
    </row>
    <row r="44" spans="1:10" ht="17" x14ac:dyDescent="0.2">
      <c r="A44" s="1"/>
      <c r="B44" s="1" t="s">
        <v>46</v>
      </c>
      <c r="C44" s="9">
        <f>_xlfn.STDEV.S(C10,C17,C24,C31,C38)</f>
        <v>6.2908597824675285E-3</v>
      </c>
      <c r="D44" s="9">
        <f>_xlfn.STDEV.S(D10,D17,D24,D31,D38)</f>
        <v>1.6325194987973749E-2</v>
      </c>
      <c r="E44" s="9">
        <f>_xlfn.STDEV.S(E10,E17,E24,E31,E38)</f>
        <v>0.10083754846944643</v>
      </c>
      <c r="F44" s="9">
        <f>_xlfn.STDEV.S(F10,F17,F24,F31,F38)</f>
        <v>1.6115061450301869E-2</v>
      </c>
      <c r="G44" s="9">
        <f>_xlfn.STDEV.S(G10,G17,G24,G31,G38)</f>
        <v>5.3660753197843983E-2</v>
      </c>
      <c r="H44" s="9">
        <f>_xlfn.STDEV.S(H10,H17,H24,H31,H38)</f>
        <v>2.4948987413963494E-3</v>
      </c>
      <c r="I44" s="9">
        <f>_xlfn.STDEV.S(I10,I17,I24,I31,I38)</f>
        <v>7.1279929133017214E-2</v>
      </c>
      <c r="J44" s="9">
        <f>_xlfn.STDEV.S(J10,J17,J24,J31,J38)</f>
        <v>4.0174141791913254E-2</v>
      </c>
    </row>
    <row r="45" spans="1:10" ht="17" x14ac:dyDescent="0.2">
      <c r="A45" s="1"/>
      <c r="B45" s="1" t="s">
        <v>47</v>
      </c>
      <c r="C45" s="16">
        <f>C43-C44</f>
        <v>0.97284036938862428</v>
      </c>
      <c r="D45" s="9">
        <f>D43-D44</f>
        <v>0.96682299930666271</v>
      </c>
      <c r="E45" s="9">
        <f>E43-E44</f>
        <v>0.93397390995429719</v>
      </c>
      <c r="F45" s="9">
        <f>F43-F44</f>
        <v>0.95686546262137839</v>
      </c>
      <c r="G45" s="9">
        <f>G43-G44</f>
        <v>0.96031428294213816</v>
      </c>
      <c r="H45" s="9">
        <f>H43-H44</f>
        <v>0.98121927543382492</v>
      </c>
      <c r="I45" s="9">
        <f>I43-I44</f>
        <v>0.95078744030290629</v>
      </c>
      <c r="J45" s="9">
        <f>J43-J44</f>
        <v>0.96610050210752463</v>
      </c>
    </row>
    <row r="46" spans="1:10" ht="17" x14ac:dyDescent="0.2">
      <c r="A46" s="1"/>
      <c r="B46" s="1" t="s">
        <v>48</v>
      </c>
      <c r="C46" s="16">
        <f>C43+C44</f>
        <v>0.98542208895355943</v>
      </c>
      <c r="D46" s="9">
        <f>D43+D44</f>
        <v>0.99947338928261031</v>
      </c>
      <c r="E46" s="9">
        <f>E43+E44</f>
        <v>1.1356490068931899</v>
      </c>
      <c r="F46" s="9">
        <f>F43+F44</f>
        <v>0.98909558552198207</v>
      </c>
      <c r="G46" s="9">
        <f>G43+G44</f>
        <v>1.0676357893378261</v>
      </c>
      <c r="H46" s="9">
        <f>H43+H44</f>
        <v>0.98620907291661752</v>
      </c>
      <c r="I46" s="9">
        <f>I43+I44</f>
        <v>1.0933472985689408</v>
      </c>
      <c r="J46" s="9">
        <f>J43+J44</f>
        <v>1.0464487856913511</v>
      </c>
    </row>
    <row r="47" spans="1:10" x14ac:dyDescent="0.2">
      <c r="A47" s="4"/>
      <c r="B47" s="4"/>
      <c r="C47" s="5"/>
      <c r="D47" s="5"/>
      <c r="E47" s="5"/>
      <c r="F47" s="5"/>
      <c r="G47" s="5"/>
      <c r="H47" s="5"/>
      <c r="I47" s="4"/>
      <c r="J47" s="4"/>
    </row>
    <row r="48" spans="1:10" ht="17" x14ac:dyDescent="0.2">
      <c r="A48" s="1" t="s">
        <v>49</v>
      </c>
      <c r="B48" s="6" t="s">
        <v>12</v>
      </c>
      <c r="C48" s="2"/>
      <c r="D48" s="2"/>
      <c r="E48" s="2"/>
      <c r="F48" s="2"/>
      <c r="G48" s="2"/>
      <c r="H48" s="2"/>
      <c r="I48" s="1"/>
      <c r="J48" s="1"/>
    </row>
    <row r="49" spans="1:10" ht="17" x14ac:dyDescent="0.2">
      <c r="A49" s="6"/>
      <c r="B49" s="1" t="s">
        <v>13</v>
      </c>
      <c r="C49" s="9">
        <v>63</v>
      </c>
      <c r="D49" s="9">
        <v>22</v>
      </c>
      <c r="E49" s="9">
        <v>80</v>
      </c>
      <c r="F49" s="9">
        <v>94</v>
      </c>
      <c r="G49" s="9">
        <v>83</v>
      </c>
      <c r="H49" s="9">
        <v>63</v>
      </c>
      <c r="I49" s="9">
        <v>99</v>
      </c>
      <c r="J49" s="9">
        <v>97</v>
      </c>
    </row>
    <row r="50" spans="1:10" ht="17" x14ac:dyDescent="0.2">
      <c r="A50" s="1"/>
      <c r="B50" s="1" t="s">
        <v>14</v>
      </c>
      <c r="C50" s="10">
        <v>1.87984619028148</v>
      </c>
      <c r="D50" s="10">
        <v>1.7588578620245801</v>
      </c>
      <c r="E50" s="10">
        <v>1.66259780183893</v>
      </c>
      <c r="F50" s="10">
        <v>1.56140794252094</v>
      </c>
      <c r="G50" s="10">
        <v>2.0400427003569899</v>
      </c>
      <c r="H50" s="10">
        <v>2.46911318681303</v>
      </c>
      <c r="I50" s="10">
        <v>2.8519984935892002</v>
      </c>
      <c r="J50" s="10">
        <v>1.3692332570828201</v>
      </c>
    </row>
    <row r="51" spans="1:10" ht="17" x14ac:dyDescent="0.2">
      <c r="A51" s="1"/>
      <c r="B51" s="1" t="s">
        <v>15</v>
      </c>
      <c r="C51" s="11">
        <v>1.0314965399557601</v>
      </c>
      <c r="D51" s="11">
        <v>0.99561747699898495</v>
      </c>
      <c r="E51" s="11">
        <v>1.08211865370086</v>
      </c>
      <c r="F51" s="11">
        <v>1.1598581126994101</v>
      </c>
      <c r="G51" s="11">
        <v>1.0340630249884599</v>
      </c>
      <c r="H51" s="11">
        <v>1.1219745474803899</v>
      </c>
      <c r="I51" s="11">
        <v>1.1390864832232599</v>
      </c>
      <c r="J51" s="11">
        <v>1.05625823702279</v>
      </c>
    </row>
    <row r="52" spans="1:10" ht="17" x14ac:dyDescent="0.2">
      <c r="A52" s="1"/>
      <c r="B52" s="1" t="s">
        <v>16</v>
      </c>
      <c r="C52" s="13">
        <v>2.4257082895384101E-5</v>
      </c>
      <c r="D52" s="10">
        <v>2.2756478000633398E-3</v>
      </c>
      <c r="E52" s="10">
        <v>9.2217236181275095E-4</v>
      </c>
      <c r="F52" s="13">
        <v>2.5393753148484498E-5</v>
      </c>
      <c r="G52" s="10">
        <v>1.0143607580625001E-3</v>
      </c>
      <c r="H52" s="10">
        <v>4.5389329860588001E-4</v>
      </c>
      <c r="I52" s="10">
        <v>6.6253605604909898E-4</v>
      </c>
      <c r="J52" s="10">
        <v>9.3392414905722103E-4</v>
      </c>
    </row>
    <row r="53" spans="1:10" ht="17" x14ac:dyDescent="0.2">
      <c r="A53" s="1"/>
      <c r="B53" s="1" t="s">
        <v>17</v>
      </c>
      <c r="C53" s="9" t="s">
        <v>20</v>
      </c>
      <c r="D53" s="9" t="s">
        <v>50</v>
      </c>
      <c r="E53" s="9" t="s">
        <v>51</v>
      </c>
      <c r="F53" s="9" t="s">
        <v>52</v>
      </c>
      <c r="G53" s="9" t="s">
        <v>53</v>
      </c>
      <c r="H53" s="9" t="s">
        <v>39</v>
      </c>
      <c r="I53" s="9" t="s">
        <v>54</v>
      </c>
      <c r="J53" s="9" t="s">
        <v>27</v>
      </c>
    </row>
    <row r="54" spans="1:10" ht="17" x14ac:dyDescent="0.2">
      <c r="A54" s="1"/>
      <c r="B54" s="1" t="s">
        <v>25</v>
      </c>
      <c r="C54" s="9">
        <v>0.2</v>
      </c>
      <c r="D54" s="9">
        <v>0.3</v>
      </c>
      <c r="E54" s="9">
        <v>0.1</v>
      </c>
      <c r="F54" s="9">
        <v>0</v>
      </c>
      <c r="G54" s="9">
        <v>0.15</v>
      </c>
      <c r="H54" s="9">
        <v>0.15</v>
      </c>
      <c r="I54" s="9">
        <v>0.2</v>
      </c>
      <c r="J54" s="9">
        <v>0.3</v>
      </c>
    </row>
    <row r="55" spans="1:10" ht="17" x14ac:dyDescent="0.2">
      <c r="A55" s="1"/>
      <c r="B55" s="6" t="s">
        <v>26</v>
      </c>
      <c r="C55" s="2"/>
      <c r="D55" s="2"/>
      <c r="E55" s="9"/>
      <c r="F55" s="2"/>
      <c r="G55" s="2"/>
      <c r="H55" s="2"/>
      <c r="I55" s="1"/>
      <c r="J55" s="1"/>
    </row>
    <row r="56" spans="1:10" ht="17" x14ac:dyDescent="0.2">
      <c r="A56" s="1"/>
      <c r="B56" s="1" t="s">
        <v>13</v>
      </c>
      <c r="C56" s="9">
        <v>74</v>
      </c>
      <c r="D56" s="9">
        <v>38</v>
      </c>
      <c r="E56" s="9">
        <v>52</v>
      </c>
      <c r="F56" s="9">
        <v>83</v>
      </c>
      <c r="G56" s="9">
        <v>66</v>
      </c>
      <c r="H56" s="9">
        <v>92</v>
      </c>
      <c r="I56" s="9">
        <v>73</v>
      </c>
      <c r="J56" s="9">
        <v>27</v>
      </c>
    </row>
    <row r="57" spans="1:10" ht="17" x14ac:dyDescent="0.2">
      <c r="A57" s="1"/>
      <c r="B57" s="1" t="s">
        <v>14</v>
      </c>
      <c r="C57" s="10">
        <v>1.6436179496830501</v>
      </c>
      <c r="D57" s="10">
        <v>1.4484632127354899</v>
      </c>
      <c r="E57" s="10">
        <v>2.27234322417016</v>
      </c>
      <c r="F57" s="10">
        <v>3.7322156303807299</v>
      </c>
      <c r="G57" s="10">
        <v>1.5868978891516501</v>
      </c>
      <c r="H57" s="10">
        <v>1.1376081236756701</v>
      </c>
      <c r="I57" s="10">
        <v>1.4052611575729499</v>
      </c>
      <c r="J57" s="10">
        <v>1.6453986927699</v>
      </c>
    </row>
    <row r="58" spans="1:10" ht="17" x14ac:dyDescent="0.2">
      <c r="A58" s="1"/>
      <c r="B58" s="1" t="s">
        <v>15</v>
      </c>
      <c r="C58" s="11">
        <v>1.01996329426987</v>
      </c>
      <c r="D58" s="11">
        <v>1.04697778449927</v>
      </c>
      <c r="E58" s="11">
        <v>1.0674447107549101</v>
      </c>
      <c r="F58" s="11">
        <v>1.14534675246724</v>
      </c>
      <c r="G58" s="11">
        <v>1.0576380695493399</v>
      </c>
      <c r="H58" s="11">
        <v>1.0515891265175901</v>
      </c>
      <c r="I58" s="11">
        <v>1.07786477010263</v>
      </c>
      <c r="J58" s="11">
        <v>1.1080836125237401</v>
      </c>
    </row>
    <row r="59" spans="1:10" ht="17" x14ac:dyDescent="0.2">
      <c r="A59" s="1"/>
      <c r="B59" s="1" t="s">
        <v>16</v>
      </c>
      <c r="C59" s="10">
        <v>3.4663630794917901E-4</v>
      </c>
      <c r="D59" s="10">
        <v>1.5637459809330899E-4</v>
      </c>
      <c r="E59" s="10">
        <v>2.3275992875597998E-3</v>
      </c>
      <c r="F59" s="10">
        <v>4.1548103152552502E-4</v>
      </c>
      <c r="G59" s="13">
        <v>4.1777691891489201E-5</v>
      </c>
      <c r="H59" s="13">
        <v>2.38964513370035E-5</v>
      </c>
      <c r="I59" s="10">
        <v>3.2932452399150802E-3</v>
      </c>
      <c r="J59" s="10">
        <v>7.2187049727450499E-4</v>
      </c>
    </row>
    <row r="60" spans="1:10" ht="17" x14ac:dyDescent="0.2">
      <c r="A60" s="1"/>
      <c r="B60" s="1" t="s">
        <v>17</v>
      </c>
      <c r="C60" s="9" t="s">
        <v>50</v>
      </c>
      <c r="D60" s="9" t="s">
        <v>44</v>
      </c>
      <c r="E60" s="9" t="s">
        <v>24</v>
      </c>
      <c r="F60" s="9" t="s">
        <v>55</v>
      </c>
      <c r="G60" s="9" t="s">
        <v>56</v>
      </c>
      <c r="H60" s="9" t="s">
        <v>28</v>
      </c>
      <c r="I60" s="9" t="s">
        <v>52</v>
      </c>
      <c r="J60" s="9" t="s">
        <v>52</v>
      </c>
    </row>
    <row r="61" spans="1:10" ht="17" x14ac:dyDescent="0.2">
      <c r="A61" s="1"/>
      <c r="B61" s="1" t="s">
        <v>25</v>
      </c>
      <c r="C61" s="9">
        <v>0.2</v>
      </c>
      <c r="D61" s="9">
        <v>0.15</v>
      </c>
      <c r="E61" s="9">
        <v>0.3</v>
      </c>
      <c r="F61" s="9">
        <v>0.05</v>
      </c>
      <c r="G61" s="9">
        <v>0</v>
      </c>
      <c r="H61" s="9">
        <v>0.1</v>
      </c>
      <c r="I61" s="9">
        <v>0.5</v>
      </c>
      <c r="J61" s="9">
        <v>0.05</v>
      </c>
    </row>
    <row r="62" spans="1:10" ht="17" x14ac:dyDescent="0.2">
      <c r="A62" s="1"/>
      <c r="B62" s="6" t="s">
        <v>33</v>
      </c>
      <c r="C62" s="2"/>
      <c r="D62" s="2"/>
      <c r="E62" s="9"/>
      <c r="F62" s="2"/>
      <c r="G62" s="2"/>
      <c r="H62" s="2"/>
      <c r="I62" s="1"/>
      <c r="J62" s="1"/>
    </row>
    <row r="63" spans="1:10" ht="17" x14ac:dyDescent="0.2">
      <c r="A63" s="1"/>
      <c r="B63" s="1" t="s">
        <v>13</v>
      </c>
      <c r="C63" s="9">
        <v>47</v>
      </c>
      <c r="D63" s="9">
        <v>63</v>
      </c>
      <c r="E63" s="9">
        <v>73</v>
      </c>
      <c r="F63" s="9">
        <v>89</v>
      </c>
      <c r="G63" s="9">
        <v>92</v>
      </c>
      <c r="H63" s="9">
        <v>97</v>
      </c>
      <c r="I63" s="9">
        <v>97</v>
      </c>
      <c r="J63" s="9">
        <v>92</v>
      </c>
    </row>
    <row r="64" spans="1:10" ht="17" x14ac:dyDescent="0.2">
      <c r="A64" s="1"/>
      <c r="B64" s="1" t="s">
        <v>14</v>
      </c>
      <c r="C64" s="10">
        <v>1.2255335292606999</v>
      </c>
      <c r="D64" s="10">
        <v>1.3215642864683299</v>
      </c>
      <c r="E64" s="10">
        <v>1.30123438487867</v>
      </c>
      <c r="F64" s="10">
        <v>0.51128824133621997</v>
      </c>
      <c r="G64" s="10">
        <v>1.3550001305009001</v>
      </c>
      <c r="H64" s="10">
        <v>1.26704044136949</v>
      </c>
      <c r="I64" s="10">
        <v>1.2714126859131401</v>
      </c>
      <c r="J64" s="10">
        <v>1.41566952032539</v>
      </c>
    </row>
    <row r="65" spans="1:10" ht="17" x14ac:dyDescent="0.2">
      <c r="A65" s="1"/>
      <c r="B65" s="1" t="s">
        <v>15</v>
      </c>
      <c r="C65" s="11">
        <v>1.0049433175140501</v>
      </c>
      <c r="D65" s="11">
        <v>1.02844290807494</v>
      </c>
      <c r="E65" s="11">
        <v>1.0297902603042099</v>
      </c>
      <c r="F65" s="11">
        <v>1.0246615008692701</v>
      </c>
      <c r="G65" s="11">
        <v>1.0969392017333</v>
      </c>
      <c r="H65" s="11">
        <v>1.0309942333308399</v>
      </c>
      <c r="I65" s="11">
        <v>1.0719247576314099</v>
      </c>
      <c r="J65" s="11">
        <v>1.06439713559081</v>
      </c>
    </row>
    <row r="66" spans="1:10" ht="17" x14ac:dyDescent="0.2">
      <c r="A66" s="1"/>
      <c r="B66" s="1" t="s">
        <v>16</v>
      </c>
      <c r="C66" s="10">
        <v>1.9206059559295E-3</v>
      </c>
      <c r="D66" s="10">
        <v>2.2717338343374401E-4</v>
      </c>
      <c r="E66" s="13">
        <v>2.1981840845785999E-5</v>
      </c>
      <c r="F66" s="13">
        <v>5.3361098631334301E-5</v>
      </c>
      <c r="G66" s="10">
        <v>3.4425714534999999E-4</v>
      </c>
      <c r="H66" s="13">
        <v>7.9536182805452801E-5</v>
      </c>
      <c r="I66" s="10">
        <v>2.5386541697293699E-3</v>
      </c>
      <c r="J66" s="10">
        <v>4.2048294072552202E-4</v>
      </c>
    </row>
    <row r="67" spans="1:10" ht="17" x14ac:dyDescent="0.2">
      <c r="A67" s="1"/>
      <c r="B67" s="1" t="s">
        <v>17</v>
      </c>
      <c r="C67" s="9" t="s">
        <v>57</v>
      </c>
      <c r="D67" s="9" t="s">
        <v>40</v>
      </c>
      <c r="E67" s="9" t="s">
        <v>53</v>
      </c>
      <c r="F67" s="9">
        <v>128</v>
      </c>
      <c r="G67" s="9" t="s">
        <v>50</v>
      </c>
      <c r="H67" s="9" t="s">
        <v>18</v>
      </c>
      <c r="I67" s="9">
        <v>64</v>
      </c>
      <c r="J67" s="9" t="s">
        <v>50</v>
      </c>
    </row>
    <row r="68" spans="1:10" ht="17" x14ac:dyDescent="0.2">
      <c r="A68" s="1"/>
      <c r="B68" s="1" t="s">
        <v>25</v>
      </c>
      <c r="C68" s="9">
        <v>0.1</v>
      </c>
      <c r="D68" s="9">
        <v>0.5</v>
      </c>
      <c r="E68" s="9">
        <v>0.05</v>
      </c>
      <c r="F68" s="73">
        <v>0.25</v>
      </c>
      <c r="G68" s="9">
        <v>0.45</v>
      </c>
      <c r="H68" s="9">
        <v>0.35</v>
      </c>
      <c r="I68" s="73">
        <v>0</v>
      </c>
      <c r="J68" s="9">
        <v>0.05</v>
      </c>
    </row>
    <row r="69" spans="1:10" ht="17" x14ac:dyDescent="0.2">
      <c r="A69" s="1"/>
      <c r="B69" s="6" t="s">
        <v>37</v>
      </c>
      <c r="C69" s="9"/>
      <c r="D69" s="9"/>
      <c r="E69" s="9"/>
      <c r="F69" s="9"/>
      <c r="G69" s="9"/>
      <c r="H69" s="9"/>
      <c r="I69" s="9"/>
      <c r="J69" s="9"/>
    </row>
    <row r="70" spans="1:10" ht="17" x14ac:dyDescent="0.2">
      <c r="A70" s="1"/>
      <c r="B70" s="1" t="s">
        <v>13</v>
      </c>
      <c r="C70" s="9">
        <v>97</v>
      </c>
      <c r="D70" s="9">
        <v>17</v>
      </c>
      <c r="E70" s="9">
        <v>97</v>
      </c>
      <c r="F70" s="9">
        <v>98</v>
      </c>
      <c r="G70" s="9">
        <v>76</v>
      </c>
      <c r="H70" s="9">
        <v>85</v>
      </c>
      <c r="I70" s="9">
        <v>14</v>
      </c>
      <c r="J70" s="9">
        <v>67</v>
      </c>
    </row>
    <row r="71" spans="1:10" ht="17" x14ac:dyDescent="0.2">
      <c r="A71" s="1"/>
      <c r="B71" s="1" t="s">
        <v>14</v>
      </c>
      <c r="C71" s="10">
        <v>1.22242231095736</v>
      </c>
      <c r="D71" s="10">
        <v>0.60119427739036002</v>
      </c>
      <c r="E71" s="10">
        <v>1.32316587251775</v>
      </c>
      <c r="F71" s="10">
        <v>1.45097833488419</v>
      </c>
      <c r="G71" s="10">
        <v>1.2274288891007801</v>
      </c>
      <c r="H71" s="10">
        <v>1.12968919167899</v>
      </c>
      <c r="I71" s="10">
        <v>1.6735801514081099</v>
      </c>
      <c r="J71" s="10">
        <v>1.43211197886818</v>
      </c>
    </row>
    <row r="72" spans="1:10" ht="17" x14ac:dyDescent="0.2">
      <c r="A72" s="1"/>
      <c r="B72" s="1" t="s">
        <v>15</v>
      </c>
      <c r="C72" s="11">
        <v>1.0294007782707599</v>
      </c>
      <c r="D72" s="11">
        <v>1.07848711597247</v>
      </c>
      <c r="E72" s="11">
        <v>1.1397973230648999</v>
      </c>
      <c r="F72" s="11">
        <v>1.0654399654133599</v>
      </c>
      <c r="G72" s="11">
        <v>1.15487816004754</v>
      </c>
      <c r="H72" s="11">
        <v>1.06216606864479</v>
      </c>
      <c r="I72" s="11">
        <v>1.1592778785575899</v>
      </c>
      <c r="J72" s="11">
        <v>1.1624305387856999</v>
      </c>
    </row>
    <row r="73" spans="1:10" ht="17" x14ac:dyDescent="0.2">
      <c r="A73" s="1"/>
      <c r="B73" s="1" t="s">
        <v>16</v>
      </c>
      <c r="C73" s="10">
        <v>1.2140278619984001E-3</v>
      </c>
      <c r="D73" s="13">
        <v>1.0819538786963299E-5</v>
      </c>
      <c r="E73" s="10">
        <v>1.0174327029505599E-3</v>
      </c>
      <c r="F73" s="13">
        <v>9.6422444775105993E-5</v>
      </c>
      <c r="G73" s="10">
        <v>8.6069415932737601E-4</v>
      </c>
      <c r="H73" s="13">
        <v>1.0072044128217999E-5</v>
      </c>
      <c r="I73" s="13">
        <v>1.1208927517242E-5</v>
      </c>
      <c r="J73" s="13">
        <v>1.27526722947455E-5</v>
      </c>
    </row>
    <row r="74" spans="1:10" ht="17" x14ac:dyDescent="0.2">
      <c r="A74" s="1"/>
      <c r="B74" s="1" t="s">
        <v>17</v>
      </c>
      <c r="C74" s="9" t="s">
        <v>30</v>
      </c>
      <c r="D74" s="9" t="s">
        <v>58</v>
      </c>
      <c r="E74" s="9" t="s">
        <v>36</v>
      </c>
      <c r="F74" s="9">
        <v>16</v>
      </c>
      <c r="G74" s="9" t="s">
        <v>59</v>
      </c>
      <c r="H74" s="9" t="s">
        <v>59</v>
      </c>
      <c r="I74" s="9" t="s">
        <v>35</v>
      </c>
      <c r="J74" s="9" t="s">
        <v>55</v>
      </c>
    </row>
    <row r="75" spans="1:10" ht="17" x14ac:dyDescent="0.2">
      <c r="A75" s="1"/>
      <c r="B75" s="1" t="s">
        <v>25</v>
      </c>
      <c r="C75" s="9">
        <v>0.45</v>
      </c>
      <c r="D75" s="9">
        <v>0.35</v>
      </c>
      <c r="E75" s="9">
        <v>0.4</v>
      </c>
      <c r="F75" s="73">
        <v>0.1</v>
      </c>
      <c r="G75" s="9">
        <v>0.4</v>
      </c>
      <c r="H75" s="9">
        <v>0.3</v>
      </c>
      <c r="I75" s="9">
        <v>0.25</v>
      </c>
      <c r="J75" s="9">
        <v>0.45</v>
      </c>
    </row>
    <row r="76" spans="1:10" ht="17" x14ac:dyDescent="0.2">
      <c r="A76" s="1"/>
      <c r="B76" s="6" t="s">
        <v>41</v>
      </c>
      <c r="C76" s="9"/>
      <c r="D76" s="9"/>
      <c r="E76" s="9"/>
      <c r="F76" s="9"/>
      <c r="G76" s="9"/>
      <c r="H76" s="9"/>
      <c r="I76" s="9"/>
      <c r="J76" s="9"/>
    </row>
    <row r="77" spans="1:10" ht="17" x14ac:dyDescent="0.2">
      <c r="A77" s="1"/>
      <c r="B77" s="1" t="s">
        <v>13</v>
      </c>
      <c r="C77" s="9">
        <v>93</v>
      </c>
      <c r="D77" s="9">
        <v>95</v>
      </c>
      <c r="E77" s="9">
        <v>94</v>
      </c>
      <c r="F77" s="9">
        <v>78</v>
      </c>
      <c r="G77" s="9">
        <v>93</v>
      </c>
      <c r="H77" s="9">
        <v>10</v>
      </c>
      <c r="I77" s="9">
        <v>95</v>
      </c>
      <c r="J77" s="9">
        <v>97</v>
      </c>
    </row>
    <row r="78" spans="1:10" ht="17" x14ac:dyDescent="0.2">
      <c r="A78" s="1"/>
      <c r="B78" s="1" t="s">
        <v>14</v>
      </c>
      <c r="C78" s="10">
        <v>1.15106965446981</v>
      </c>
      <c r="D78" s="10">
        <v>1.7187209586979</v>
      </c>
      <c r="E78" s="10">
        <v>1.94354056377036</v>
      </c>
      <c r="F78" s="10">
        <v>1.95006658877545</v>
      </c>
      <c r="G78" s="10">
        <v>1.57212367384997</v>
      </c>
      <c r="H78" s="10">
        <v>1.44558276320556</v>
      </c>
      <c r="I78" s="10">
        <v>1.6209266633366199</v>
      </c>
      <c r="J78" s="10">
        <v>1.6339676970676</v>
      </c>
    </row>
    <row r="79" spans="1:10" ht="17" x14ac:dyDescent="0.2">
      <c r="A79" s="1"/>
      <c r="B79" s="1" t="s">
        <v>15</v>
      </c>
      <c r="C79" s="11">
        <v>1.0326558388139999</v>
      </c>
      <c r="D79" s="11">
        <v>1.0486461951250301</v>
      </c>
      <c r="E79" s="28">
        <v>1.2537859386252801</v>
      </c>
      <c r="F79" s="11">
        <v>1.0460435306956199</v>
      </c>
      <c r="G79" s="11">
        <v>1.0518499946183</v>
      </c>
      <c r="H79" s="11">
        <v>1.0254127520304299</v>
      </c>
      <c r="I79" s="11">
        <v>1.19298427084811</v>
      </c>
      <c r="J79" s="11">
        <v>1.05995673213788</v>
      </c>
    </row>
    <row r="80" spans="1:10" ht="17" x14ac:dyDescent="0.2">
      <c r="A80" s="1"/>
      <c r="B80" s="1" t="s">
        <v>16</v>
      </c>
      <c r="C80" s="10">
        <v>1.22221548933043E-4</v>
      </c>
      <c r="D80" s="10">
        <v>3.2147091516006998E-4</v>
      </c>
      <c r="E80" s="10">
        <v>3.08179483965453E-4</v>
      </c>
      <c r="F80" s="10">
        <v>1.0107612305847199E-3</v>
      </c>
      <c r="G80" s="10">
        <v>4.1692362039246698E-4</v>
      </c>
      <c r="H80" s="13">
        <v>8.2496744356914706E-5</v>
      </c>
      <c r="I80" s="10">
        <v>6.0495478620865004E-4</v>
      </c>
      <c r="J80" s="10">
        <v>1.46592218043604E-2</v>
      </c>
    </row>
    <row r="81" spans="1:10" ht="17" x14ac:dyDescent="0.2">
      <c r="A81" s="1"/>
      <c r="B81" s="1" t="s">
        <v>17</v>
      </c>
      <c r="C81" s="9" t="s">
        <v>19</v>
      </c>
      <c r="D81" s="9" t="s">
        <v>60</v>
      </c>
      <c r="E81" s="9" t="s">
        <v>56</v>
      </c>
      <c r="F81" s="9" t="s">
        <v>58</v>
      </c>
      <c r="G81" s="9" t="s">
        <v>36</v>
      </c>
      <c r="H81" s="9" t="s">
        <v>61</v>
      </c>
      <c r="I81" s="9" t="s">
        <v>42</v>
      </c>
      <c r="J81" s="9" t="s">
        <v>62</v>
      </c>
    </row>
    <row r="82" spans="1:10" ht="17" x14ac:dyDescent="0.2">
      <c r="A82" s="1"/>
      <c r="B82" s="1" t="s">
        <v>25</v>
      </c>
      <c r="C82" s="9">
        <v>0.4</v>
      </c>
      <c r="D82" s="9">
        <v>0.25</v>
      </c>
      <c r="E82" s="9">
        <v>0.25</v>
      </c>
      <c r="F82" s="9">
        <v>0.3</v>
      </c>
      <c r="G82" s="9">
        <v>0.45</v>
      </c>
      <c r="H82" s="9">
        <v>0.15</v>
      </c>
      <c r="I82" s="9">
        <v>0.45</v>
      </c>
      <c r="J82" s="9">
        <v>0.5</v>
      </c>
    </row>
    <row r="83" spans="1:10" x14ac:dyDescent="0.2">
      <c r="A83" s="1"/>
      <c r="B83" s="1"/>
      <c r="C83" s="9"/>
      <c r="D83" s="9"/>
      <c r="E83" s="9"/>
      <c r="F83" s="9"/>
      <c r="G83" s="9"/>
      <c r="H83" s="9"/>
      <c r="I83" s="9"/>
      <c r="J83" s="9"/>
    </row>
    <row r="84" spans="1:10" ht="17" x14ac:dyDescent="0.2">
      <c r="A84" s="1"/>
      <c r="B84" s="1" t="s">
        <v>45</v>
      </c>
      <c r="C84" s="9">
        <f t="shared" ref="C84:J84" si="0">AVERAGE(C51,C58,C65,C72,C79)</f>
        <v>1.0236919537648881</v>
      </c>
      <c r="D84" s="9">
        <f t="shared" si="0"/>
        <v>1.0396342961341389</v>
      </c>
      <c r="E84" s="9">
        <f t="shared" si="0"/>
        <v>1.1145873772900321</v>
      </c>
      <c r="F84" s="9">
        <f t="shared" si="0"/>
        <v>1.0882699724289799</v>
      </c>
      <c r="G84" s="9">
        <f t="shared" si="0"/>
        <v>1.0790736901873879</v>
      </c>
      <c r="H84" s="9">
        <f t="shared" si="0"/>
        <v>1.058427345600808</v>
      </c>
      <c r="I84" s="9">
        <f t="shared" si="0"/>
        <v>1.1282276320725999</v>
      </c>
      <c r="J84" s="9">
        <f t="shared" si="0"/>
        <v>1.0902252512121842</v>
      </c>
    </row>
    <row r="85" spans="1:10" ht="17" x14ac:dyDescent="0.2">
      <c r="A85" s="1"/>
      <c r="B85" s="1" t="s">
        <v>46</v>
      </c>
      <c r="C85" s="9">
        <f t="shared" ref="C85:J85" si="1">_xlfn.STDEV.S(C51,C58,C65,C72,C79)</f>
        <v>1.1611069512746326E-2</v>
      </c>
      <c r="D85" s="9">
        <f t="shared" si="1"/>
        <v>3.0444253512153553E-2</v>
      </c>
      <c r="E85" s="9">
        <f t="shared" si="1"/>
        <v>8.7291152060838262E-2</v>
      </c>
      <c r="F85" s="9">
        <f t="shared" si="1"/>
        <v>6.0689661192972623E-2</v>
      </c>
      <c r="G85" s="9">
        <f t="shared" si="1"/>
        <v>4.8197690732550896E-2</v>
      </c>
      <c r="H85" s="9">
        <f t="shared" si="1"/>
        <v>3.8540644761043998E-2</v>
      </c>
      <c r="I85" s="9">
        <f t="shared" si="1"/>
        <v>5.2397247677572145E-2</v>
      </c>
      <c r="J85" s="9">
        <f t="shared" si="1"/>
        <v>4.546855363532383E-2</v>
      </c>
    </row>
    <row r="86" spans="1:10" ht="17" x14ac:dyDescent="0.2">
      <c r="A86" s="1"/>
      <c r="B86" s="1" t="s">
        <v>47</v>
      </c>
      <c r="C86" s="9">
        <f t="shared" ref="C86:J86" si="2">C84-C85</f>
        <v>1.0120808842521418</v>
      </c>
      <c r="D86" s="9">
        <f t="shared" si="2"/>
        <v>1.0091900426219853</v>
      </c>
      <c r="E86" s="9">
        <f t="shared" si="2"/>
        <v>1.0272962252291937</v>
      </c>
      <c r="F86" s="9">
        <f t="shared" si="2"/>
        <v>1.0275803112360073</v>
      </c>
      <c r="G86" s="9">
        <f t="shared" si="2"/>
        <v>1.0308759994548369</v>
      </c>
      <c r="H86" s="9">
        <f t="shared" si="2"/>
        <v>1.0198867008397641</v>
      </c>
      <c r="I86" s="9">
        <f t="shared" si="2"/>
        <v>1.0758303843950277</v>
      </c>
      <c r="J86" s="9">
        <f t="shared" si="2"/>
        <v>1.0447566975768603</v>
      </c>
    </row>
    <row r="87" spans="1:10" ht="17" x14ac:dyDescent="0.2">
      <c r="A87" s="1"/>
      <c r="B87" s="1" t="s">
        <v>48</v>
      </c>
      <c r="C87" s="9">
        <f t="shared" ref="C87:J87" si="3">C84+C85</f>
        <v>1.0353030232776343</v>
      </c>
      <c r="D87" s="9">
        <f t="shared" si="3"/>
        <v>1.0700785496462926</v>
      </c>
      <c r="E87" s="9">
        <f t="shared" si="3"/>
        <v>1.2018785293508705</v>
      </c>
      <c r="F87" s="9">
        <f t="shared" si="3"/>
        <v>1.1489596336219525</v>
      </c>
      <c r="G87" s="9">
        <f t="shared" si="3"/>
        <v>1.1272713809199388</v>
      </c>
      <c r="H87" s="9">
        <f t="shared" si="3"/>
        <v>1.0969679903618519</v>
      </c>
      <c r="I87" s="9">
        <f t="shared" si="3"/>
        <v>1.1806248797501722</v>
      </c>
      <c r="J87" s="9">
        <f t="shared" si="3"/>
        <v>1.135693804847508</v>
      </c>
    </row>
    <row r="88" spans="1:10" x14ac:dyDescent="0.2">
      <c r="A88" s="4"/>
      <c r="B88" s="4"/>
      <c r="C88" s="5"/>
      <c r="D88" s="5"/>
      <c r="E88" s="5"/>
      <c r="F88" s="5"/>
      <c r="G88" s="5"/>
      <c r="H88" s="5"/>
      <c r="I88" s="4"/>
      <c r="J88" s="4"/>
    </row>
    <row r="89" spans="1:10" ht="17" x14ac:dyDescent="0.2">
      <c r="A89" s="1" t="s">
        <v>63</v>
      </c>
      <c r="B89" s="6" t="s">
        <v>12</v>
      </c>
      <c r="C89" s="2"/>
      <c r="D89" s="2"/>
      <c r="E89" s="2"/>
      <c r="F89" s="2"/>
      <c r="G89" s="2"/>
      <c r="H89" s="2"/>
      <c r="I89" s="1"/>
      <c r="J89" s="1"/>
    </row>
    <row r="90" spans="1:10" ht="17" x14ac:dyDescent="0.2">
      <c r="A90" s="1"/>
      <c r="B90" s="1" t="s">
        <v>13</v>
      </c>
      <c r="C90" s="9">
        <v>91</v>
      </c>
      <c r="D90" s="9">
        <v>71</v>
      </c>
      <c r="E90" s="9">
        <v>36</v>
      </c>
      <c r="F90" s="9">
        <v>28</v>
      </c>
      <c r="G90" s="9">
        <v>95</v>
      </c>
      <c r="H90" s="9">
        <v>74</v>
      </c>
      <c r="I90" s="9">
        <v>81</v>
      </c>
      <c r="J90" s="9">
        <v>73</v>
      </c>
    </row>
    <row r="91" spans="1:10" ht="17" x14ac:dyDescent="0.2">
      <c r="A91" s="1"/>
      <c r="B91" s="1" t="s">
        <v>14</v>
      </c>
      <c r="C91" s="10">
        <v>0.96309652375063304</v>
      </c>
      <c r="D91" s="10">
        <v>0.97914011506895104</v>
      </c>
      <c r="E91" s="10">
        <v>0.95190812893608301</v>
      </c>
      <c r="F91" s="10">
        <v>0.98151553862276097</v>
      </c>
      <c r="G91" s="10">
        <v>0.98140743598893398</v>
      </c>
      <c r="H91" s="10">
        <v>1.0981011296236101</v>
      </c>
      <c r="I91" s="10">
        <v>1.09870298977555</v>
      </c>
      <c r="J91" s="10">
        <v>0.99078003281475102</v>
      </c>
    </row>
    <row r="92" spans="1:10" ht="17" x14ac:dyDescent="0.2">
      <c r="A92" s="1"/>
      <c r="B92" s="1" t="s">
        <v>15</v>
      </c>
      <c r="C92" s="11">
        <v>0.97951463755965695</v>
      </c>
      <c r="D92" s="11">
        <v>0.96809619265287095</v>
      </c>
      <c r="E92" s="11">
        <v>0.98513612520165295</v>
      </c>
      <c r="F92" s="11">
        <v>1.00334872444375</v>
      </c>
      <c r="G92" s="11">
        <v>0.96340952842871797</v>
      </c>
      <c r="H92" s="11">
        <v>0.98481993373635202</v>
      </c>
      <c r="I92" s="11">
        <v>0.99150415269956205</v>
      </c>
      <c r="J92" s="11">
        <v>0.97200863435517004</v>
      </c>
    </row>
    <row r="93" spans="1:10" ht="17" x14ac:dyDescent="0.2">
      <c r="A93" s="1"/>
      <c r="B93" s="1" t="s">
        <v>16</v>
      </c>
      <c r="C93" s="10">
        <v>1.78086943742384E-3</v>
      </c>
      <c r="D93" s="10">
        <v>8.7882718180091004E-4</v>
      </c>
      <c r="E93" s="10">
        <v>8.5714620247329002E-4</v>
      </c>
      <c r="F93" s="10">
        <v>1.1095330331751601E-3</v>
      </c>
      <c r="G93" s="10">
        <v>4.1005608626526599E-3</v>
      </c>
      <c r="H93" s="10">
        <v>1.59601421614262E-4</v>
      </c>
      <c r="I93" s="10">
        <v>4.5342927079270199E-4</v>
      </c>
      <c r="J93" s="10">
        <v>5.0427919863891297E-3</v>
      </c>
    </row>
    <row r="94" spans="1:10" ht="17" x14ac:dyDescent="0.2">
      <c r="A94" s="1"/>
      <c r="B94" s="1" t="s">
        <v>17</v>
      </c>
      <c r="C94" s="9" t="s">
        <v>52</v>
      </c>
      <c r="D94" s="9" t="s">
        <v>19</v>
      </c>
      <c r="E94" s="9" t="s">
        <v>64</v>
      </c>
      <c r="F94" s="9" t="s">
        <v>34</v>
      </c>
      <c r="G94" s="9" t="s">
        <v>19</v>
      </c>
      <c r="H94" s="9" t="s">
        <v>65</v>
      </c>
      <c r="I94" s="9" t="s">
        <v>19</v>
      </c>
      <c r="J94" s="9" t="s">
        <v>58</v>
      </c>
    </row>
    <row r="95" spans="1:10" ht="17" x14ac:dyDescent="0.2">
      <c r="A95" s="1"/>
      <c r="B95" s="1" t="s">
        <v>25</v>
      </c>
      <c r="C95" s="9">
        <v>0.1</v>
      </c>
      <c r="D95" s="9">
        <v>0.05</v>
      </c>
      <c r="E95" s="9">
        <v>0.15</v>
      </c>
      <c r="F95" s="9">
        <v>0.25</v>
      </c>
      <c r="G95" s="9">
        <v>0.45</v>
      </c>
      <c r="H95" s="9">
        <v>0.25</v>
      </c>
      <c r="I95" s="9">
        <v>0.2</v>
      </c>
      <c r="J95" s="9">
        <v>0.1</v>
      </c>
    </row>
    <row r="96" spans="1:10" ht="17" x14ac:dyDescent="0.2">
      <c r="A96" s="1"/>
      <c r="B96" s="6" t="s">
        <v>26</v>
      </c>
      <c r="C96" s="2"/>
      <c r="D96" s="9"/>
      <c r="E96" s="2"/>
      <c r="F96" s="9"/>
      <c r="G96" s="9"/>
      <c r="H96" s="9"/>
      <c r="I96" s="9"/>
      <c r="J96" s="9"/>
    </row>
    <row r="97" spans="1:10" ht="17" x14ac:dyDescent="0.2">
      <c r="A97" s="1"/>
      <c r="B97" s="1" t="s">
        <v>13</v>
      </c>
      <c r="C97" s="9">
        <v>92</v>
      </c>
      <c r="D97" s="9">
        <v>82</v>
      </c>
      <c r="E97" s="9">
        <v>0</v>
      </c>
      <c r="F97" s="9">
        <v>82</v>
      </c>
      <c r="G97" s="9">
        <v>95</v>
      </c>
      <c r="H97" s="9">
        <v>66</v>
      </c>
      <c r="I97" s="9">
        <v>69</v>
      </c>
      <c r="J97" s="9">
        <v>60</v>
      </c>
    </row>
    <row r="98" spans="1:10" ht="17" x14ac:dyDescent="0.2">
      <c r="A98" s="1"/>
      <c r="B98" s="1" t="s">
        <v>14</v>
      </c>
      <c r="C98" s="10">
        <v>0.98028016694512699</v>
      </c>
      <c r="D98" s="10">
        <v>0.95995299879049001</v>
      </c>
      <c r="E98" s="10">
        <v>0.94412012928340205</v>
      </c>
      <c r="F98" s="10">
        <v>1.1926335898059099</v>
      </c>
      <c r="G98" s="10">
        <v>1.0244769114897001</v>
      </c>
      <c r="H98" s="10">
        <v>0.972053901745764</v>
      </c>
      <c r="I98" s="10">
        <v>0.97393564976951597</v>
      </c>
      <c r="J98" s="10">
        <v>1.0138121711105299</v>
      </c>
    </row>
    <row r="99" spans="1:10" ht="17" x14ac:dyDescent="0.2">
      <c r="A99" s="1"/>
      <c r="B99" s="1" t="s">
        <v>15</v>
      </c>
      <c r="C99" s="11">
        <v>0.97672307245710099</v>
      </c>
      <c r="D99" s="11">
        <v>0.98732744728073296</v>
      </c>
      <c r="E99" s="11">
        <v>0.96051955689426904</v>
      </c>
      <c r="F99" s="11">
        <v>1.0024178974567901</v>
      </c>
      <c r="G99" s="11">
        <v>1.0023307501349199</v>
      </c>
      <c r="H99" s="11">
        <v>0.98563130111950603</v>
      </c>
      <c r="I99" s="11">
        <v>0.97104552773308805</v>
      </c>
      <c r="J99" s="11">
        <v>1.00673880343086</v>
      </c>
    </row>
    <row r="100" spans="1:10" ht="17" x14ac:dyDescent="0.2">
      <c r="A100" s="1"/>
      <c r="B100" s="1" t="s">
        <v>16</v>
      </c>
      <c r="C100" s="10">
        <v>1.46552718326238E-4</v>
      </c>
      <c r="D100" s="13">
        <v>7.7330228389149396E-5</v>
      </c>
      <c r="E100" s="10">
        <v>1.4706323397201499E-2</v>
      </c>
      <c r="F100" s="10">
        <v>1.0236891235140801E-2</v>
      </c>
      <c r="G100" s="10">
        <v>3.7995947233489501E-3</v>
      </c>
      <c r="H100" s="10">
        <v>3.4544243304324099E-3</v>
      </c>
      <c r="I100" s="10">
        <v>8.7428319235899297E-3</v>
      </c>
      <c r="J100" s="10">
        <v>1.39976078989491E-3</v>
      </c>
    </row>
    <row r="101" spans="1:10" ht="17" x14ac:dyDescent="0.2">
      <c r="A101" s="1"/>
      <c r="B101" s="1" t="s">
        <v>17</v>
      </c>
      <c r="C101" s="9" t="s">
        <v>36</v>
      </c>
      <c r="D101" s="9" t="s">
        <v>23</v>
      </c>
      <c r="E101" s="9" t="s">
        <v>22</v>
      </c>
      <c r="F101" s="9">
        <v>32</v>
      </c>
      <c r="G101" s="9" t="s">
        <v>38</v>
      </c>
      <c r="H101" s="9" t="s">
        <v>51</v>
      </c>
      <c r="I101" s="9" t="s">
        <v>65</v>
      </c>
      <c r="J101" s="9" t="s">
        <v>66</v>
      </c>
    </row>
    <row r="102" spans="1:10" ht="17" x14ac:dyDescent="0.2">
      <c r="A102" s="1"/>
      <c r="B102" s="1" t="s">
        <v>25</v>
      </c>
      <c r="C102" s="9">
        <v>0.4</v>
      </c>
      <c r="D102" s="9">
        <v>0.5</v>
      </c>
      <c r="E102" s="9">
        <v>0.25</v>
      </c>
      <c r="F102" s="73">
        <v>0</v>
      </c>
      <c r="G102" s="9">
        <v>0.4</v>
      </c>
      <c r="H102" s="9">
        <v>0.4</v>
      </c>
      <c r="I102" s="9">
        <v>0.2</v>
      </c>
      <c r="J102" s="9">
        <v>0.45</v>
      </c>
    </row>
    <row r="103" spans="1:10" ht="17" x14ac:dyDescent="0.2">
      <c r="A103" s="1"/>
      <c r="B103" s="6" t="s">
        <v>33</v>
      </c>
      <c r="C103" s="2"/>
      <c r="D103" s="9"/>
      <c r="E103" s="9"/>
      <c r="F103" s="9"/>
      <c r="G103" s="9"/>
      <c r="H103" s="9"/>
      <c r="I103" s="9"/>
      <c r="J103" s="9"/>
    </row>
    <row r="104" spans="1:10" ht="17" x14ac:dyDescent="0.2">
      <c r="A104" s="1"/>
      <c r="B104" s="1" t="s">
        <v>13</v>
      </c>
      <c r="C104" s="9">
        <v>73</v>
      </c>
      <c r="D104" s="9">
        <v>1</v>
      </c>
      <c r="E104" s="9">
        <v>68</v>
      </c>
      <c r="F104" s="9">
        <v>77</v>
      </c>
      <c r="G104" s="9">
        <v>93</v>
      </c>
      <c r="H104" s="9">
        <v>29</v>
      </c>
      <c r="I104" s="9">
        <v>75</v>
      </c>
      <c r="J104" s="9">
        <v>72</v>
      </c>
    </row>
    <row r="105" spans="1:10" ht="17" x14ac:dyDescent="0.2">
      <c r="A105" s="1"/>
      <c r="B105" s="1" t="s">
        <v>14</v>
      </c>
      <c r="C105" s="10">
        <v>0.99029056806009796</v>
      </c>
      <c r="D105" s="10">
        <v>0.96613884618917401</v>
      </c>
      <c r="E105" s="10">
        <v>1.0766322699581501</v>
      </c>
      <c r="F105" s="10">
        <v>0.97863296040317405</v>
      </c>
      <c r="G105" s="10">
        <v>0.97870253816033803</v>
      </c>
      <c r="H105" s="10">
        <v>0.97411687102908795</v>
      </c>
      <c r="I105" s="10">
        <v>1.0470319232721399</v>
      </c>
      <c r="J105" s="10">
        <v>0.98529704500937398</v>
      </c>
    </row>
    <row r="106" spans="1:10" ht="17" x14ac:dyDescent="0.2">
      <c r="A106" s="1"/>
      <c r="B106" s="1" t="s">
        <v>15</v>
      </c>
      <c r="C106" s="11">
        <v>0.97084566869473599</v>
      </c>
      <c r="D106" s="11">
        <v>0.97516332565902897</v>
      </c>
      <c r="E106" s="11">
        <v>0.99751579672675394</v>
      </c>
      <c r="F106" s="11">
        <v>0.96527573348823803</v>
      </c>
      <c r="G106" s="11">
        <v>1.0003998234490901</v>
      </c>
      <c r="H106" s="11">
        <v>0.98466053851262303</v>
      </c>
      <c r="I106" s="11">
        <v>0.99611263195531197</v>
      </c>
      <c r="J106" s="11">
        <v>1.0047088638580599</v>
      </c>
    </row>
    <row r="107" spans="1:10" ht="17" x14ac:dyDescent="0.2">
      <c r="A107" s="1"/>
      <c r="B107" s="1" t="s">
        <v>16</v>
      </c>
      <c r="C107" s="10">
        <v>1.34883856953964E-3</v>
      </c>
      <c r="D107" s="10">
        <v>1.22670669632775E-2</v>
      </c>
      <c r="E107" s="10">
        <v>1.2635787083731601E-3</v>
      </c>
      <c r="F107" s="10">
        <v>3.21686483896867E-3</v>
      </c>
      <c r="G107" s="10">
        <v>2.3949740774866601E-3</v>
      </c>
      <c r="H107" s="10">
        <v>2.2787353748949099E-3</v>
      </c>
      <c r="I107" s="10">
        <v>3.6352257682262801E-3</v>
      </c>
      <c r="J107" s="10">
        <v>6.7105159652077499E-3</v>
      </c>
    </row>
    <row r="108" spans="1:10" ht="17" x14ac:dyDescent="0.2">
      <c r="A108" s="1"/>
      <c r="B108" s="1" t="s">
        <v>17</v>
      </c>
      <c r="C108" s="9" t="s">
        <v>30</v>
      </c>
      <c r="D108" s="9" t="s">
        <v>57</v>
      </c>
      <c r="E108" s="9" t="s">
        <v>67</v>
      </c>
      <c r="F108" s="9" t="s">
        <v>65</v>
      </c>
      <c r="G108" s="9" t="s">
        <v>51</v>
      </c>
      <c r="H108" s="9" t="s">
        <v>51</v>
      </c>
      <c r="I108" s="9" t="s">
        <v>39</v>
      </c>
      <c r="J108" s="9" t="s">
        <v>68</v>
      </c>
    </row>
    <row r="109" spans="1:10" ht="17" x14ac:dyDescent="0.2">
      <c r="A109" s="1"/>
      <c r="B109" s="1" t="s">
        <v>25</v>
      </c>
      <c r="C109" s="9">
        <v>0.05</v>
      </c>
      <c r="D109" s="9">
        <v>0.05</v>
      </c>
      <c r="E109" s="9">
        <v>0.3</v>
      </c>
      <c r="F109" s="9">
        <v>0.5</v>
      </c>
      <c r="G109" s="9">
        <v>0.35</v>
      </c>
      <c r="H109" s="9">
        <v>0.1</v>
      </c>
      <c r="I109" s="9">
        <v>0.45</v>
      </c>
      <c r="J109" s="9">
        <v>0.05</v>
      </c>
    </row>
    <row r="110" spans="1:10" ht="17" x14ac:dyDescent="0.2">
      <c r="A110" s="1"/>
      <c r="B110" s="6" t="s">
        <v>37</v>
      </c>
      <c r="C110" s="9"/>
      <c r="D110" s="9"/>
      <c r="E110" s="9"/>
      <c r="F110" s="9"/>
      <c r="G110" s="9"/>
      <c r="H110" s="9"/>
      <c r="I110" s="9"/>
      <c r="J110" s="9"/>
    </row>
    <row r="111" spans="1:10" ht="17" x14ac:dyDescent="0.2">
      <c r="A111" s="1"/>
      <c r="B111" s="1" t="s">
        <v>13</v>
      </c>
      <c r="C111" s="9">
        <v>86</v>
      </c>
      <c r="D111" s="9">
        <v>90</v>
      </c>
      <c r="E111" s="9">
        <v>61</v>
      </c>
      <c r="F111" s="9">
        <v>76</v>
      </c>
      <c r="G111" s="9">
        <v>56</v>
      </c>
      <c r="H111" s="9">
        <v>63</v>
      </c>
      <c r="I111" s="9">
        <v>16</v>
      </c>
      <c r="J111" s="9">
        <v>77</v>
      </c>
    </row>
    <row r="112" spans="1:10" ht="17" x14ac:dyDescent="0.2">
      <c r="A112" s="1"/>
      <c r="B112" s="1" t="s">
        <v>14</v>
      </c>
      <c r="C112" s="10">
        <v>0.96998618546031301</v>
      </c>
      <c r="D112" s="10">
        <v>1.01537864580453</v>
      </c>
      <c r="E112" s="10">
        <v>0.97565394890408497</v>
      </c>
      <c r="F112" s="10">
        <v>0.96195199754503002</v>
      </c>
      <c r="G112" s="10">
        <v>1.0127640275765699</v>
      </c>
      <c r="H112" s="10">
        <v>1.00338893301013</v>
      </c>
      <c r="I112" s="10">
        <v>0.98268938978056297</v>
      </c>
      <c r="J112" s="10">
        <v>1.00245821850131</v>
      </c>
    </row>
    <row r="113" spans="1:10" ht="17" x14ac:dyDescent="0.2">
      <c r="A113" s="1"/>
      <c r="B113" s="1" t="s">
        <v>15</v>
      </c>
      <c r="C113" s="11">
        <v>0.98634960864524601</v>
      </c>
      <c r="D113" s="11">
        <v>1.00599670507395</v>
      </c>
      <c r="E113" s="11">
        <v>1.02486975183207</v>
      </c>
      <c r="F113" s="11">
        <v>0.99290885562198605</v>
      </c>
      <c r="G113" s="17">
        <v>1.13072198389947</v>
      </c>
      <c r="H113" s="11">
        <v>0.99452892161629103</v>
      </c>
      <c r="I113" s="11">
        <v>1.00839112225577</v>
      </c>
      <c r="J113" s="11">
        <v>1.10237352369535</v>
      </c>
    </row>
    <row r="114" spans="1:10" ht="17" x14ac:dyDescent="0.2">
      <c r="A114" s="1"/>
      <c r="B114" s="1" t="s">
        <v>16</v>
      </c>
      <c r="C114" s="13">
        <v>4.4663916860801097E-5</v>
      </c>
      <c r="D114" s="9">
        <v>1.8066905042547401E-3</v>
      </c>
      <c r="E114" s="10">
        <v>1.3585710225429001E-3</v>
      </c>
      <c r="F114" s="13">
        <v>2.3666182053895098E-5</v>
      </c>
      <c r="G114" s="13">
        <v>5.6797036782253897E-5</v>
      </c>
      <c r="H114" s="10">
        <v>1.6546411330715799E-4</v>
      </c>
      <c r="I114" s="10">
        <v>4.7414819777551499E-3</v>
      </c>
      <c r="J114" s="13">
        <v>7.4555450957006201E-5</v>
      </c>
    </row>
    <row r="115" spans="1:10" ht="17" x14ac:dyDescent="0.2">
      <c r="A115" s="1"/>
      <c r="B115" s="1" t="s">
        <v>17</v>
      </c>
      <c r="C115" s="9" t="s">
        <v>42</v>
      </c>
      <c r="D115" s="9" t="s">
        <v>68</v>
      </c>
      <c r="E115" s="9" t="s">
        <v>39</v>
      </c>
      <c r="F115" s="9" t="s">
        <v>23</v>
      </c>
      <c r="G115" s="9">
        <v>16</v>
      </c>
      <c r="H115" s="9" t="s">
        <v>35</v>
      </c>
      <c r="I115" s="9" t="s">
        <v>21</v>
      </c>
      <c r="J115" s="9">
        <v>128</v>
      </c>
    </row>
    <row r="116" spans="1:10" ht="17" x14ac:dyDescent="0.2">
      <c r="A116" s="1"/>
      <c r="B116" s="1" t="s">
        <v>25</v>
      </c>
      <c r="C116" s="9">
        <v>0.35</v>
      </c>
      <c r="D116" s="9">
        <v>0</v>
      </c>
      <c r="E116" s="9">
        <v>0.35</v>
      </c>
      <c r="F116" s="9">
        <v>0.3</v>
      </c>
      <c r="G116" s="73">
        <v>0.1</v>
      </c>
      <c r="H116" s="9">
        <v>0.5</v>
      </c>
      <c r="I116" s="9">
        <v>0.3</v>
      </c>
      <c r="J116" s="73">
        <v>0.45</v>
      </c>
    </row>
    <row r="117" spans="1:10" ht="17" x14ac:dyDescent="0.2">
      <c r="A117" s="1"/>
      <c r="B117" s="6" t="s">
        <v>41</v>
      </c>
      <c r="C117" s="9"/>
      <c r="D117" s="9"/>
      <c r="E117" s="9"/>
      <c r="F117" s="9"/>
      <c r="G117" s="9"/>
      <c r="H117" s="9"/>
      <c r="I117" s="9"/>
      <c r="J117" s="9"/>
    </row>
    <row r="118" spans="1:10" ht="17" x14ac:dyDescent="0.2">
      <c r="A118" s="1"/>
      <c r="B118" s="1" t="s">
        <v>13</v>
      </c>
      <c r="C118" s="9">
        <v>96</v>
      </c>
      <c r="D118" s="9">
        <v>95</v>
      </c>
      <c r="E118" s="9">
        <v>97</v>
      </c>
      <c r="F118" s="9">
        <v>20</v>
      </c>
      <c r="G118" s="9">
        <v>46</v>
      </c>
      <c r="H118" s="9">
        <v>80</v>
      </c>
      <c r="I118" s="9">
        <v>96</v>
      </c>
      <c r="J118" s="9">
        <v>81</v>
      </c>
    </row>
    <row r="119" spans="1:10" ht="17" x14ac:dyDescent="0.2">
      <c r="A119" s="1"/>
      <c r="B119" s="1" t="s">
        <v>14</v>
      </c>
      <c r="C119" s="10">
        <v>0.966607274036412</v>
      </c>
      <c r="D119" s="10">
        <v>0.95806587598289705</v>
      </c>
      <c r="E119" s="10">
        <v>1.0254946275919401</v>
      </c>
      <c r="F119" s="10">
        <v>0.96310608847099399</v>
      </c>
      <c r="G119" s="10">
        <v>0.96736054242940905</v>
      </c>
      <c r="H119" s="10">
        <v>0.97601395041914196</v>
      </c>
      <c r="I119" s="10">
        <v>1.0063644624761201</v>
      </c>
      <c r="J119" s="9">
        <v>0.96346848737453294</v>
      </c>
    </row>
    <row r="120" spans="1:10" ht="17" x14ac:dyDescent="0.2">
      <c r="A120" s="1"/>
      <c r="B120" s="1" t="s">
        <v>15</v>
      </c>
      <c r="C120" s="11">
        <v>0.98400707515007801</v>
      </c>
      <c r="D120" s="11">
        <v>0.979440978221637</v>
      </c>
      <c r="E120" s="28">
        <v>1.26428624944697</v>
      </c>
      <c r="F120" s="11">
        <v>0.95856700833809205</v>
      </c>
      <c r="G120" s="11">
        <v>0.988514095664073</v>
      </c>
      <c r="H120" s="11">
        <v>0.983983240659148</v>
      </c>
      <c r="I120" s="11">
        <v>1.1440186439351101</v>
      </c>
      <c r="J120" s="11">
        <v>0.98929505061686396</v>
      </c>
    </row>
    <row r="121" spans="1:10" ht="17" x14ac:dyDescent="0.2">
      <c r="A121" s="1"/>
      <c r="B121" s="1" t="s">
        <v>16</v>
      </c>
      <c r="C121" s="10">
        <v>2.40962936518439E-3</v>
      </c>
      <c r="D121" s="10">
        <v>1.45875737845813E-2</v>
      </c>
      <c r="E121" s="13">
        <v>3.8725058508479101E-5</v>
      </c>
      <c r="F121" s="10">
        <v>2.7227289033766601E-3</v>
      </c>
      <c r="G121" s="10">
        <v>3.5645811907245302E-3</v>
      </c>
      <c r="H121" s="10">
        <v>1.00663948855078E-2</v>
      </c>
      <c r="I121" s="10">
        <v>1.1115439965751199E-3</v>
      </c>
      <c r="J121" s="10">
        <v>2.5299760189549702E-3</v>
      </c>
    </row>
    <row r="122" spans="1:10" ht="17" x14ac:dyDescent="0.2">
      <c r="A122" s="1"/>
      <c r="B122" s="1" t="s">
        <v>17</v>
      </c>
      <c r="C122" s="9" t="s">
        <v>19</v>
      </c>
      <c r="D122" s="9" t="s">
        <v>18</v>
      </c>
      <c r="E122" s="9">
        <v>128</v>
      </c>
      <c r="F122" s="9" t="s">
        <v>50</v>
      </c>
      <c r="G122" s="9" t="s">
        <v>30</v>
      </c>
      <c r="H122" s="9" t="s">
        <v>52</v>
      </c>
      <c r="I122" s="9">
        <v>128</v>
      </c>
      <c r="J122" s="9" t="s">
        <v>28</v>
      </c>
    </row>
    <row r="123" spans="1:10" ht="17" x14ac:dyDescent="0.2">
      <c r="A123" s="1"/>
      <c r="B123" s="1" t="s">
        <v>25</v>
      </c>
      <c r="C123" s="9">
        <v>0.05</v>
      </c>
      <c r="D123" s="9">
        <v>0.25</v>
      </c>
      <c r="E123" s="73">
        <v>0.2</v>
      </c>
      <c r="F123" s="9">
        <v>0.05</v>
      </c>
      <c r="G123" s="9">
        <v>0.4</v>
      </c>
      <c r="H123" s="9">
        <v>0.3</v>
      </c>
      <c r="I123" s="73">
        <v>0.1</v>
      </c>
      <c r="J123" s="9">
        <v>0.4</v>
      </c>
    </row>
    <row r="124" spans="1:10" x14ac:dyDescent="0.2">
      <c r="A124" s="1"/>
      <c r="B124" s="1"/>
      <c r="C124" s="9"/>
      <c r="D124" s="9"/>
      <c r="E124" s="9"/>
      <c r="F124" s="9"/>
      <c r="G124" s="9"/>
      <c r="H124" s="9"/>
      <c r="I124" s="9"/>
      <c r="J124" s="9"/>
    </row>
    <row r="125" spans="1:10" ht="17" x14ac:dyDescent="0.2">
      <c r="A125" s="1"/>
      <c r="B125" s="1" t="s">
        <v>45</v>
      </c>
      <c r="C125" s="9">
        <f t="shared" ref="C125:I125" si="4">AVERAGE(C92,C99,C106,C113,C120)</f>
        <v>0.97948801250136364</v>
      </c>
      <c r="D125" s="9">
        <f t="shared" si="4"/>
        <v>0.98320492977764395</v>
      </c>
      <c r="E125" s="9">
        <f t="shared" si="4"/>
        <v>1.046465496020343</v>
      </c>
      <c r="F125" s="9">
        <f t="shared" si="4"/>
        <v>0.98450364386977129</v>
      </c>
      <c r="G125" s="9">
        <f t="shared" si="4"/>
        <v>1.0170752363152542</v>
      </c>
      <c r="H125" s="9">
        <f t="shared" si="4"/>
        <v>0.98672478712878409</v>
      </c>
      <c r="I125" s="9">
        <f t="shared" si="4"/>
        <v>1.0222144157157684</v>
      </c>
      <c r="J125" s="9">
        <f>AVERAGE(J92,J99,J106,J113,J120)</f>
        <v>1.0150249751912608</v>
      </c>
    </row>
    <row r="126" spans="1:10" ht="17" x14ac:dyDescent="0.2">
      <c r="A126" s="1"/>
      <c r="B126" s="1" t="s">
        <v>46</v>
      </c>
      <c r="C126" s="9">
        <f t="shared" ref="C126:J126" si="5">_xlfn.STDEV.S(C92,C99,C106,C113,C120)</f>
        <v>6.1204398877613047E-3</v>
      </c>
      <c r="D126" s="9">
        <f t="shared" si="5"/>
        <v>1.4522128264673955E-2</v>
      </c>
      <c r="E126" s="9">
        <f t="shared" si="5"/>
        <v>0.12395193224452088</v>
      </c>
      <c r="F126" s="9">
        <f t="shared" si="5"/>
        <v>2.1149035015590997E-2</v>
      </c>
      <c r="G126" s="9">
        <f t="shared" si="5"/>
        <v>6.5396482056967617E-2</v>
      </c>
      <c r="H126" s="9">
        <f t="shared" si="5"/>
        <v>4.4018715506230705E-3</v>
      </c>
      <c r="I126" s="9">
        <f t="shared" si="5"/>
        <v>6.9408270259344818E-2</v>
      </c>
      <c r="J126" s="9">
        <f t="shared" si="5"/>
        <v>5.078702176438378E-2</v>
      </c>
    </row>
    <row r="127" spans="1:10" ht="17" x14ac:dyDescent="0.2">
      <c r="A127" s="1"/>
      <c r="B127" s="1" t="s">
        <v>47</v>
      </c>
      <c r="C127" s="9">
        <f t="shared" ref="C127:J127" si="6">C125-C126</f>
        <v>0.97336757261360229</v>
      </c>
      <c r="D127" s="9">
        <f t="shared" si="6"/>
        <v>0.96868280151297004</v>
      </c>
      <c r="E127" s="9">
        <f t="shared" si="6"/>
        <v>0.92251356377582217</v>
      </c>
      <c r="F127" s="9">
        <f t="shared" si="6"/>
        <v>0.96335460885418034</v>
      </c>
      <c r="G127" s="9">
        <f t="shared" si="6"/>
        <v>0.95167875425828663</v>
      </c>
      <c r="H127" s="9">
        <f t="shared" si="6"/>
        <v>0.98232291557816098</v>
      </c>
      <c r="I127" s="9">
        <f t="shared" si="6"/>
        <v>0.95280614545642361</v>
      </c>
      <c r="J127" s="9">
        <f t="shared" si="6"/>
        <v>0.96423795342687701</v>
      </c>
    </row>
    <row r="128" spans="1:10" ht="17" x14ac:dyDescent="0.2">
      <c r="A128" s="1"/>
      <c r="B128" s="1" t="s">
        <v>48</v>
      </c>
      <c r="C128" s="9">
        <f t="shared" ref="C128:J128" si="7">C125+C126</f>
        <v>0.98560845238912498</v>
      </c>
      <c r="D128" s="9">
        <f t="shared" si="7"/>
        <v>0.99772705804231787</v>
      </c>
      <c r="E128" s="9">
        <f t="shared" si="7"/>
        <v>1.1704174282648638</v>
      </c>
      <c r="F128" s="9">
        <f t="shared" si="7"/>
        <v>1.0056526788853624</v>
      </c>
      <c r="G128" s="9">
        <f t="shared" si="7"/>
        <v>1.0824717183722219</v>
      </c>
      <c r="H128" s="9">
        <f t="shared" si="7"/>
        <v>0.99112665867940719</v>
      </c>
      <c r="I128" s="9">
        <f t="shared" si="7"/>
        <v>1.0916226859751132</v>
      </c>
      <c r="J128" s="9">
        <f t="shared" si="7"/>
        <v>1.0658119969556445</v>
      </c>
    </row>
    <row r="129" spans="1:10" x14ac:dyDescent="0.2">
      <c r="A129" s="4"/>
      <c r="B129" s="4"/>
      <c r="C129" s="5"/>
      <c r="D129" s="5"/>
      <c r="E129" s="5"/>
      <c r="F129" s="5"/>
      <c r="G129" s="5"/>
      <c r="H129" s="5"/>
      <c r="I129" s="4"/>
      <c r="J129" s="4"/>
    </row>
    <row r="130" spans="1:10" ht="17" x14ac:dyDescent="0.2">
      <c r="A130" s="1" t="s">
        <v>69</v>
      </c>
      <c r="B130" s="6" t="s">
        <v>12</v>
      </c>
      <c r="C130" s="2"/>
      <c r="D130" s="2"/>
      <c r="E130" s="2"/>
      <c r="F130" s="2"/>
      <c r="G130" s="2"/>
      <c r="H130" s="2"/>
      <c r="I130" s="1"/>
      <c r="J130" s="1"/>
    </row>
    <row r="131" spans="1:10" ht="17" x14ac:dyDescent="0.2">
      <c r="A131" s="1"/>
      <c r="B131" s="1" t="s">
        <v>13</v>
      </c>
      <c r="C131" s="9">
        <v>75</v>
      </c>
      <c r="D131" s="9">
        <v>42</v>
      </c>
      <c r="E131" s="9">
        <v>98</v>
      </c>
      <c r="F131" s="9">
        <v>98</v>
      </c>
      <c r="G131" s="9">
        <v>76</v>
      </c>
      <c r="H131" s="9">
        <v>91</v>
      </c>
      <c r="I131" s="9">
        <v>85</v>
      </c>
      <c r="J131" s="9">
        <v>89</v>
      </c>
    </row>
    <row r="132" spans="1:10" ht="17" x14ac:dyDescent="0.2">
      <c r="A132" s="1"/>
      <c r="B132" s="1" t="s">
        <v>14</v>
      </c>
      <c r="C132" s="10">
        <v>1.8860356320239</v>
      </c>
      <c r="D132" s="10">
        <v>1.77626715616088</v>
      </c>
      <c r="E132" s="10">
        <v>1.6956441295581</v>
      </c>
      <c r="F132" s="10">
        <v>1.56836485723305</v>
      </c>
      <c r="G132" s="10">
        <v>2.0761303572352401</v>
      </c>
      <c r="H132" s="10">
        <v>2.47935615198451</v>
      </c>
      <c r="I132" s="10">
        <v>2.8725221458522698</v>
      </c>
      <c r="J132" s="10">
        <v>1.3828644222572299</v>
      </c>
    </row>
    <row r="133" spans="1:10" ht="17" x14ac:dyDescent="0.2">
      <c r="A133" s="1"/>
      <c r="B133" s="1" t="s">
        <v>15</v>
      </c>
      <c r="C133" s="11">
        <v>1.0434755030637699</v>
      </c>
      <c r="D133" s="11">
        <v>1.02492030845231</v>
      </c>
      <c r="E133" s="11">
        <v>1.0634934492708801</v>
      </c>
      <c r="F133" s="11">
        <v>1.10781456540143</v>
      </c>
      <c r="G133" s="11">
        <v>1.0121156127017199</v>
      </c>
      <c r="H133" s="11">
        <v>1.0960469036239999</v>
      </c>
      <c r="I133" s="11">
        <v>1.11384427828997</v>
      </c>
      <c r="J133" s="11">
        <v>1.0393400068246399</v>
      </c>
    </row>
    <row r="134" spans="1:10" ht="17" x14ac:dyDescent="0.2">
      <c r="A134" s="1"/>
      <c r="B134" s="1" t="s">
        <v>16</v>
      </c>
      <c r="C134" s="10">
        <v>1.4939110305757199E-4</v>
      </c>
      <c r="D134" s="10">
        <v>4.2908891907718202E-3</v>
      </c>
      <c r="E134" s="10">
        <v>2.7009117914964498E-3</v>
      </c>
      <c r="F134" s="10">
        <v>1.1995206942263599E-3</v>
      </c>
      <c r="G134" s="10">
        <v>4.51786106870199E-3</v>
      </c>
      <c r="H134" s="10">
        <v>1.0859559270280299E-2</v>
      </c>
      <c r="I134" s="10">
        <v>2.7256204005677801E-2</v>
      </c>
      <c r="J134" s="10">
        <v>7.88072401703196E-4</v>
      </c>
    </row>
    <row r="135" spans="1:10" ht="17" x14ac:dyDescent="0.2">
      <c r="A135" s="1"/>
      <c r="B135" s="1" t="s">
        <v>17</v>
      </c>
      <c r="C135" s="9" t="s">
        <v>28</v>
      </c>
      <c r="D135" s="9" t="s">
        <v>51</v>
      </c>
      <c r="E135" s="9" t="s">
        <v>36</v>
      </c>
      <c r="F135" s="9" t="s">
        <v>30</v>
      </c>
      <c r="G135" s="9" t="s">
        <v>28</v>
      </c>
      <c r="H135" s="9">
        <v>128</v>
      </c>
      <c r="I135" s="9">
        <v>32</v>
      </c>
      <c r="J135" s="9" t="s">
        <v>38</v>
      </c>
    </row>
    <row r="136" spans="1:10" ht="17" x14ac:dyDescent="0.2">
      <c r="A136" s="1"/>
      <c r="B136" s="1" t="s">
        <v>25</v>
      </c>
      <c r="C136" s="9">
        <v>0.15</v>
      </c>
      <c r="D136" s="18">
        <v>0.05</v>
      </c>
      <c r="E136" s="9">
        <v>0.05</v>
      </c>
      <c r="F136" s="9">
        <v>0</v>
      </c>
      <c r="G136" s="9">
        <v>0</v>
      </c>
      <c r="H136" s="73">
        <v>0</v>
      </c>
      <c r="I136" s="73">
        <v>0.25</v>
      </c>
      <c r="J136" s="9">
        <v>0.05</v>
      </c>
    </row>
    <row r="137" spans="1:10" ht="17" x14ac:dyDescent="0.2">
      <c r="A137" s="1"/>
      <c r="B137" s="6" t="s">
        <v>26</v>
      </c>
      <c r="C137" s="9"/>
      <c r="D137" s="9"/>
      <c r="E137" s="9"/>
      <c r="F137" s="9"/>
      <c r="G137" s="9"/>
      <c r="H137" s="9"/>
      <c r="I137" s="9"/>
      <c r="J137" s="9"/>
    </row>
    <row r="138" spans="1:10" ht="17" x14ac:dyDescent="0.2">
      <c r="A138" s="1"/>
      <c r="B138" s="1" t="s">
        <v>13</v>
      </c>
      <c r="C138" s="9">
        <v>62</v>
      </c>
      <c r="D138" s="9">
        <v>87</v>
      </c>
      <c r="E138" s="9">
        <v>44</v>
      </c>
      <c r="F138" s="9">
        <v>90</v>
      </c>
      <c r="G138" s="9">
        <v>55</v>
      </c>
      <c r="H138" s="9">
        <v>77</v>
      </c>
      <c r="I138" s="9">
        <v>84</v>
      </c>
      <c r="J138" s="9">
        <v>87</v>
      </c>
    </row>
    <row r="139" spans="1:10" ht="17" x14ac:dyDescent="0.2">
      <c r="A139" s="1"/>
      <c r="B139" s="1" t="s">
        <v>14</v>
      </c>
      <c r="C139" s="10">
        <v>1.6492454552006699</v>
      </c>
      <c r="D139" s="10">
        <v>1.4500223075712599</v>
      </c>
      <c r="E139" s="10">
        <v>2.3085781799978902</v>
      </c>
      <c r="F139" s="10">
        <v>3.7392695967914</v>
      </c>
      <c r="G139" s="10">
        <v>1.5791326150570899</v>
      </c>
      <c r="H139" s="10">
        <v>1.1447389025167301</v>
      </c>
      <c r="I139" s="10">
        <v>1.40799645993901</v>
      </c>
      <c r="J139" s="10">
        <v>1.65267654271034</v>
      </c>
    </row>
    <row r="140" spans="1:10" ht="17" x14ac:dyDescent="0.2">
      <c r="A140" s="1"/>
      <c r="B140" s="1" t="s">
        <v>15</v>
      </c>
      <c r="C140" s="11">
        <v>1.03184404755822</v>
      </c>
      <c r="D140" s="11">
        <v>1.0069354581140899</v>
      </c>
      <c r="E140" s="11">
        <v>1.0377812375666899</v>
      </c>
      <c r="F140" s="11">
        <v>1.1043960449129899</v>
      </c>
      <c r="G140" s="11">
        <v>1.0580152356694901</v>
      </c>
      <c r="H140" s="11">
        <v>1.03556948580113</v>
      </c>
      <c r="I140" s="11">
        <v>1.0499288871099699</v>
      </c>
      <c r="J140" s="11">
        <v>1.0671134031979499</v>
      </c>
    </row>
    <row r="141" spans="1:10" ht="18" x14ac:dyDescent="0.25">
      <c r="A141" s="1"/>
      <c r="B141" s="1" t="s">
        <v>16</v>
      </c>
      <c r="C141" s="12">
        <v>2.9510584117675199E-4</v>
      </c>
      <c r="D141" s="10">
        <v>3.4286701687607802E-4</v>
      </c>
      <c r="E141" s="10">
        <v>3.6731164380308701E-4</v>
      </c>
      <c r="F141" s="12">
        <v>1.4473278791760301E-2</v>
      </c>
      <c r="G141" s="10">
        <v>9.25497405303859E-4</v>
      </c>
      <c r="H141" s="10">
        <v>1.3553395821372499E-4</v>
      </c>
      <c r="I141" s="10">
        <v>4.5450735587522703E-3</v>
      </c>
      <c r="J141" s="10">
        <v>4.0743336259056799E-4</v>
      </c>
    </row>
    <row r="142" spans="1:10" ht="17" x14ac:dyDescent="0.2">
      <c r="A142" s="1"/>
      <c r="B142" s="1" t="s">
        <v>17</v>
      </c>
      <c r="C142" s="9" t="s">
        <v>42</v>
      </c>
      <c r="D142" s="9" t="s">
        <v>22</v>
      </c>
      <c r="E142" s="9" t="s">
        <v>66</v>
      </c>
      <c r="F142" s="9">
        <v>128</v>
      </c>
      <c r="G142" s="9" t="s">
        <v>55</v>
      </c>
      <c r="H142" s="9" t="s">
        <v>54</v>
      </c>
      <c r="I142" s="9" t="s">
        <v>68</v>
      </c>
      <c r="J142" s="9" t="s">
        <v>29</v>
      </c>
    </row>
    <row r="143" spans="1:10" ht="17" x14ac:dyDescent="0.2">
      <c r="A143" s="1"/>
      <c r="B143" s="1" t="s">
        <v>25</v>
      </c>
      <c r="C143" s="9">
        <v>0.15</v>
      </c>
      <c r="D143" s="9">
        <v>0</v>
      </c>
      <c r="E143" s="9">
        <v>0.45</v>
      </c>
      <c r="F143" s="73">
        <v>0.45</v>
      </c>
      <c r="G143" s="9">
        <v>0.45</v>
      </c>
      <c r="H143" s="9">
        <v>0.45</v>
      </c>
      <c r="I143" s="9">
        <v>0</v>
      </c>
      <c r="J143" s="9">
        <v>0.05</v>
      </c>
    </row>
    <row r="144" spans="1:10" ht="17" x14ac:dyDescent="0.2">
      <c r="A144" s="1"/>
      <c r="B144" s="6" t="s">
        <v>33</v>
      </c>
      <c r="C144" s="9"/>
      <c r="D144" s="9"/>
      <c r="E144" s="9"/>
      <c r="F144" s="9"/>
      <c r="G144" s="9"/>
      <c r="H144" s="9"/>
      <c r="I144" s="9"/>
      <c r="J144" s="9"/>
    </row>
    <row r="145" spans="1:10" ht="17" x14ac:dyDescent="0.2">
      <c r="A145" s="1"/>
      <c r="B145" s="1" t="s">
        <v>13</v>
      </c>
      <c r="C145" s="9">
        <v>48</v>
      </c>
      <c r="D145" s="9">
        <v>73</v>
      </c>
      <c r="E145" s="9">
        <v>42</v>
      </c>
      <c r="F145" s="9">
        <v>82</v>
      </c>
      <c r="G145" s="9">
        <v>80</v>
      </c>
      <c r="H145" s="9">
        <v>83</v>
      </c>
      <c r="I145" s="9">
        <v>54</v>
      </c>
      <c r="J145" s="9">
        <v>74</v>
      </c>
    </row>
    <row r="146" spans="1:10" ht="17" x14ac:dyDescent="0.2">
      <c r="A146" s="1"/>
      <c r="B146" s="1" t="s">
        <v>14</v>
      </c>
      <c r="C146" s="10">
        <v>1.2444974610544699</v>
      </c>
      <c r="D146" s="10">
        <v>1.33219166974586</v>
      </c>
      <c r="E146" s="10">
        <v>1.28834315641921</v>
      </c>
      <c r="F146" s="10">
        <v>0.51310588044729799</v>
      </c>
      <c r="G146" s="10">
        <v>1.3555386199518</v>
      </c>
      <c r="H146" s="10">
        <v>1.2929961234213001</v>
      </c>
      <c r="I146" s="10">
        <v>1.2787974428856499</v>
      </c>
      <c r="J146" s="10">
        <v>1.4053614627637201</v>
      </c>
    </row>
    <row r="147" spans="1:10" ht="17" x14ac:dyDescent="0.2">
      <c r="A147" s="1"/>
      <c r="B147" s="1" t="s">
        <v>15</v>
      </c>
      <c r="C147" s="11">
        <v>1.0070267951332701</v>
      </c>
      <c r="D147" s="11">
        <v>1.0005765488536</v>
      </c>
      <c r="E147" s="11">
        <v>1.0127498950587399</v>
      </c>
      <c r="F147" s="11">
        <v>1.02796624074065</v>
      </c>
      <c r="G147" s="11">
        <v>1.0437427883052499</v>
      </c>
      <c r="H147" s="11">
        <v>1.0293869869280099</v>
      </c>
      <c r="I147" s="11">
        <v>1.1203960978299701</v>
      </c>
      <c r="J147" s="11">
        <v>1.0469491730571401</v>
      </c>
    </row>
    <row r="148" spans="1:10" ht="17" x14ac:dyDescent="0.2">
      <c r="A148" s="1"/>
      <c r="B148" s="1" t="s">
        <v>16</v>
      </c>
      <c r="C148" s="10">
        <v>1.17033384610598E-4</v>
      </c>
      <c r="D148" s="10">
        <v>1.0286359423215001E-3</v>
      </c>
      <c r="E148" s="10">
        <v>8.04152091765476E-4</v>
      </c>
      <c r="F148" s="10">
        <v>1.20219617518301E-4</v>
      </c>
      <c r="G148" s="10">
        <v>1.1293398434696501E-4</v>
      </c>
      <c r="H148" s="10">
        <v>2.9284311004183399E-3</v>
      </c>
      <c r="I148" s="10">
        <v>1.54371000876428E-2</v>
      </c>
      <c r="J148" s="13">
        <v>8.5156583995956095E-5</v>
      </c>
    </row>
    <row r="149" spans="1:10" ht="17" x14ac:dyDescent="0.2">
      <c r="A149" s="1"/>
      <c r="B149" s="1" t="s">
        <v>17</v>
      </c>
      <c r="C149" s="9" t="s">
        <v>65</v>
      </c>
      <c r="D149" s="9" t="s">
        <v>42</v>
      </c>
      <c r="E149" s="9" t="s">
        <v>54</v>
      </c>
      <c r="F149" s="9" t="s">
        <v>27</v>
      </c>
      <c r="G149" s="9" t="s">
        <v>54</v>
      </c>
      <c r="H149" s="9" t="s">
        <v>50</v>
      </c>
      <c r="I149" s="9" t="s">
        <v>27</v>
      </c>
      <c r="J149" s="9" t="s">
        <v>54</v>
      </c>
    </row>
    <row r="150" spans="1:10" ht="17" x14ac:dyDescent="0.2">
      <c r="A150" s="1"/>
      <c r="B150" s="1" t="s">
        <v>25</v>
      </c>
      <c r="C150" s="9">
        <v>0.35</v>
      </c>
      <c r="D150" s="9">
        <v>0.45</v>
      </c>
      <c r="E150" s="9">
        <v>0.15</v>
      </c>
      <c r="F150" s="9">
        <v>0.3</v>
      </c>
      <c r="G150" s="9">
        <v>0.2</v>
      </c>
      <c r="H150" s="9">
        <v>0.25</v>
      </c>
      <c r="I150" s="9">
        <v>0.1</v>
      </c>
      <c r="J150" s="9">
        <v>0.2</v>
      </c>
    </row>
    <row r="151" spans="1:10" ht="17" x14ac:dyDescent="0.2">
      <c r="A151" s="1"/>
      <c r="B151" s="6" t="s">
        <v>37</v>
      </c>
      <c r="C151" s="9"/>
      <c r="D151" s="9"/>
      <c r="E151" s="9"/>
      <c r="F151" s="9"/>
      <c r="G151" s="9"/>
      <c r="H151" s="9"/>
      <c r="I151" s="9"/>
      <c r="J151" s="9"/>
    </row>
    <row r="152" spans="1:10" ht="17" x14ac:dyDescent="0.2">
      <c r="A152" s="1"/>
      <c r="B152" s="1" t="s">
        <v>13</v>
      </c>
      <c r="C152" s="9">
        <v>33</v>
      </c>
      <c r="D152" s="9">
        <v>86</v>
      </c>
      <c r="E152" s="9">
        <v>95</v>
      </c>
      <c r="F152" s="9">
        <v>81</v>
      </c>
      <c r="G152" s="9">
        <v>40</v>
      </c>
      <c r="H152" s="9">
        <v>35</v>
      </c>
      <c r="I152" s="9">
        <v>93</v>
      </c>
      <c r="J152" s="9">
        <v>77</v>
      </c>
    </row>
    <row r="153" spans="1:10" ht="17" x14ac:dyDescent="0.2">
      <c r="A153" s="1"/>
      <c r="B153" s="1" t="s">
        <v>14</v>
      </c>
      <c r="C153" s="10">
        <v>1.2364363776234799</v>
      </c>
      <c r="D153" s="10">
        <v>0.60499935046104103</v>
      </c>
      <c r="E153" s="10">
        <v>1.3210721563558201</v>
      </c>
      <c r="F153" s="10">
        <v>1.4753129412556201</v>
      </c>
      <c r="G153" s="10">
        <v>1.23198900058781</v>
      </c>
      <c r="H153" s="10">
        <v>1.12131507670602</v>
      </c>
      <c r="I153" s="10">
        <v>1.6596592431780901</v>
      </c>
      <c r="J153" s="10">
        <v>1.43392364366035</v>
      </c>
    </row>
    <row r="154" spans="1:10" ht="17" x14ac:dyDescent="0.2">
      <c r="A154" s="1"/>
      <c r="B154" s="1" t="s">
        <v>15</v>
      </c>
      <c r="C154" s="11">
        <v>1.0370670940999001</v>
      </c>
      <c r="D154" s="11">
        <v>1.0724533067197499</v>
      </c>
      <c r="E154" s="11">
        <v>1.0836721604137101</v>
      </c>
      <c r="F154" s="11">
        <v>1.14012261001597</v>
      </c>
      <c r="G154" s="11">
        <v>1.1576000503683599</v>
      </c>
      <c r="H154" s="11">
        <v>1.05050910099957</v>
      </c>
      <c r="I154" s="11">
        <v>1.0673740481782601</v>
      </c>
      <c r="J154" s="11">
        <v>1.1203068534198399</v>
      </c>
    </row>
    <row r="155" spans="1:10" ht="17" x14ac:dyDescent="0.2">
      <c r="A155" s="1"/>
      <c r="B155" s="1" t="s">
        <v>16</v>
      </c>
      <c r="C155" s="10">
        <v>6.2860687283693303E-4</v>
      </c>
      <c r="D155" s="13">
        <v>9.8199835564604106E-5</v>
      </c>
      <c r="E155" s="13">
        <v>1.252089725676E-5</v>
      </c>
      <c r="F155" s="13">
        <v>1.7983393806126899E-5</v>
      </c>
      <c r="G155" s="10">
        <v>1.5913659449236001E-4</v>
      </c>
      <c r="H155" s="13">
        <v>5.4299848391149701E-5</v>
      </c>
      <c r="I155" s="9">
        <v>2.6613309920577E-4</v>
      </c>
      <c r="J155" s="10">
        <v>5.4811172126388802E-3</v>
      </c>
    </row>
    <row r="156" spans="1:10" ht="17" x14ac:dyDescent="0.2">
      <c r="A156" s="1"/>
      <c r="B156" s="1" t="s">
        <v>17</v>
      </c>
      <c r="C156" s="9" t="s">
        <v>24</v>
      </c>
      <c r="D156" s="9" t="s">
        <v>61</v>
      </c>
      <c r="E156" s="9" t="s">
        <v>56</v>
      </c>
      <c r="F156" s="9" t="s">
        <v>55</v>
      </c>
      <c r="G156" s="9" t="s">
        <v>59</v>
      </c>
      <c r="H156" s="9" t="s">
        <v>38</v>
      </c>
      <c r="I156" s="9" t="s">
        <v>43</v>
      </c>
      <c r="J156" s="18" t="s">
        <v>51</v>
      </c>
    </row>
    <row r="157" spans="1:10" ht="17" x14ac:dyDescent="0.2">
      <c r="A157" s="1"/>
      <c r="B157" s="1" t="s">
        <v>25</v>
      </c>
      <c r="C157" s="9">
        <v>0.5</v>
      </c>
      <c r="D157" s="9">
        <v>0.5</v>
      </c>
      <c r="E157" s="9">
        <v>0.1</v>
      </c>
      <c r="F157" s="9">
        <v>0.1</v>
      </c>
      <c r="G157" s="9">
        <v>0.45</v>
      </c>
      <c r="H157" s="9">
        <v>0.3</v>
      </c>
      <c r="I157" s="9">
        <v>0.05</v>
      </c>
      <c r="J157" s="9">
        <v>0.25</v>
      </c>
    </row>
    <row r="158" spans="1:10" ht="17" x14ac:dyDescent="0.2">
      <c r="A158" s="1"/>
      <c r="B158" s="6" t="s">
        <v>41</v>
      </c>
      <c r="C158" s="9"/>
      <c r="D158" s="9"/>
      <c r="E158" s="9"/>
      <c r="F158" s="9"/>
      <c r="G158" s="9"/>
      <c r="H158" s="9"/>
      <c r="I158" s="9"/>
      <c r="J158" s="9"/>
    </row>
    <row r="159" spans="1:10" ht="17" x14ac:dyDescent="0.2">
      <c r="A159" s="1"/>
      <c r="B159" s="1" t="s">
        <v>13</v>
      </c>
      <c r="C159" s="9">
        <v>85</v>
      </c>
      <c r="D159" s="9">
        <v>91</v>
      </c>
      <c r="E159" s="9">
        <v>89</v>
      </c>
      <c r="F159" s="9">
        <v>93</v>
      </c>
      <c r="G159" s="9">
        <v>55</v>
      </c>
      <c r="H159" s="9">
        <v>83</v>
      </c>
      <c r="I159" s="9">
        <v>81</v>
      </c>
      <c r="J159" s="9">
        <v>31</v>
      </c>
    </row>
    <row r="160" spans="1:10" ht="17" x14ac:dyDescent="0.2">
      <c r="A160" s="1"/>
      <c r="B160" s="1" t="s">
        <v>14</v>
      </c>
      <c r="C160" s="10">
        <v>1.1553665452164701</v>
      </c>
      <c r="D160" s="10">
        <v>1.73816254334728</v>
      </c>
      <c r="E160" s="10">
        <v>1.9387703562984899</v>
      </c>
      <c r="F160" s="10">
        <v>1.9220365446213299</v>
      </c>
      <c r="G160" s="10">
        <v>1.58582418635914</v>
      </c>
      <c r="H160" s="10">
        <v>1.47659788450145</v>
      </c>
      <c r="I160" s="10">
        <v>1.61980911507003</v>
      </c>
      <c r="J160" s="10">
        <v>1.64343896215737</v>
      </c>
    </row>
    <row r="161" spans="1:10" ht="17" x14ac:dyDescent="0.2">
      <c r="A161" s="1"/>
      <c r="B161" s="1" t="s">
        <v>15</v>
      </c>
      <c r="C161" s="11">
        <v>1.02787300293673</v>
      </c>
      <c r="D161" s="11">
        <v>1.06133109313001</v>
      </c>
      <c r="E161" s="28">
        <v>1.2982031170374999</v>
      </c>
      <c r="F161" s="11">
        <v>1.0159896629379399</v>
      </c>
      <c r="G161" s="11">
        <v>1.0980508550747701</v>
      </c>
      <c r="H161" s="11">
        <v>1.065117828133</v>
      </c>
      <c r="I161" s="15">
        <v>1.1896744537150099</v>
      </c>
      <c r="J161" s="11">
        <v>1.11205676950515</v>
      </c>
    </row>
    <row r="162" spans="1:10" ht="17" x14ac:dyDescent="0.2">
      <c r="A162" s="1"/>
      <c r="B162" s="1" t="s">
        <v>16</v>
      </c>
      <c r="C162" s="13">
        <v>2.49433343698727E-5</v>
      </c>
      <c r="D162" s="10">
        <v>8.0637293079911503E-3</v>
      </c>
      <c r="E162" s="10">
        <v>1.5014220911762101E-4</v>
      </c>
      <c r="F162" s="13">
        <v>6.2714798397054994E-5</v>
      </c>
      <c r="G162" s="10">
        <v>1.8637090301438401E-2</v>
      </c>
      <c r="H162" s="10">
        <v>1.3606927071911101E-3</v>
      </c>
      <c r="I162" s="10">
        <v>3.9928994702886699E-4</v>
      </c>
      <c r="J162" s="10">
        <v>5.3326851959591397E-3</v>
      </c>
    </row>
    <row r="163" spans="1:10" ht="17" x14ac:dyDescent="0.2">
      <c r="A163" s="1"/>
      <c r="B163" s="1" t="s">
        <v>17</v>
      </c>
      <c r="C163" s="9" t="s">
        <v>65</v>
      </c>
      <c r="D163" s="9" t="s">
        <v>42</v>
      </c>
      <c r="E163" s="9" t="s">
        <v>35</v>
      </c>
      <c r="F163" s="9" t="s">
        <v>58</v>
      </c>
      <c r="G163" s="9">
        <v>16</v>
      </c>
      <c r="H163" s="9">
        <v>16</v>
      </c>
      <c r="I163" s="9" t="s">
        <v>56</v>
      </c>
      <c r="J163" s="9" t="s">
        <v>24</v>
      </c>
    </row>
    <row r="164" spans="1:10" ht="17" x14ac:dyDescent="0.2">
      <c r="A164" s="1"/>
      <c r="B164" s="1" t="s">
        <v>25</v>
      </c>
      <c r="C164" s="9">
        <v>0.25</v>
      </c>
      <c r="D164" s="9">
        <v>0</v>
      </c>
      <c r="E164" s="9">
        <v>0.5</v>
      </c>
      <c r="F164" s="9">
        <v>0</v>
      </c>
      <c r="G164" s="73">
        <v>0.15</v>
      </c>
      <c r="H164" s="73">
        <v>0.15</v>
      </c>
      <c r="I164" s="9">
        <v>0.3</v>
      </c>
      <c r="J164" s="9">
        <v>0.3</v>
      </c>
    </row>
    <row r="165" spans="1:10" x14ac:dyDescent="0.2">
      <c r="A165" s="1"/>
      <c r="B165" s="1"/>
      <c r="C165" s="9"/>
      <c r="D165" s="9"/>
      <c r="E165" s="9"/>
      <c r="F165" s="9"/>
      <c r="G165" s="9"/>
      <c r="H165" s="9"/>
      <c r="I165" s="9"/>
      <c r="J165" s="9"/>
    </row>
    <row r="166" spans="1:10" ht="17" x14ac:dyDescent="0.2">
      <c r="A166" s="1"/>
      <c r="B166" s="1" t="s">
        <v>45</v>
      </c>
      <c r="C166" s="9">
        <f t="shared" ref="C166:J166" si="8">AVERAGE(C133,C140,C147,C154,C161)</f>
        <v>1.0294572885583779</v>
      </c>
      <c r="D166" s="9">
        <f t="shared" si="8"/>
        <v>1.033243343053952</v>
      </c>
      <c r="E166" s="9">
        <f>AVERAGE(E133,E140,E147,E154,E161)</f>
        <v>1.0991799718695039</v>
      </c>
      <c r="F166" s="9">
        <f t="shared" si="8"/>
        <v>1.0792578248017961</v>
      </c>
      <c r="G166" s="9">
        <f t="shared" si="8"/>
        <v>1.0739049084239178</v>
      </c>
      <c r="H166" s="9">
        <f t="shared" si="8"/>
        <v>1.055326061097142</v>
      </c>
      <c r="I166" s="9">
        <f t="shared" si="8"/>
        <v>1.108243553024636</v>
      </c>
      <c r="J166" s="9">
        <f t="shared" si="8"/>
        <v>1.0771532412009441</v>
      </c>
    </row>
    <row r="167" spans="1:10" ht="17" x14ac:dyDescent="0.2">
      <c r="A167" s="1"/>
      <c r="B167" s="1" t="s">
        <v>46</v>
      </c>
      <c r="C167" s="9">
        <f t="shared" ref="C167:J167" si="9">_xlfn.STDEV.S(C133,C140,C147,C154,C161)</f>
        <v>1.3836122045637068E-2</v>
      </c>
      <c r="D167" s="9">
        <f t="shared" si="9"/>
        <v>3.2229024625815117E-2</v>
      </c>
      <c r="E167" s="9">
        <f t="shared" si="9"/>
        <v>0.11441612121483784</v>
      </c>
      <c r="F167" s="9">
        <f t="shared" si="9"/>
        <v>5.4280812734183184E-2</v>
      </c>
      <c r="G167" s="9">
        <f t="shared" si="9"/>
        <v>5.6053670220840783E-2</v>
      </c>
      <c r="H167" s="9">
        <f t="shared" si="9"/>
        <v>2.6647826640000156E-2</v>
      </c>
      <c r="I167" s="9">
        <f t="shared" si="9"/>
        <v>5.4499909961200861E-2</v>
      </c>
      <c r="J167" s="9">
        <f t="shared" si="9"/>
        <v>3.715984159405343E-2</v>
      </c>
    </row>
    <row r="168" spans="1:10" ht="17" x14ac:dyDescent="0.2">
      <c r="A168" s="1"/>
      <c r="B168" s="1" t="s">
        <v>47</v>
      </c>
      <c r="C168" s="9">
        <f t="shared" ref="C168:J168" si="10">C166-C167</f>
        <v>1.0156211665127408</v>
      </c>
      <c r="D168" s="9">
        <f t="shared" si="10"/>
        <v>1.0010143184281368</v>
      </c>
      <c r="E168" s="9">
        <f t="shared" si="10"/>
        <v>0.9847638506546661</v>
      </c>
      <c r="F168" s="9">
        <f t="shared" si="10"/>
        <v>1.0249770120676129</v>
      </c>
      <c r="G168" s="9">
        <f t="shared" si="10"/>
        <v>1.0178512382030771</v>
      </c>
      <c r="H168" s="9">
        <f t="shared" si="10"/>
        <v>1.0286782344571419</v>
      </c>
      <c r="I168" s="9">
        <f t="shared" si="10"/>
        <v>1.053743643063435</v>
      </c>
      <c r="J168" s="9">
        <f t="shared" si="10"/>
        <v>1.0399933996068906</v>
      </c>
    </row>
    <row r="169" spans="1:10" ht="17" x14ac:dyDescent="0.2">
      <c r="A169" s="1"/>
      <c r="B169" s="1" t="s">
        <v>48</v>
      </c>
      <c r="C169" s="9">
        <f t="shared" ref="C169:J169" si="11">C166+C167</f>
        <v>1.043293410604015</v>
      </c>
      <c r="D169" s="9">
        <f t="shared" si="11"/>
        <v>1.0654723676797673</v>
      </c>
      <c r="E169" s="9">
        <f t="shared" si="11"/>
        <v>1.2135960930843417</v>
      </c>
      <c r="F169" s="9">
        <f t="shared" si="11"/>
        <v>1.1335386375359793</v>
      </c>
      <c r="G169" s="9">
        <f t="shared" si="11"/>
        <v>1.1299585786447586</v>
      </c>
      <c r="H169" s="9">
        <f t="shared" si="11"/>
        <v>1.0819738877371421</v>
      </c>
      <c r="I169" s="9">
        <f t="shared" si="11"/>
        <v>1.1627434629858369</v>
      </c>
      <c r="J169" s="9">
        <f t="shared" si="11"/>
        <v>1.1143130827949976</v>
      </c>
    </row>
    <row r="170" spans="1:10" x14ac:dyDescent="0.2">
      <c r="A170" s="4"/>
      <c r="B170" s="4"/>
      <c r="C170" s="5"/>
      <c r="D170" s="5"/>
      <c r="E170" s="5"/>
      <c r="F170" s="5"/>
      <c r="G170" s="5"/>
      <c r="H170" s="5"/>
      <c r="I170" s="4"/>
      <c r="J170" s="4"/>
    </row>
    <row r="171" spans="1:10" ht="17" x14ac:dyDescent="0.2">
      <c r="A171" s="1" t="s">
        <v>70</v>
      </c>
      <c r="B171" s="6" t="s">
        <v>12</v>
      </c>
      <c r="C171" s="2"/>
      <c r="D171" s="2"/>
      <c r="E171" s="2"/>
      <c r="F171" s="2"/>
      <c r="G171" s="2"/>
      <c r="H171" s="2"/>
      <c r="I171" s="1"/>
      <c r="J171" s="1"/>
    </row>
    <row r="172" spans="1:10" ht="17" x14ac:dyDescent="0.2">
      <c r="A172" s="1"/>
      <c r="B172" s="1" t="s">
        <v>13</v>
      </c>
      <c r="C172" s="9">
        <v>87</v>
      </c>
      <c r="D172" s="9">
        <v>57</v>
      </c>
      <c r="E172" s="9">
        <v>60</v>
      </c>
      <c r="F172" s="9">
        <v>66</v>
      </c>
      <c r="G172" s="9">
        <v>76</v>
      </c>
      <c r="H172" s="9">
        <v>46</v>
      </c>
      <c r="I172" s="9">
        <v>94</v>
      </c>
      <c r="J172" s="9">
        <v>73</v>
      </c>
    </row>
    <row r="173" spans="1:10" ht="17" x14ac:dyDescent="0.2">
      <c r="A173" s="1"/>
      <c r="B173" s="1" t="s">
        <v>14</v>
      </c>
      <c r="C173" s="10">
        <v>0.95519563974482202</v>
      </c>
      <c r="D173" s="10">
        <v>0.97106966437376696</v>
      </c>
      <c r="E173" s="10">
        <v>0.94895506706558297</v>
      </c>
      <c r="F173" s="10">
        <v>0.97522379954655902</v>
      </c>
      <c r="G173" s="10">
        <v>0.96751624195515595</v>
      </c>
      <c r="H173" s="10">
        <v>1.0298110703930801</v>
      </c>
      <c r="I173" s="10">
        <v>1.03687728704506</v>
      </c>
      <c r="J173" s="10">
        <v>0.98004007097123802</v>
      </c>
    </row>
    <row r="174" spans="1:10" ht="17" x14ac:dyDescent="0.2">
      <c r="A174" s="1"/>
      <c r="B174" s="1" t="s">
        <v>15</v>
      </c>
      <c r="C174" s="11">
        <v>0.97292526974821003</v>
      </c>
      <c r="D174" s="11">
        <v>0.96160111545821803</v>
      </c>
      <c r="E174" s="11">
        <v>0.99576064378142104</v>
      </c>
      <c r="F174" s="11">
        <v>0.98292700227446195</v>
      </c>
      <c r="G174" s="11">
        <v>0.96179607507180598</v>
      </c>
      <c r="H174" s="11">
        <v>0.97972124170773001</v>
      </c>
      <c r="I174" s="11">
        <v>1.00239090514331</v>
      </c>
      <c r="J174" s="11">
        <v>0.96981766800369795</v>
      </c>
    </row>
    <row r="175" spans="1:10" ht="17" x14ac:dyDescent="0.2">
      <c r="A175" s="1"/>
      <c r="B175" s="1" t="s">
        <v>16</v>
      </c>
      <c r="C175" s="10">
        <v>2.6212706422587898E-4</v>
      </c>
      <c r="D175" s="10">
        <v>2.09257477015254E-4</v>
      </c>
      <c r="E175" s="13">
        <v>1.63490821547199E-4</v>
      </c>
      <c r="F175" s="10">
        <v>3.2739047661259102E-4</v>
      </c>
      <c r="G175" s="10">
        <v>1.0939885166917699E-4</v>
      </c>
      <c r="H175" s="13">
        <v>1.0100676391946901E-5</v>
      </c>
      <c r="I175" s="10">
        <v>1.96031073234095E-4</v>
      </c>
      <c r="J175" s="13">
        <v>8.80419389628312E-5</v>
      </c>
    </row>
    <row r="176" spans="1:10" ht="17" x14ac:dyDescent="0.2">
      <c r="A176" s="1"/>
      <c r="B176" s="1" t="s">
        <v>71</v>
      </c>
      <c r="C176" s="10">
        <v>6</v>
      </c>
      <c r="D176" s="10">
        <v>5</v>
      </c>
      <c r="E176" s="9">
        <v>5</v>
      </c>
      <c r="F176" s="9">
        <v>6</v>
      </c>
      <c r="G176" s="10">
        <v>5</v>
      </c>
      <c r="H176" s="9">
        <v>6</v>
      </c>
      <c r="I176" s="9">
        <v>3</v>
      </c>
      <c r="J176" s="10">
        <v>3</v>
      </c>
    </row>
    <row r="177" spans="1:10" ht="17" x14ac:dyDescent="0.2">
      <c r="A177" s="1"/>
      <c r="B177" s="1" t="s">
        <v>72</v>
      </c>
      <c r="C177" s="10">
        <v>1300</v>
      </c>
      <c r="D177" s="10">
        <v>1500</v>
      </c>
      <c r="E177" s="9">
        <v>1500</v>
      </c>
      <c r="F177" s="9">
        <v>1500</v>
      </c>
      <c r="G177" s="10">
        <v>900</v>
      </c>
      <c r="H177" s="9">
        <v>1500</v>
      </c>
      <c r="I177" s="9">
        <v>1100</v>
      </c>
      <c r="J177" s="10">
        <v>1800</v>
      </c>
    </row>
    <row r="178" spans="1:10" ht="17" x14ac:dyDescent="0.2">
      <c r="A178" s="1"/>
      <c r="B178" s="1" t="s">
        <v>73</v>
      </c>
      <c r="C178" s="10">
        <v>3</v>
      </c>
      <c r="D178" s="9">
        <v>3</v>
      </c>
      <c r="E178" s="9">
        <v>2</v>
      </c>
      <c r="F178" s="9">
        <v>3</v>
      </c>
      <c r="G178" s="9">
        <v>3</v>
      </c>
      <c r="H178" s="9">
        <v>3</v>
      </c>
      <c r="I178" s="9">
        <v>2</v>
      </c>
      <c r="J178" s="10">
        <v>3</v>
      </c>
    </row>
    <row r="179" spans="1:10" ht="17" x14ac:dyDescent="0.2">
      <c r="A179" s="1"/>
      <c r="B179" s="1" t="s">
        <v>25</v>
      </c>
      <c r="C179" s="10">
        <v>0.1</v>
      </c>
      <c r="D179" s="9">
        <v>0.05</v>
      </c>
      <c r="E179" s="9">
        <v>0.3</v>
      </c>
      <c r="F179" s="9">
        <v>0.15</v>
      </c>
      <c r="G179" s="9">
        <v>0.05</v>
      </c>
      <c r="H179" s="9">
        <v>0</v>
      </c>
      <c r="I179" s="9">
        <v>0.05</v>
      </c>
      <c r="J179" s="9">
        <v>0.3</v>
      </c>
    </row>
    <row r="180" spans="1:10" ht="17" x14ac:dyDescent="0.2">
      <c r="A180" s="1"/>
      <c r="B180" s="6" t="s">
        <v>26</v>
      </c>
      <c r="C180" s="2"/>
      <c r="D180" s="2"/>
      <c r="E180" s="2"/>
      <c r="F180" s="2"/>
      <c r="G180" s="2"/>
      <c r="H180" s="2"/>
      <c r="I180" s="1"/>
      <c r="J180" s="1"/>
    </row>
    <row r="181" spans="1:10" ht="17" x14ac:dyDescent="0.2">
      <c r="A181" s="1"/>
      <c r="B181" s="1" t="s">
        <v>13</v>
      </c>
      <c r="C181" s="9">
        <v>91</v>
      </c>
      <c r="D181" s="9">
        <v>98</v>
      </c>
      <c r="E181" s="9">
        <v>69</v>
      </c>
      <c r="F181" s="9">
        <v>54</v>
      </c>
      <c r="G181" s="9">
        <v>63</v>
      </c>
      <c r="H181" s="9">
        <v>53</v>
      </c>
      <c r="I181" s="9">
        <v>53</v>
      </c>
      <c r="J181" s="9">
        <v>78</v>
      </c>
    </row>
    <row r="182" spans="1:10" ht="17" x14ac:dyDescent="0.2">
      <c r="A182" s="1"/>
      <c r="B182" s="1" t="s">
        <v>14</v>
      </c>
      <c r="C182" s="10">
        <v>0.97725945671044201</v>
      </c>
      <c r="D182" s="10">
        <v>0.95881227657504198</v>
      </c>
      <c r="E182" s="10">
        <v>0.92953700945824802</v>
      </c>
      <c r="F182" s="10">
        <v>1.09439048118758</v>
      </c>
      <c r="G182" s="10">
        <v>1.00452757170963</v>
      </c>
      <c r="H182" s="10">
        <v>0.97061794855261296</v>
      </c>
      <c r="I182" s="10">
        <v>0.96518322568515202</v>
      </c>
      <c r="J182" s="10">
        <v>0.98269337980666605</v>
      </c>
    </row>
    <row r="183" spans="1:10" ht="17" x14ac:dyDescent="0.2">
      <c r="A183" s="1"/>
      <c r="B183" s="1" t="s">
        <v>15</v>
      </c>
      <c r="C183" s="11">
        <v>0.96940026932573897</v>
      </c>
      <c r="D183" s="11">
        <v>0.97834354883418995</v>
      </c>
      <c r="E183" s="11">
        <v>0.96120372095304796</v>
      </c>
      <c r="F183" s="11">
        <v>0.99968631510603601</v>
      </c>
      <c r="G183" s="11">
        <v>0.99185458885712297</v>
      </c>
      <c r="H183" s="11">
        <v>0.97946621042772497</v>
      </c>
      <c r="I183" s="11">
        <v>0.97074933053978896</v>
      </c>
      <c r="J183" s="11">
        <v>0.99501173660331499</v>
      </c>
    </row>
    <row r="184" spans="1:10" ht="17" x14ac:dyDescent="0.2">
      <c r="A184" s="1"/>
      <c r="B184" s="1" t="s">
        <v>16</v>
      </c>
      <c r="C184" s="10">
        <v>2.0344321719126799E-4</v>
      </c>
      <c r="D184" s="13">
        <v>3.4284244821486298E-5</v>
      </c>
      <c r="E184" s="10">
        <v>2.0306753504593E-4</v>
      </c>
      <c r="F184" s="10">
        <v>4.4796802950815301E-4</v>
      </c>
      <c r="G184" s="10">
        <v>2.1928060410917E-4</v>
      </c>
      <c r="H184" s="13">
        <v>2.6427053469071099E-5</v>
      </c>
      <c r="I184" s="10">
        <v>2.72822465319432E-4</v>
      </c>
      <c r="J184" s="10">
        <v>1.7847532912321901E-4</v>
      </c>
    </row>
    <row r="185" spans="1:10" ht="17" x14ac:dyDescent="0.2">
      <c r="A185" s="1"/>
      <c r="B185" s="1" t="s">
        <v>71</v>
      </c>
      <c r="C185" s="10">
        <v>6</v>
      </c>
      <c r="D185" s="10">
        <v>3</v>
      </c>
      <c r="E185" s="9">
        <v>4</v>
      </c>
      <c r="F185" s="9">
        <v>3</v>
      </c>
      <c r="G185" s="9">
        <v>6</v>
      </c>
      <c r="H185" s="9">
        <v>3</v>
      </c>
      <c r="I185" s="9">
        <v>3</v>
      </c>
      <c r="J185" s="9">
        <v>3</v>
      </c>
    </row>
    <row r="186" spans="1:10" ht="17" x14ac:dyDescent="0.2">
      <c r="A186" s="1"/>
      <c r="B186" s="1" t="s">
        <v>72</v>
      </c>
      <c r="C186" s="10">
        <v>1600</v>
      </c>
      <c r="D186" s="10">
        <v>1800</v>
      </c>
      <c r="E186" s="9">
        <v>1700</v>
      </c>
      <c r="F186" s="9">
        <v>1800</v>
      </c>
      <c r="G186" s="9">
        <v>1500</v>
      </c>
      <c r="H186" s="9">
        <v>2300</v>
      </c>
      <c r="I186" s="9">
        <v>1700</v>
      </c>
      <c r="J186" s="9">
        <v>700</v>
      </c>
    </row>
    <row r="187" spans="1:10" ht="17" x14ac:dyDescent="0.2">
      <c r="A187" s="1"/>
      <c r="B187" s="1" t="s">
        <v>73</v>
      </c>
      <c r="C187" s="10">
        <v>3</v>
      </c>
      <c r="D187" s="10">
        <v>2</v>
      </c>
      <c r="E187" s="9">
        <v>1</v>
      </c>
      <c r="F187" s="9">
        <v>1</v>
      </c>
      <c r="G187" s="9">
        <v>3</v>
      </c>
      <c r="H187" s="9">
        <v>1</v>
      </c>
      <c r="I187" s="9">
        <v>1</v>
      </c>
      <c r="J187" s="9">
        <v>2</v>
      </c>
    </row>
    <row r="188" spans="1:10" ht="17" x14ac:dyDescent="0.2">
      <c r="A188" s="1"/>
      <c r="B188" s="1" t="s">
        <v>25</v>
      </c>
      <c r="C188" s="9">
        <v>0.15</v>
      </c>
      <c r="D188" s="9">
        <v>0.2</v>
      </c>
      <c r="E188" s="9">
        <v>0.3</v>
      </c>
      <c r="F188" s="9">
        <v>0.2</v>
      </c>
      <c r="G188" s="9">
        <v>0.3</v>
      </c>
      <c r="H188" s="9">
        <v>0.05</v>
      </c>
      <c r="I188" s="9">
        <v>0.1</v>
      </c>
      <c r="J188" s="9">
        <v>0</v>
      </c>
    </row>
    <row r="189" spans="1:10" ht="17" x14ac:dyDescent="0.2">
      <c r="A189" s="1"/>
      <c r="B189" s="19" t="s">
        <v>33</v>
      </c>
      <c r="C189" s="20"/>
      <c r="D189" s="2"/>
      <c r="E189" s="2"/>
      <c r="F189" s="2"/>
      <c r="G189" s="2"/>
      <c r="H189" s="2"/>
      <c r="I189" s="1"/>
      <c r="J189" s="1"/>
    </row>
    <row r="190" spans="1:10" ht="17" x14ac:dyDescent="0.2">
      <c r="A190" s="1"/>
      <c r="B190" s="21" t="s">
        <v>13</v>
      </c>
      <c r="C190" s="9">
        <v>4</v>
      </c>
      <c r="D190" s="9">
        <v>65</v>
      </c>
      <c r="E190" s="9">
        <v>62</v>
      </c>
      <c r="F190" s="9">
        <v>68</v>
      </c>
      <c r="G190" s="9">
        <v>71</v>
      </c>
      <c r="H190" s="9">
        <v>88</v>
      </c>
      <c r="I190" s="9">
        <v>46</v>
      </c>
      <c r="J190" s="9">
        <v>97</v>
      </c>
    </row>
    <row r="191" spans="1:10" ht="17" x14ac:dyDescent="0.2">
      <c r="A191" s="1"/>
      <c r="B191" s="21" t="s">
        <v>14</v>
      </c>
      <c r="C191" s="10">
        <v>0.98155472411061895</v>
      </c>
      <c r="D191" s="10">
        <v>0.96426939089073604</v>
      </c>
      <c r="E191" s="10">
        <v>1.03636878528514</v>
      </c>
      <c r="F191" s="10">
        <v>0.98137544679362798</v>
      </c>
      <c r="G191" s="10">
        <v>0.97394029505961699</v>
      </c>
      <c r="H191" s="10">
        <v>0.96837824555393204</v>
      </c>
      <c r="I191" s="10">
        <v>1.01195804260928</v>
      </c>
      <c r="J191" s="10">
        <v>0.98367248527161</v>
      </c>
    </row>
    <row r="192" spans="1:10" ht="17" x14ac:dyDescent="0.2">
      <c r="A192" s="1"/>
      <c r="B192" s="21" t="s">
        <v>15</v>
      </c>
      <c r="C192" s="11">
        <v>0.96688392689877001</v>
      </c>
      <c r="D192" s="11">
        <v>0.97202289590149304</v>
      </c>
      <c r="E192" s="11">
        <v>1.01370327801273</v>
      </c>
      <c r="F192" s="11">
        <v>0.96581658371142798</v>
      </c>
      <c r="G192" s="11">
        <v>1.00286419553267</v>
      </c>
      <c r="H192" s="11">
        <v>0.97989983735273301</v>
      </c>
      <c r="I192" s="11">
        <v>1.01161598275056</v>
      </c>
      <c r="J192" s="11">
        <v>0.99892606857563204</v>
      </c>
    </row>
    <row r="193" spans="1:10" ht="17" x14ac:dyDescent="0.2">
      <c r="A193" s="1"/>
      <c r="B193" s="21" t="s">
        <v>16</v>
      </c>
      <c r="C193" s="10">
        <v>1.4597471541693801E-4</v>
      </c>
      <c r="D193" s="13">
        <v>5.4400969279639503E-5</v>
      </c>
      <c r="E193" s="10">
        <v>1.0941931771975899E-4</v>
      </c>
      <c r="F193" s="10">
        <v>2.25352976663227E-4</v>
      </c>
      <c r="G193" s="10">
        <v>1.7661272731463301E-4</v>
      </c>
      <c r="H193" s="10">
        <v>2.1468128716276301E-4</v>
      </c>
      <c r="I193" s="13">
        <v>1.19574558255562E-5</v>
      </c>
      <c r="J193" s="13">
        <v>4.56149047291902E-5</v>
      </c>
    </row>
    <row r="194" spans="1:10" ht="17" x14ac:dyDescent="0.2">
      <c r="A194" s="1"/>
      <c r="B194" s="21" t="s">
        <v>71</v>
      </c>
      <c r="C194" s="10">
        <v>6</v>
      </c>
      <c r="D194" s="9">
        <v>4</v>
      </c>
      <c r="E194" s="10">
        <v>2</v>
      </c>
      <c r="F194" s="9">
        <v>3</v>
      </c>
      <c r="G194" s="9">
        <v>4</v>
      </c>
      <c r="H194" s="9">
        <v>6</v>
      </c>
      <c r="I194" s="9">
        <v>2</v>
      </c>
      <c r="J194" s="9">
        <v>5</v>
      </c>
    </row>
    <row r="195" spans="1:10" ht="17" x14ac:dyDescent="0.2">
      <c r="A195" s="1"/>
      <c r="B195" s="21" t="s">
        <v>72</v>
      </c>
      <c r="C195" s="10">
        <v>1300</v>
      </c>
      <c r="D195" s="9">
        <v>700</v>
      </c>
      <c r="E195" s="10">
        <v>2000</v>
      </c>
      <c r="F195" s="9">
        <v>700</v>
      </c>
      <c r="G195" s="9">
        <v>700</v>
      </c>
      <c r="H195" s="9">
        <v>300</v>
      </c>
      <c r="I195" s="9">
        <v>1600</v>
      </c>
      <c r="J195" s="9">
        <v>800</v>
      </c>
    </row>
    <row r="196" spans="1:10" ht="17" x14ac:dyDescent="0.2">
      <c r="A196" s="1"/>
      <c r="B196" s="21" t="s">
        <v>73</v>
      </c>
      <c r="C196" s="10">
        <v>3</v>
      </c>
      <c r="D196" s="9">
        <v>2</v>
      </c>
      <c r="E196" s="10">
        <v>2</v>
      </c>
      <c r="F196" s="9">
        <v>1</v>
      </c>
      <c r="G196" s="9">
        <v>2</v>
      </c>
      <c r="H196" s="9">
        <v>3</v>
      </c>
      <c r="I196" s="9">
        <v>3</v>
      </c>
      <c r="J196" s="9">
        <v>2</v>
      </c>
    </row>
    <row r="197" spans="1:10" ht="17" x14ac:dyDescent="0.2">
      <c r="A197" s="1"/>
      <c r="B197" s="21" t="s">
        <v>25</v>
      </c>
      <c r="C197" s="9">
        <v>0.1</v>
      </c>
      <c r="D197" s="9">
        <v>0</v>
      </c>
      <c r="E197" s="9">
        <v>0.1</v>
      </c>
      <c r="F197" s="9">
        <v>0.05</v>
      </c>
      <c r="G197" s="9">
        <v>0.2</v>
      </c>
      <c r="H197" s="9">
        <v>0.05</v>
      </c>
      <c r="I197" s="9">
        <v>0.25</v>
      </c>
      <c r="J197" s="9">
        <v>0</v>
      </c>
    </row>
    <row r="198" spans="1:10" ht="17" x14ac:dyDescent="0.2">
      <c r="A198" s="1"/>
      <c r="B198" s="6" t="s">
        <v>37</v>
      </c>
      <c r="C198" s="22"/>
      <c r="D198" s="9"/>
      <c r="E198" s="9"/>
      <c r="F198" s="9"/>
      <c r="G198" s="9"/>
      <c r="H198" s="9"/>
      <c r="I198" s="9"/>
      <c r="J198" s="22"/>
    </row>
    <row r="199" spans="1:10" ht="17" x14ac:dyDescent="0.2">
      <c r="A199" s="1"/>
      <c r="B199" s="1" t="s">
        <v>13</v>
      </c>
      <c r="C199" s="9">
        <v>37</v>
      </c>
      <c r="D199" s="9">
        <v>24</v>
      </c>
      <c r="E199" s="9">
        <v>6</v>
      </c>
      <c r="F199" s="9">
        <v>65</v>
      </c>
      <c r="G199" s="9">
        <v>94</v>
      </c>
      <c r="H199" s="9">
        <v>62</v>
      </c>
      <c r="I199" s="9">
        <v>46</v>
      </c>
      <c r="J199" s="9">
        <v>47</v>
      </c>
    </row>
    <row r="200" spans="1:10" ht="17" x14ac:dyDescent="0.2">
      <c r="A200" s="1"/>
      <c r="B200" s="1" t="s">
        <v>14</v>
      </c>
      <c r="C200" s="10">
        <v>0.96245137656392898</v>
      </c>
      <c r="D200" s="10">
        <v>0.992106273746167</v>
      </c>
      <c r="E200" s="10">
        <v>0.977450898214548</v>
      </c>
      <c r="F200" s="10">
        <v>0.95893248410252796</v>
      </c>
      <c r="G200" s="10">
        <v>1.01245869395529</v>
      </c>
      <c r="H200" s="10">
        <v>0.98644723034066895</v>
      </c>
      <c r="I200" s="10">
        <v>0.98309158249775996</v>
      </c>
      <c r="J200" s="10">
        <v>0.99712896639369397</v>
      </c>
    </row>
    <row r="201" spans="1:10" ht="17" x14ac:dyDescent="0.2">
      <c r="A201" s="1"/>
      <c r="B201" s="1" t="s">
        <v>15</v>
      </c>
      <c r="C201" s="11">
        <v>0.97715101095414603</v>
      </c>
      <c r="D201" s="11">
        <v>0.991422485690161</v>
      </c>
      <c r="E201" s="11">
        <v>0.99291694919729301</v>
      </c>
      <c r="F201" s="11">
        <v>0.986082578427809</v>
      </c>
      <c r="G201" s="11">
        <v>1.1041215917656899</v>
      </c>
      <c r="H201" s="11">
        <v>0.98187831632537803</v>
      </c>
      <c r="I201" s="11">
        <v>0.99188803991127095</v>
      </c>
      <c r="J201" s="11">
        <v>1.07979786793662</v>
      </c>
    </row>
    <row r="202" spans="1:10" ht="17" x14ac:dyDescent="0.2">
      <c r="A202" s="1"/>
      <c r="B202" s="1" t="s">
        <v>16</v>
      </c>
      <c r="C202" s="10">
        <v>2.68962639115226E-4</v>
      </c>
      <c r="D202" s="10">
        <v>4.9830414077457698E-4</v>
      </c>
      <c r="E202" s="13">
        <v>1.2329522949542301E-5</v>
      </c>
      <c r="F202" s="13">
        <v>2.4523454768765599E-5</v>
      </c>
      <c r="G202" s="13">
        <v>3.6175351599667301E-5</v>
      </c>
      <c r="H202" s="10">
        <v>1.7958417132262299E-4</v>
      </c>
      <c r="I202" s="13">
        <v>3.3280380396269002E-5</v>
      </c>
      <c r="J202" s="10">
        <v>1.6680445672568001E-4</v>
      </c>
    </row>
    <row r="203" spans="1:10" ht="17" x14ac:dyDescent="0.2">
      <c r="A203" s="1"/>
      <c r="B203" s="21" t="s">
        <v>71</v>
      </c>
      <c r="C203" s="9">
        <v>6</v>
      </c>
      <c r="D203" s="9">
        <v>6</v>
      </c>
      <c r="E203" s="9">
        <v>3</v>
      </c>
      <c r="F203" s="9">
        <v>6</v>
      </c>
      <c r="G203" s="9">
        <v>4</v>
      </c>
      <c r="H203" s="9">
        <v>5</v>
      </c>
      <c r="I203" s="9">
        <v>6</v>
      </c>
      <c r="J203" s="9">
        <v>4</v>
      </c>
    </row>
    <row r="204" spans="1:10" ht="17" x14ac:dyDescent="0.2">
      <c r="A204" s="1"/>
      <c r="B204" s="21" t="s">
        <v>72</v>
      </c>
      <c r="C204" s="9">
        <v>2100</v>
      </c>
      <c r="D204" s="9">
        <v>1500</v>
      </c>
      <c r="E204" s="9">
        <v>2300</v>
      </c>
      <c r="F204" s="9">
        <v>300</v>
      </c>
      <c r="G204" s="9">
        <v>1100</v>
      </c>
      <c r="H204" s="9">
        <v>2000</v>
      </c>
      <c r="I204" s="9">
        <v>700</v>
      </c>
      <c r="J204" s="9">
        <v>1700</v>
      </c>
    </row>
    <row r="205" spans="1:10" ht="17" x14ac:dyDescent="0.2">
      <c r="A205" s="1"/>
      <c r="B205" s="21" t="s">
        <v>73</v>
      </c>
      <c r="C205" s="9">
        <v>3</v>
      </c>
      <c r="D205" s="9">
        <v>3</v>
      </c>
      <c r="E205" s="9">
        <v>2</v>
      </c>
      <c r="F205" s="9">
        <v>1</v>
      </c>
      <c r="G205" s="9">
        <v>1</v>
      </c>
      <c r="H205" s="9">
        <v>3</v>
      </c>
      <c r="I205" s="9">
        <v>1</v>
      </c>
      <c r="J205" s="9">
        <v>2</v>
      </c>
    </row>
    <row r="206" spans="1:10" ht="17" x14ac:dyDescent="0.2">
      <c r="A206" s="1"/>
      <c r="B206" s="21" t="s">
        <v>25</v>
      </c>
      <c r="C206" s="9">
        <v>0.05</v>
      </c>
      <c r="D206" s="9">
        <v>0</v>
      </c>
      <c r="E206" s="9">
        <v>0.15</v>
      </c>
      <c r="F206" s="9">
        <v>0.05</v>
      </c>
      <c r="G206" s="9">
        <v>0.05</v>
      </c>
      <c r="H206" s="9">
        <v>0</v>
      </c>
      <c r="I206" s="9">
        <v>0.15</v>
      </c>
      <c r="J206" s="9">
        <v>0.1</v>
      </c>
    </row>
    <row r="207" spans="1:10" ht="17" x14ac:dyDescent="0.2">
      <c r="A207" s="1"/>
      <c r="B207" s="6" t="s">
        <v>41</v>
      </c>
      <c r="C207" s="9"/>
      <c r="D207" s="22"/>
      <c r="E207" s="9"/>
      <c r="F207" s="9"/>
      <c r="G207" s="9"/>
      <c r="H207" s="9"/>
      <c r="I207" s="9"/>
      <c r="J207" s="22"/>
    </row>
    <row r="208" spans="1:10" ht="17" x14ac:dyDescent="0.2">
      <c r="A208" s="1"/>
      <c r="B208" s="1" t="s">
        <v>13</v>
      </c>
      <c r="C208" s="9">
        <v>94</v>
      </c>
      <c r="D208" s="9">
        <v>79</v>
      </c>
      <c r="E208" s="9">
        <v>40</v>
      </c>
      <c r="F208" s="9">
        <v>66</v>
      </c>
      <c r="G208" s="9">
        <v>50</v>
      </c>
      <c r="H208" s="9">
        <v>64</v>
      </c>
      <c r="I208" s="9">
        <v>84</v>
      </c>
      <c r="J208" s="9">
        <v>64</v>
      </c>
    </row>
    <row r="209" spans="1:10" ht="17" x14ac:dyDescent="0.2">
      <c r="A209" s="1"/>
      <c r="B209" s="1" t="s">
        <v>14</v>
      </c>
      <c r="C209" s="9">
        <v>0.96094235852820598</v>
      </c>
      <c r="D209" s="10">
        <v>0.95132715020509395</v>
      </c>
      <c r="E209" s="10">
        <v>1.0322644051049601</v>
      </c>
      <c r="F209" s="9">
        <v>0.96458640032344301</v>
      </c>
      <c r="G209" s="10">
        <v>0.95923677913944505</v>
      </c>
      <c r="H209" s="10">
        <v>0.96517778287584199</v>
      </c>
      <c r="I209" s="10">
        <v>1.0094009298845401</v>
      </c>
      <c r="J209" s="10">
        <v>0.95410974186254405</v>
      </c>
    </row>
    <row r="210" spans="1:10" ht="17" x14ac:dyDescent="0.2">
      <c r="A210" s="1"/>
      <c r="B210" s="1" t="s">
        <v>15</v>
      </c>
      <c r="C210" s="11">
        <v>0.97309196841569201</v>
      </c>
      <c r="D210" s="11">
        <v>0.96421300535185905</v>
      </c>
      <c r="E210" s="28">
        <v>1.25102144268497</v>
      </c>
      <c r="F210" s="11">
        <v>0.95569318323011299</v>
      </c>
      <c r="G210" s="11">
        <v>0.98893546364820195</v>
      </c>
      <c r="H210" s="11">
        <v>0.99021896227733996</v>
      </c>
      <c r="I210" s="11">
        <v>1.1755970591073801</v>
      </c>
      <c r="J210" s="11">
        <v>1.0182010011623399</v>
      </c>
    </row>
    <row r="211" spans="1:10" ht="17" x14ac:dyDescent="0.2">
      <c r="A211" s="1"/>
      <c r="B211" s="1" t="s">
        <v>16</v>
      </c>
      <c r="C211" s="9">
        <v>1.47545134611342E-4</v>
      </c>
      <c r="D211" s="10">
        <v>3.01847256858033E-4</v>
      </c>
      <c r="E211" s="13">
        <v>4.39921823131526E-5</v>
      </c>
      <c r="F211" s="14">
        <v>2.1242909760687998E-5</v>
      </c>
      <c r="G211" s="10">
        <v>2.2696360336289201E-4</v>
      </c>
      <c r="H211" s="10">
        <v>2.22619008625868E-4</v>
      </c>
      <c r="I211" s="13">
        <v>7.4571057260262302E-5</v>
      </c>
      <c r="J211" s="10">
        <v>4.0234424180351499E-4</v>
      </c>
    </row>
    <row r="212" spans="1:10" ht="17" x14ac:dyDescent="0.2">
      <c r="A212" s="1"/>
      <c r="B212" s="21" t="s">
        <v>71</v>
      </c>
      <c r="C212" s="9">
        <v>4</v>
      </c>
      <c r="D212" s="9">
        <v>6</v>
      </c>
      <c r="E212" s="9">
        <v>2</v>
      </c>
      <c r="F212" s="9">
        <v>5</v>
      </c>
      <c r="G212" s="9">
        <v>4</v>
      </c>
      <c r="H212" s="9">
        <v>4</v>
      </c>
      <c r="I212" s="9">
        <v>2</v>
      </c>
      <c r="J212" s="9">
        <v>4</v>
      </c>
    </row>
    <row r="213" spans="1:10" ht="17" x14ac:dyDescent="0.2">
      <c r="A213" s="1"/>
      <c r="B213" s="21" t="s">
        <v>72</v>
      </c>
      <c r="C213" s="9">
        <v>1200</v>
      </c>
      <c r="D213" s="9">
        <v>2100</v>
      </c>
      <c r="E213" s="9">
        <v>800</v>
      </c>
      <c r="F213" s="9">
        <v>1400</v>
      </c>
      <c r="G213" s="9">
        <v>1200</v>
      </c>
      <c r="H213" s="9">
        <v>1100</v>
      </c>
      <c r="I213" s="9">
        <v>2200</v>
      </c>
      <c r="J213" s="9">
        <v>1400</v>
      </c>
    </row>
    <row r="214" spans="1:10" ht="17" x14ac:dyDescent="0.2">
      <c r="A214" s="1"/>
      <c r="B214" s="21" t="s">
        <v>73</v>
      </c>
      <c r="C214" s="9">
        <v>3</v>
      </c>
      <c r="D214" s="9">
        <v>3</v>
      </c>
      <c r="E214" s="9">
        <v>1</v>
      </c>
      <c r="F214" s="9">
        <v>2</v>
      </c>
      <c r="G214" s="9">
        <v>3</v>
      </c>
      <c r="H214" s="9">
        <v>3</v>
      </c>
      <c r="I214" s="9">
        <v>1</v>
      </c>
      <c r="J214" s="9">
        <v>2</v>
      </c>
    </row>
    <row r="215" spans="1:10" ht="17" x14ac:dyDescent="0.2">
      <c r="A215" s="1"/>
      <c r="B215" s="21" t="s">
        <v>25</v>
      </c>
      <c r="C215" s="9">
        <v>0.2</v>
      </c>
      <c r="D215" s="9">
        <v>0.05</v>
      </c>
      <c r="E215" s="9">
        <v>0</v>
      </c>
      <c r="F215" s="9">
        <v>0.1</v>
      </c>
      <c r="G215" s="9">
        <v>0.15</v>
      </c>
      <c r="H215" s="9">
        <v>0.1</v>
      </c>
      <c r="I215" s="9">
        <v>0.3</v>
      </c>
      <c r="J215" s="9">
        <v>0.05</v>
      </c>
    </row>
    <row r="216" spans="1:10" x14ac:dyDescent="0.2">
      <c r="A216" s="1"/>
      <c r="C216" s="9"/>
      <c r="D216" s="9"/>
      <c r="E216" s="9"/>
      <c r="F216" s="9"/>
      <c r="G216" s="9"/>
      <c r="H216" s="9"/>
      <c r="I216" s="9"/>
      <c r="J216" s="9"/>
    </row>
    <row r="217" spans="1:10" ht="17" x14ac:dyDescent="0.2">
      <c r="A217" s="1"/>
      <c r="B217" s="21" t="s">
        <v>45</v>
      </c>
      <c r="C217" s="9">
        <f>AVERAGE(C174,C183,C192,C201,C210)</f>
        <v>0.97189048906851139</v>
      </c>
      <c r="D217" s="9">
        <f>AVERAGE(D174,D183,D192,D201,D210)</f>
        <v>0.97352061024718428</v>
      </c>
      <c r="E217" s="9">
        <f>AVERAGE(E174,E183,E192,E201,E210)</f>
        <v>1.0429212069258924</v>
      </c>
      <c r="F217" s="9">
        <f>AVERAGE(F174,F183,F192,F201,F210)</f>
        <v>0.97804113254996961</v>
      </c>
      <c r="G217" s="9">
        <f t="shared" ref="G217" si="12">AVERAGE(G174,G183,G192,G201,G210)</f>
        <v>1.0099143829750983</v>
      </c>
      <c r="H217" s="9">
        <f>AVERAGE(H174,H183,H192,H201,H210)</f>
        <v>0.98223691361818111</v>
      </c>
      <c r="I217" s="9">
        <f>AVERAGE(I174,I183,I192,I201,I210)</f>
        <v>1.0304482634904619</v>
      </c>
      <c r="J217" s="9">
        <f>AVERAGE(J174,J183,J192,J201,J210)</f>
        <v>1.0123508684563212</v>
      </c>
    </row>
    <row r="218" spans="1:10" ht="17" x14ac:dyDescent="0.2">
      <c r="A218" s="1"/>
      <c r="B218" s="1" t="s">
        <v>46</v>
      </c>
      <c r="C218" s="9">
        <f>_xlfn.STDEV.S(C174,C183,C192,C201,C210)</f>
        <v>3.9196388007314911E-3</v>
      </c>
      <c r="D218" s="9">
        <f t="shared" ref="C218:J218" si="13">_xlfn.STDEV.S(D174,D183,D192,D201,D210)</f>
        <v>1.1986314009765955E-2</v>
      </c>
      <c r="E218" s="9">
        <f t="shared" si="13"/>
        <v>0.11785763394215508</v>
      </c>
      <c r="F218" s="9">
        <f t="shared" si="13"/>
        <v>1.7363186169055651E-2</v>
      </c>
      <c r="G218" s="9">
        <f t="shared" si="13"/>
        <v>5.4786736776047402E-2</v>
      </c>
      <c r="H218" s="9">
        <f t="shared" si="13"/>
        <v>4.5636887387491372E-3</v>
      </c>
      <c r="I218" s="9">
        <f t="shared" si="13"/>
        <v>8.2554370662998533E-2</v>
      </c>
      <c r="J218" s="9">
        <f t="shared" si="13"/>
        <v>4.1452580370734994E-2</v>
      </c>
    </row>
    <row r="219" spans="1:10" ht="17" x14ac:dyDescent="0.2">
      <c r="A219" s="1"/>
      <c r="B219" s="1" t="s">
        <v>47</v>
      </c>
      <c r="C219" s="9">
        <f>C217-C218</f>
        <v>0.96797085026777985</v>
      </c>
      <c r="D219" s="9">
        <f t="shared" ref="C219:J219" si="14">D217-D218</f>
        <v>0.96153429623741837</v>
      </c>
      <c r="E219" s="9">
        <f t="shared" si="14"/>
        <v>0.92506357298373731</v>
      </c>
      <c r="F219" s="9">
        <f t="shared" si="14"/>
        <v>0.96067794638091397</v>
      </c>
      <c r="G219" s="9">
        <f t="shared" si="14"/>
        <v>0.95512764619905088</v>
      </c>
      <c r="H219" s="9">
        <f t="shared" si="14"/>
        <v>0.97767322487943198</v>
      </c>
      <c r="I219" s="9">
        <f t="shared" si="14"/>
        <v>0.94789389282746339</v>
      </c>
      <c r="J219" s="9">
        <f t="shared" si="14"/>
        <v>0.9708982880855862</v>
      </c>
    </row>
    <row r="220" spans="1:10" ht="17" x14ac:dyDescent="0.2">
      <c r="A220" s="1"/>
      <c r="B220" s="1" t="s">
        <v>48</v>
      </c>
      <c r="C220" s="9">
        <f>C217+C218</f>
        <v>0.97581012786924293</v>
      </c>
      <c r="D220" s="9">
        <f t="shared" ref="C220:J220" si="15">D217+D218</f>
        <v>0.98550692425695019</v>
      </c>
      <c r="E220" s="9">
        <f t="shared" si="15"/>
        <v>1.1607788408680475</v>
      </c>
      <c r="F220" s="9">
        <f t="shared" si="15"/>
        <v>0.99540431871902524</v>
      </c>
      <c r="G220" s="9">
        <f t="shared" si="15"/>
        <v>1.0647011197511458</v>
      </c>
      <c r="H220" s="9">
        <f t="shared" si="15"/>
        <v>0.98680060235693023</v>
      </c>
      <c r="I220" s="9">
        <f t="shared" si="15"/>
        <v>1.1130026341534605</v>
      </c>
      <c r="J220" s="9">
        <f t="shared" si="15"/>
        <v>1.0538034488270562</v>
      </c>
    </row>
    <row r="221" spans="1:10" x14ac:dyDescent="0.2">
      <c r="A221" s="4"/>
      <c r="B221" s="4"/>
      <c r="C221" s="5"/>
      <c r="D221" s="5"/>
      <c r="E221" s="5"/>
      <c r="F221" s="5"/>
      <c r="G221" s="5"/>
      <c r="H221" s="5"/>
      <c r="I221" s="4"/>
      <c r="J221" s="4"/>
    </row>
    <row r="222" spans="1:10" ht="17" x14ac:dyDescent="0.2">
      <c r="A222" s="1" t="s">
        <v>74</v>
      </c>
      <c r="B222" s="6" t="s">
        <v>12</v>
      </c>
      <c r="C222" s="2"/>
      <c r="D222" s="2"/>
      <c r="E222" s="2"/>
      <c r="F222" s="2"/>
      <c r="G222" s="2"/>
      <c r="H222" s="2"/>
      <c r="I222" s="1"/>
      <c r="J222" s="1"/>
    </row>
    <row r="223" spans="1:10" ht="17" x14ac:dyDescent="0.2">
      <c r="A223" s="1"/>
      <c r="B223" s="1" t="s">
        <v>13</v>
      </c>
      <c r="C223" s="9">
        <v>96</v>
      </c>
      <c r="D223" s="9">
        <v>67</v>
      </c>
      <c r="E223" s="9">
        <v>40</v>
      </c>
      <c r="F223" s="9">
        <v>80</v>
      </c>
      <c r="G223" s="9">
        <v>84</v>
      </c>
      <c r="H223" s="9">
        <v>78</v>
      </c>
      <c r="I223" s="9">
        <v>92</v>
      </c>
      <c r="J223" s="9">
        <v>99</v>
      </c>
    </row>
    <row r="224" spans="1:10" ht="17" x14ac:dyDescent="0.2">
      <c r="A224" s="1"/>
      <c r="B224" s="1" t="s">
        <v>14</v>
      </c>
      <c r="C224" s="10">
        <v>1.86011885480705</v>
      </c>
      <c r="D224" s="10">
        <v>1.7446554889813199</v>
      </c>
      <c r="E224" s="10">
        <v>1.6568733363592301</v>
      </c>
      <c r="F224" s="10">
        <v>1.52630591954578</v>
      </c>
      <c r="G224" s="10">
        <v>2.0133144445242501</v>
      </c>
      <c r="H224" s="10">
        <v>2.4499551245635902</v>
      </c>
      <c r="I224" s="10">
        <v>2.8294373265399702</v>
      </c>
      <c r="J224" s="10">
        <v>1.3514155088559101</v>
      </c>
    </row>
    <row r="225" spans="1:10" ht="17" x14ac:dyDescent="0.2">
      <c r="A225" s="1"/>
      <c r="B225" s="1" t="s">
        <v>15</v>
      </c>
      <c r="C225" s="11">
        <v>1.03710421716422</v>
      </c>
      <c r="D225" s="11">
        <v>1.0392068583329399</v>
      </c>
      <c r="E225" s="11">
        <v>1.0436451293535001</v>
      </c>
      <c r="F225" s="11">
        <v>1.0553070719902</v>
      </c>
      <c r="G225" s="11">
        <v>1.05105393561963</v>
      </c>
      <c r="H225" s="11">
        <v>1.0791174952153499</v>
      </c>
      <c r="I225" s="11">
        <v>1.06176264466628</v>
      </c>
      <c r="J225" s="11">
        <v>1.0685559798622799</v>
      </c>
    </row>
    <row r="226" spans="1:10" ht="17" x14ac:dyDescent="0.2">
      <c r="A226" s="1"/>
      <c r="B226" s="1" t="s">
        <v>16</v>
      </c>
      <c r="C226" s="10">
        <v>1.0988288084276899E-4</v>
      </c>
      <c r="D226" s="13">
        <v>6.7912973291166598E-5</v>
      </c>
      <c r="E226" s="13">
        <v>5.8384500181150298E-5</v>
      </c>
      <c r="F226" s="13">
        <v>5.9454269807915698E-5</v>
      </c>
      <c r="G226" s="13">
        <v>9.0503336532359499E-5</v>
      </c>
      <c r="H226" s="13">
        <v>1.8076119870854499E-5</v>
      </c>
      <c r="I226" s="13">
        <v>8.7497705323697999E-5</v>
      </c>
      <c r="J226" s="13">
        <v>2.2654740534356201E-5</v>
      </c>
    </row>
    <row r="227" spans="1:10" ht="17" x14ac:dyDescent="0.2">
      <c r="A227" s="1"/>
      <c r="B227" s="1" t="s">
        <v>71</v>
      </c>
      <c r="C227" s="9">
        <v>4</v>
      </c>
      <c r="D227" s="9">
        <v>2</v>
      </c>
      <c r="E227" s="9">
        <v>4</v>
      </c>
      <c r="F227" s="9">
        <v>5</v>
      </c>
      <c r="G227" s="9">
        <v>6</v>
      </c>
      <c r="H227" s="9">
        <v>6</v>
      </c>
      <c r="I227" s="9">
        <v>5</v>
      </c>
      <c r="J227" s="9">
        <v>3</v>
      </c>
    </row>
    <row r="228" spans="1:10" ht="17" x14ac:dyDescent="0.2">
      <c r="A228" s="1"/>
      <c r="B228" s="1" t="s">
        <v>72</v>
      </c>
      <c r="C228" s="9">
        <v>1200</v>
      </c>
      <c r="D228" s="9">
        <v>1900</v>
      </c>
      <c r="E228" s="9">
        <v>2300</v>
      </c>
      <c r="F228" s="9">
        <v>300</v>
      </c>
      <c r="G228" s="9">
        <v>2100</v>
      </c>
      <c r="H228" s="9">
        <v>2000</v>
      </c>
      <c r="I228" s="9">
        <v>1300</v>
      </c>
      <c r="J228" s="9">
        <v>2300</v>
      </c>
    </row>
    <row r="229" spans="1:10" ht="17" x14ac:dyDescent="0.2">
      <c r="A229" s="1"/>
      <c r="B229" s="1" t="s">
        <v>73</v>
      </c>
      <c r="C229" s="9">
        <v>3</v>
      </c>
      <c r="D229" s="9">
        <v>3</v>
      </c>
      <c r="E229" s="9">
        <v>3</v>
      </c>
      <c r="F229" s="9">
        <v>2</v>
      </c>
      <c r="G229" s="9">
        <v>3</v>
      </c>
      <c r="H229" s="9">
        <v>3</v>
      </c>
      <c r="I229" s="9">
        <v>1</v>
      </c>
      <c r="J229" s="9">
        <v>3</v>
      </c>
    </row>
    <row r="230" spans="1:10" ht="17" x14ac:dyDescent="0.2">
      <c r="A230" s="1"/>
      <c r="B230" s="1" t="s">
        <v>25</v>
      </c>
      <c r="C230" s="9">
        <v>0.1</v>
      </c>
      <c r="D230" s="9">
        <v>0</v>
      </c>
      <c r="E230" s="9">
        <v>0.35</v>
      </c>
      <c r="F230" s="9">
        <v>0</v>
      </c>
      <c r="G230" s="9">
        <v>0.45</v>
      </c>
      <c r="H230" s="9">
        <v>0</v>
      </c>
      <c r="I230" s="9">
        <v>0.15</v>
      </c>
      <c r="J230" s="9">
        <v>0</v>
      </c>
    </row>
    <row r="231" spans="1:10" ht="17" x14ac:dyDescent="0.2">
      <c r="A231" s="1"/>
      <c r="B231" s="6" t="s">
        <v>26</v>
      </c>
      <c r="C231" s="2"/>
      <c r="D231" s="2"/>
      <c r="E231" s="2"/>
      <c r="F231" s="2"/>
      <c r="G231" s="2"/>
      <c r="H231" s="2"/>
      <c r="I231" s="1"/>
      <c r="J231" s="1"/>
    </row>
    <row r="232" spans="1:10" ht="17" x14ac:dyDescent="0.2">
      <c r="A232" s="1"/>
      <c r="B232" s="1" t="s">
        <v>13</v>
      </c>
      <c r="C232" s="9">
        <v>73</v>
      </c>
      <c r="D232" s="9">
        <v>51</v>
      </c>
      <c r="E232" s="9">
        <v>21</v>
      </c>
      <c r="F232" s="9">
        <v>34</v>
      </c>
      <c r="G232" s="9">
        <v>93</v>
      </c>
      <c r="H232" s="9">
        <v>73</v>
      </c>
      <c r="I232" s="9">
        <v>74</v>
      </c>
      <c r="J232" s="9">
        <v>81</v>
      </c>
    </row>
    <row r="233" spans="1:10" ht="17" x14ac:dyDescent="0.2">
      <c r="A233" s="1"/>
      <c r="B233" s="1" t="s">
        <v>14</v>
      </c>
      <c r="C233" s="10">
        <v>1.6438981686760501</v>
      </c>
      <c r="D233" s="10">
        <v>1.4465131496022801</v>
      </c>
      <c r="E233" s="10">
        <v>2.2649024366257602</v>
      </c>
      <c r="F233" s="10">
        <v>3.6672983873657299</v>
      </c>
      <c r="G233" s="10">
        <v>1.57907000565357</v>
      </c>
      <c r="H233" s="10">
        <v>1.13570828638848</v>
      </c>
      <c r="I233" s="10">
        <v>1.39678998121642</v>
      </c>
      <c r="J233" s="10">
        <v>1.6413742994993501</v>
      </c>
    </row>
    <row r="234" spans="1:10" ht="17" x14ac:dyDescent="0.2">
      <c r="A234" s="1"/>
      <c r="B234" s="1" t="s">
        <v>15</v>
      </c>
      <c r="C234" s="11">
        <v>1.0447973857820001</v>
      </c>
      <c r="D234" s="11">
        <v>1.05957145722409</v>
      </c>
      <c r="E234" s="11">
        <v>1.02205516964772</v>
      </c>
      <c r="F234" s="11">
        <v>1.0611691258775</v>
      </c>
      <c r="G234" s="11">
        <v>1.0496598179805301</v>
      </c>
      <c r="H234" s="11">
        <v>1.0787044677358799</v>
      </c>
      <c r="I234" s="11">
        <v>1.0322001329953701</v>
      </c>
      <c r="J234" s="11">
        <v>1.0384413900738401</v>
      </c>
    </row>
    <row r="235" spans="1:10" ht="17" x14ac:dyDescent="0.2">
      <c r="A235" s="1"/>
      <c r="B235" s="1" t="s">
        <v>16</v>
      </c>
      <c r="C235" s="13">
        <v>4.10488109100964E-5</v>
      </c>
      <c r="D235" s="13">
        <v>3.3646540829317402E-5</v>
      </c>
      <c r="E235" s="13">
        <v>7.0611385730187204E-5</v>
      </c>
      <c r="F235" s="13">
        <v>7.5118041557559404E-5</v>
      </c>
      <c r="G235" s="13">
        <v>3.6776808871980302E-5</v>
      </c>
      <c r="H235" s="13">
        <v>4.5206441556701502E-5</v>
      </c>
      <c r="I235" s="13">
        <v>4.5739965217248803E-5</v>
      </c>
      <c r="J235" s="13">
        <v>1.6719116233652701E-5</v>
      </c>
    </row>
    <row r="236" spans="1:10" ht="17" x14ac:dyDescent="0.2">
      <c r="A236" s="1"/>
      <c r="B236" s="1" t="s">
        <v>71</v>
      </c>
      <c r="C236" s="9">
        <v>5</v>
      </c>
      <c r="D236" s="9">
        <v>3</v>
      </c>
      <c r="E236" s="9">
        <v>5</v>
      </c>
      <c r="F236" s="9">
        <v>6</v>
      </c>
      <c r="G236" s="9">
        <v>5</v>
      </c>
      <c r="H236" s="9">
        <v>3</v>
      </c>
      <c r="I236" s="9">
        <v>5</v>
      </c>
      <c r="J236" s="9">
        <v>3</v>
      </c>
    </row>
    <row r="237" spans="1:10" ht="17" x14ac:dyDescent="0.2">
      <c r="A237" s="1"/>
      <c r="B237" s="1" t="s">
        <v>72</v>
      </c>
      <c r="C237" s="9">
        <v>2000</v>
      </c>
      <c r="D237" s="9">
        <v>1700</v>
      </c>
      <c r="E237" s="9">
        <v>1600</v>
      </c>
      <c r="F237" s="9">
        <v>2000</v>
      </c>
      <c r="G237" s="9">
        <v>1000</v>
      </c>
      <c r="H237" s="9">
        <v>1400</v>
      </c>
      <c r="I237" s="9">
        <v>1400</v>
      </c>
      <c r="J237" s="10">
        <v>1200</v>
      </c>
    </row>
    <row r="238" spans="1:10" ht="17" x14ac:dyDescent="0.2">
      <c r="A238" s="1"/>
      <c r="B238" s="1" t="s">
        <v>73</v>
      </c>
      <c r="C238" s="9">
        <v>3</v>
      </c>
      <c r="D238" s="9">
        <v>3</v>
      </c>
      <c r="E238" s="9">
        <v>2</v>
      </c>
      <c r="F238" s="9">
        <v>1</v>
      </c>
      <c r="G238" s="9">
        <v>2</v>
      </c>
      <c r="H238" s="9">
        <v>2</v>
      </c>
      <c r="I238" s="9">
        <v>2</v>
      </c>
      <c r="J238" s="9">
        <v>3</v>
      </c>
    </row>
    <row r="239" spans="1:10" ht="17" x14ac:dyDescent="0.2">
      <c r="A239" s="1"/>
      <c r="B239" s="1" t="s">
        <v>25</v>
      </c>
      <c r="C239" s="9">
        <v>0.4</v>
      </c>
      <c r="D239" s="9">
        <v>0.2</v>
      </c>
      <c r="E239" s="9">
        <v>0</v>
      </c>
      <c r="F239" s="9">
        <v>0.2</v>
      </c>
      <c r="G239" s="9">
        <v>0.05</v>
      </c>
      <c r="H239" s="9">
        <v>0.35</v>
      </c>
      <c r="I239" s="9">
        <v>0.05</v>
      </c>
      <c r="J239" s="9">
        <v>0</v>
      </c>
    </row>
    <row r="240" spans="1:10" ht="17" x14ac:dyDescent="0.2">
      <c r="A240" s="1"/>
      <c r="B240" s="19" t="s">
        <v>33</v>
      </c>
      <c r="C240" s="20"/>
      <c r="D240" s="2"/>
      <c r="E240" s="2"/>
      <c r="F240" s="2"/>
      <c r="G240" s="2"/>
      <c r="H240" s="2"/>
      <c r="I240" s="1"/>
      <c r="J240" s="1"/>
    </row>
    <row r="241" spans="1:10" ht="17" x14ac:dyDescent="0.2">
      <c r="A241" s="1"/>
      <c r="B241" s="1" t="s">
        <v>13</v>
      </c>
      <c r="C241" s="9">
        <v>25</v>
      </c>
      <c r="D241" s="9">
        <v>95</v>
      </c>
      <c r="E241" s="9">
        <v>86</v>
      </c>
      <c r="F241" s="9">
        <v>90</v>
      </c>
      <c r="G241" s="9">
        <v>66</v>
      </c>
      <c r="H241" s="9">
        <v>82</v>
      </c>
      <c r="I241" s="9">
        <v>69</v>
      </c>
      <c r="J241" s="9">
        <v>10</v>
      </c>
    </row>
    <row r="242" spans="1:10" ht="17" x14ac:dyDescent="0.2">
      <c r="A242" s="1"/>
      <c r="B242" s="21" t="s">
        <v>14</v>
      </c>
      <c r="C242" s="10">
        <v>1.2102173248941399</v>
      </c>
      <c r="D242" s="10">
        <v>1.3048999220875299</v>
      </c>
      <c r="E242" s="10">
        <v>1.2924838822220199</v>
      </c>
      <c r="F242" s="10">
        <v>0.51459777076341895</v>
      </c>
      <c r="G242" s="10">
        <v>1.34341308762297</v>
      </c>
      <c r="H242" s="10">
        <v>1.2673104590390001</v>
      </c>
      <c r="I242" s="10">
        <v>1.26925376879401</v>
      </c>
      <c r="J242" s="10">
        <v>1.39574987945176</v>
      </c>
    </row>
    <row r="243" spans="1:10" ht="17" x14ac:dyDescent="0.2">
      <c r="A243" s="1"/>
      <c r="B243" s="21" t="s">
        <v>15</v>
      </c>
      <c r="C243" s="11">
        <v>0.99825366106543401</v>
      </c>
      <c r="D243" s="11">
        <v>1.02064211728077</v>
      </c>
      <c r="E243" s="11">
        <v>1.05663612466385</v>
      </c>
      <c r="F243" s="11">
        <v>1.00623634655768</v>
      </c>
      <c r="G243" s="11">
        <v>1.05201365134307</v>
      </c>
      <c r="H243" s="11">
        <v>1.04409121874752</v>
      </c>
      <c r="I243" s="11">
        <v>1.0355293295977199</v>
      </c>
      <c r="J243" s="11">
        <v>1.0491001926107599</v>
      </c>
    </row>
    <row r="244" spans="1:10" ht="17" x14ac:dyDescent="0.2">
      <c r="A244" s="1"/>
      <c r="B244" s="21" t="s">
        <v>16</v>
      </c>
      <c r="C244" s="13">
        <v>3.3204038383791299E-5</v>
      </c>
      <c r="D244" s="13">
        <v>2.34570149864217E-5</v>
      </c>
      <c r="E244" s="13">
        <v>9.8444761376461994E-5</v>
      </c>
      <c r="F244" s="13">
        <v>9.0056147375191701E-5</v>
      </c>
      <c r="G244" s="13">
        <v>1.3395660377473199E-5</v>
      </c>
      <c r="H244" s="13">
        <v>4.4998441674571901E-5</v>
      </c>
      <c r="I244" s="13">
        <v>2.0567825744392E-5</v>
      </c>
      <c r="J244" s="13">
        <v>1.37892013488608E-5</v>
      </c>
    </row>
    <row r="245" spans="1:10" ht="17" x14ac:dyDescent="0.2">
      <c r="A245" s="1"/>
      <c r="B245" s="21" t="s">
        <v>71</v>
      </c>
      <c r="C245" s="9">
        <v>6</v>
      </c>
      <c r="D245" s="9">
        <v>6</v>
      </c>
      <c r="E245" s="9">
        <v>6</v>
      </c>
      <c r="F245" s="9">
        <v>2</v>
      </c>
      <c r="G245" s="9">
        <v>4</v>
      </c>
      <c r="H245" s="9">
        <v>5</v>
      </c>
      <c r="I245" s="9">
        <v>3</v>
      </c>
      <c r="J245" s="9">
        <v>6</v>
      </c>
    </row>
    <row r="246" spans="1:10" ht="17" x14ac:dyDescent="0.2">
      <c r="A246" s="1"/>
      <c r="B246" s="21" t="s">
        <v>72</v>
      </c>
      <c r="C246" s="9">
        <v>1500</v>
      </c>
      <c r="D246" s="9">
        <v>500</v>
      </c>
      <c r="E246" s="9">
        <v>1200</v>
      </c>
      <c r="F246" s="18">
        <v>1600</v>
      </c>
      <c r="G246" s="9">
        <v>2100</v>
      </c>
      <c r="H246" s="9">
        <v>1200</v>
      </c>
      <c r="I246" s="9">
        <v>1000</v>
      </c>
      <c r="J246" s="9">
        <v>1900</v>
      </c>
    </row>
    <row r="247" spans="1:10" ht="17" x14ac:dyDescent="0.2">
      <c r="A247" s="1"/>
      <c r="B247" s="21" t="s">
        <v>73</v>
      </c>
      <c r="C247" s="9">
        <v>3</v>
      </c>
      <c r="D247" s="9">
        <v>3</v>
      </c>
      <c r="E247" s="9">
        <v>2</v>
      </c>
      <c r="F247" s="9">
        <v>2</v>
      </c>
      <c r="G247" s="9">
        <v>3</v>
      </c>
      <c r="H247" s="9">
        <v>3</v>
      </c>
      <c r="I247" s="9">
        <v>3</v>
      </c>
      <c r="J247" s="9">
        <v>2</v>
      </c>
    </row>
    <row r="248" spans="1:10" ht="17" x14ac:dyDescent="0.2">
      <c r="A248" s="1"/>
      <c r="B248" s="21" t="s">
        <v>25</v>
      </c>
      <c r="C248" s="9">
        <v>0.1</v>
      </c>
      <c r="D248" s="9">
        <v>0.15</v>
      </c>
      <c r="E248" s="9">
        <v>0.1</v>
      </c>
      <c r="F248" s="9">
        <v>0.35</v>
      </c>
      <c r="G248" s="9">
        <v>0.15</v>
      </c>
      <c r="H248" s="9">
        <v>0.25</v>
      </c>
      <c r="I248" s="9">
        <v>0.05</v>
      </c>
      <c r="J248" s="9">
        <v>0</v>
      </c>
    </row>
    <row r="249" spans="1:10" ht="17" x14ac:dyDescent="0.2">
      <c r="B249" s="6" t="s">
        <v>37</v>
      </c>
      <c r="C249" s="23"/>
      <c r="F249" s="23"/>
      <c r="G249" s="24"/>
    </row>
    <row r="250" spans="1:10" ht="17" x14ac:dyDescent="0.2">
      <c r="B250" s="1" t="s">
        <v>13</v>
      </c>
      <c r="C250" s="9">
        <v>93</v>
      </c>
      <c r="D250" s="18">
        <v>73</v>
      </c>
      <c r="E250" s="9">
        <v>85</v>
      </c>
      <c r="F250" s="9">
        <v>74</v>
      </c>
      <c r="G250" s="9">
        <v>94</v>
      </c>
      <c r="H250" s="9">
        <v>62</v>
      </c>
      <c r="I250" s="9">
        <v>86</v>
      </c>
      <c r="J250" s="9">
        <v>93</v>
      </c>
    </row>
    <row r="251" spans="1:10" ht="17" x14ac:dyDescent="0.2">
      <c r="B251" s="1" t="s">
        <v>14</v>
      </c>
      <c r="C251" s="10">
        <v>1.2034307141727101</v>
      </c>
      <c r="D251" s="10">
        <v>0.57445203026856295</v>
      </c>
      <c r="E251" s="10">
        <v>1.30247840122515</v>
      </c>
      <c r="F251" s="10">
        <v>1.47299869079687</v>
      </c>
      <c r="G251" s="10">
        <v>1.20682935501366</v>
      </c>
      <c r="H251" s="10">
        <v>1.09539667086609</v>
      </c>
      <c r="I251" s="10">
        <v>1.65071676733593</v>
      </c>
      <c r="J251" s="10">
        <v>1.40846693211586</v>
      </c>
    </row>
    <row r="252" spans="1:10" ht="17" x14ac:dyDescent="0.2">
      <c r="B252" s="1" t="s">
        <v>15</v>
      </c>
      <c r="C252" s="11">
        <v>1.0344006583084799</v>
      </c>
      <c r="D252" s="11">
        <v>1.0269002788483399</v>
      </c>
      <c r="E252" s="11">
        <v>1.0769020478331399</v>
      </c>
      <c r="F252" s="11">
        <v>1.02574575408825</v>
      </c>
      <c r="G252" s="11">
        <v>1.12749397130538</v>
      </c>
      <c r="H252" s="11">
        <v>1.0098577909312101</v>
      </c>
      <c r="I252" s="11">
        <v>1.07240484176569</v>
      </c>
      <c r="J252" s="11">
        <v>1.13582992798688</v>
      </c>
    </row>
    <row r="253" spans="1:10" ht="17" x14ac:dyDescent="0.2">
      <c r="B253" s="1" t="s">
        <v>16</v>
      </c>
      <c r="C253" s="13">
        <v>5.2247235976700003E-5</v>
      </c>
      <c r="D253" s="18">
        <v>1.12199374055169E-4</v>
      </c>
      <c r="E253" s="13">
        <v>2.53802796576266E-5</v>
      </c>
      <c r="F253" s="13">
        <v>2.58949173376353E-5</v>
      </c>
      <c r="G253" s="13">
        <v>4.6789740100471802E-5</v>
      </c>
      <c r="H253" s="13">
        <v>2.3081436726425899E-5</v>
      </c>
      <c r="I253" s="13">
        <v>5.33710478347469E-5</v>
      </c>
      <c r="J253" s="13">
        <v>1.9796598661640099E-5</v>
      </c>
    </row>
    <row r="254" spans="1:10" ht="17" x14ac:dyDescent="0.2">
      <c r="B254" s="1" t="s">
        <v>71</v>
      </c>
      <c r="C254" s="18">
        <v>2</v>
      </c>
      <c r="D254" s="18">
        <v>2</v>
      </c>
      <c r="E254" s="18">
        <v>2</v>
      </c>
      <c r="F254" s="18">
        <v>5</v>
      </c>
      <c r="G254" s="18">
        <v>6</v>
      </c>
      <c r="H254" s="18">
        <v>6</v>
      </c>
      <c r="I254" s="18">
        <v>5</v>
      </c>
      <c r="J254" s="18">
        <v>6</v>
      </c>
    </row>
    <row r="255" spans="1:10" ht="17" x14ac:dyDescent="0.2">
      <c r="B255" s="1" t="s">
        <v>72</v>
      </c>
      <c r="C255" s="18">
        <v>2200</v>
      </c>
      <c r="D255" s="18">
        <v>1600</v>
      </c>
      <c r="E255" s="18">
        <v>1200</v>
      </c>
      <c r="F255" s="18">
        <v>2100</v>
      </c>
      <c r="G255" s="18">
        <v>1400</v>
      </c>
      <c r="H255" s="18">
        <v>2400</v>
      </c>
      <c r="I255" s="18">
        <v>300</v>
      </c>
      <c r="J255" s="18">
        <v>2100</v>
      </c>
    </row>
    <row r="256" spans="1:10" ht="17" x14ac:dyDescent="0.2">
      <c r="B256" s="1" t="s">
        <v>73</v>
      </c>
      <c r="C256" s="18">
        <v>3</v>
      </c>
      <c r="D256" s="18">
        <v>3</v>
      </c>
      <c r="E256" s="18">
        <v>3</v>
      </c>
      <c r="F256" s="18">
        <v>3</v>
      </c>
      <c r="G256" s="18">
        <v>3</v>
      </c>
      <c r="H256" s="18">
        <v>2</v>
      </c>
      <c r="I256" s="18">
        <v>3</v>
      </c>
      <c r="J256" s="18">
        <v>3</v>
      </c>
    </row>
    <row r="257" spans="2:10" ht="17" x14ac:dyDescent="0.2">
      <c r="B257" s="1" t="s">
        <v>25</v>
      </c>
      <c r="C257" s="18">
        <v>0</v>
      </c>
      <c r="D257" s="18">
        <v>0</v>
      </c>
      <c r="E257" s="18">
        <v>0.25</v>
      </c>
      <c r="F257" s="18">
        <v>0.2</v>
      </c>
      <c r="G257" s="18">
        <v>0.2</v>
      </c>
      <c r="H257" s="18">
        <v>0.2</v>
      </c>
      <c r="I257" s="18">
        <v>0</v>
      </c>
      <c r="J257" s="18">
        <v>0.05</v>
      </c>
    </row>
    <row r="258" spans="2:10" ht="17" x14ac:dyDescent="0.2">
      <c r="B258" s="6" t="s">
        <v>41</v>
      </c>
      <c r="D258" s="25"/>
      <c r="F258" s="23"/>
      <c r="G258" s="23"/>
      <c r="H258" s="23"/>
    </row>
    <row r="259" spans="2:10" ht="17" x14ac:dyDescent="0.2">
      <c r="B259" s="1" t="s">
        <v>13</v>
      </c>
      <c r="C259" s="18">
        <v>9</v>
      </c>
      <c r="D259" s="18">
        <v>90</v>
      </c>
      <c r="E259" s="18">
        <v>68</v>
      </c>
      <c r="F259" s="18">
        <v>42</v>
      </c>
      <c r="G259" s="18">
        <v>91</v>
      </c>
      <c r="H259" s="18">
        <v>67</v>
      </c>
      <c r="I259" s="18">
        <v>42</v>
      </c>
      <c r="J259" s="18">
        <v>63</v>
      </c>
    </row>
    <row r="260" spans="2:10" ht="17" x14ac:dyDescent="0.2">
      <c r="B260" s="1" t="s">
        <v>14</v>
      </c>
      <c r="C260" s="18">
        <v>1.14421145513751</v>
      </c>
      <c r="D260" s="10">
        <v>1.7065327556087899</v>
      </c>
      <c r="E260" s="10">
        <v>1.9319174371304899</v>
      </c>
      <c r="F260" s="10">
        <v>1.91441194948397</v>
      </c>
      <c r="G260" s="18">
        <v>1.58264629496803</v>
      </c>
      <c r="H260" s="10">
        <v>1.4301761633741199</v>
      </c>
      <c r="I260" s="10">
        <v>1.6128409671886199</v>
      </c>
      <c r="J260" s="10">
        <v>1.63018039753838</v>
      </c>
    </row>
    <row r="261" spans="2:10" ht="17" x14ac:dyDescent="0.2">
      <c r="B261" s="1" t="s">
        <v>15</v>
      </c>
      <c r="C261" s="11">
        <v>1.0175116717095001</v>
      </c>
      <c r="D261" s="11">
        <v>1.0059783358695999</v>
      </c>
      <c r="E261" s="28">
        <v>1.22889039706227</v>
      </c>
      <c r="F261" s="11">
        <v>1.02274509960814</v>
      </c>
      <c r="G261" s="11">
        <v>1.02462319933438</v>
      </c>
      <c r="H261" s="11">
        <v>1.0368185350268799</v>
      </c>
      <c r="I261" s="11">
        <v>1.1888373309922</v>
      </c>
      <c r="J261" s="11">
        <v>1.11419270531026</v>
      </c>
    </row>
    <row r="262" spans="2:10" ht="17" x14ac:dyDescent="0.2">
      <c r="B262" s="1" t="s">
        <v>16</v>
      </c>
      <c r="C262" s="26">
        <v>1.08502521773444E-5</v>
      </c>
      <c r="D262" s="13">
        <v>3.3652919168338403E-5</v>
      </c>
      <c r="E262" s="13">
        <v>3.8964654298748497E-5</v>
      </c>
      <c r="F262" s="13">
        <v>1.38176326712691E-5</v>
      </c>
      <c r="G262" s="26">
        <v>3.2546061328167598E-5</v>
      </c>
      <c r="H262" s="13">
        <v>2.0424132101005901E-5</v>
      </c>
      <c r="I262" s="13">
        <v>4.2570804329610803E-5</v>
      </c>
      <c r="J262" s="13">
        <v>7.3787127673809801E-5</v>
      </c>
    </row>
    <row r="263" spans="2:10" ht="17" x14ac:dyDescent="0.2">
      <c r="B263" s="1" t="s">
        <v>71</v>
      </c>
      <c r="C263" s="18">
        <v>5</v>
      </c>
      <c r="D263" s="18">
        <v>6</v>
      </c>
      <c r="E263" s="18">
        <v>6</v>
      </c>
      <c r="F263" s="18">
        <v>6</v>
      </c>
      <c r="G263" s="18">
        <v>6</v>
      </c>
      <c r="H263" s="18">
        <v>6</v>
      </c>
      <c r="I263" s="18">
        <v>6</v>
      </c>
      <c r="J263" s="18">
        <v>6</v>
      </c>
    </row>
    <row r="264" spans="2:10" ht="17" x14ac:dyDescent="0.2">
      <c r="B264" s="1" t="s">
        <v>72</v>
      </c>
      <c r="C264" s="18">
        <v>2100</v>
      </c>
      <c r="D264" s="18">
        <v>1300</v>
      </c>
      <c r="E264" s="18">
        <v>2300</v>
      </c>
      <c r="F264" s="18">
        <v>1500</v>
      </c>
      <c r="G264" s="18">
        <v>1000</v>
      </c>
      <c r="H264" s="18">
        <v>1300</v>
      </c>
      <c r="I264" s="18">
        <v>600</v>
      </c>
      <c r="J264" s="18">
        <v>1500</v>
      </c>
    </row>
    <row r="265" spans="2:10" ht="17" x14ac:dyDescent="0.2">
      <c r="B265" s="1" t="s">
        <v>73</v>
      </c>
      <c r="C265" s="18">
        <v>3</v>
      </c>
      <c r="D265" s="18">
        <v>3</v>
      </c>
      <c r="E265" s="18">
        <v>2</v>
      </c>
      <c r="F265" s="18">
        <v>1</v>
      </c>
      <c r="G265" s="18">
        <v>3</v>
      </c>
      <c r="H265" s="18">
        <v>3</v>
      </c>
      <c r="I265" s="18">
        <v>2</v>
      </c>
      <c r="J265" s="18">
        <v>3</v>
      </c>
    </row>
    <row r="266" spans="2:10" ht="17" x14ac:dyDescent="0.2">
      <c r="B266" s="1" t="s">
        <v>25</v>
      </c>
      <c r="C266" s="18">
        <v>0.05</v>
      </c>
      <c r="D266" s="18">
        <v>0.1</v>
      </c>
      <c r="E266" s="18">
        <v>0.05</v>
      </c>
      <c r="F266" s="18">
        <v>0.25</v>
      </c>
      <c r="G266" s="18">
        <v>0.1</v>
      </c>
      <c r="H266" s="18">
        <v>0.15</v>
      </c>
      <c r="I266" s="18">
        <v>0.15</v>
      </c>
      <c r="J266" s="18">
        <v>0.1</v>
      </c>
    </row>
    <row r="267" spans="2:10" x14ac:dyDescent="0.2">
      <c r="B267" s="21"/>
    </row>
    <row r="268" spans="2:10" x14ac:dyDescent="0.2">
      <c r="B268" s="27" t="s">
        <v>45</v>
      </c>
      <c r="C268" s="9">
        <f t="shared" ref="C268:J268" si="16">AVERAGE(C225,C234,C243,C252,C261)</f>
        <v>1.0264135188059269</v>
      </c>
      <c r="D268" s="9">
        <f t="shared" si="16"/>
        <v>1.0304598095111479</v>
      </c>
      <c r="E268" s="9">
        <f t="shared" si="16"/>
        <v>1.085625773712096</v>
      </c>
      <c r="F268" s="9">
        <f t="shared" si="16"/>
        <v>1.0342406796243542</v>
      </c>
      <c r="G268" s="9">
        <f t="shared" si="16"/>
        <v>1.060968915116598</v>
      </c>
      <c r="H268" s="9">
        <f t="shared" si="16"/>
        <v>1.049717901531368</v>
      </c>
      <c r="I268" s="9">
        <f t="shared" si="16"/>
        <v>1.0781468560034519</v>
      </c>
      <c r="J268" s="9">
        <f t="shared" si="16"/>
        <v>1.0812240391688039</v>
      </c>
    </row>
    <row r="269" spans="2:10" ht="17" x14ac:dyDescent="0.2">
      <c r="B269" s="1" t="s">
        <v>46</v>
      </c>
      <c r="C269" s="9">
        <f t="shared" ref="C269:J269" si="17">_xlfn.STDEV.S(C225,C234,C243,C252,C261)</f>
        <v>1.8629764246416058E-2</v>
      </c>
      <c r="D269" s="9">
        <f t="shared" si="17"/>
        <v>2.0201477585717321E-2</v>
      </c>
      <c r="E269" s="9">
        <f t="shared" si="17"/>
        <v>8.2530072777581245E-2</v>
      </c>
      <c r="F269" s="9">
        <f t="shared" si="17"/>
        <v>2.3224388556013102E-2</v>
      </c>
      <c r="G269" s="9">
        <f t="shared" si="17"/>
        <v>3.890049293503281E-2</v>
      </c>
      <c r="H269" s="9">
        <f t="shared" si="17"/>
        <v>2.9544198929467375E-2</v>
      </c>
      <c r="I269" s="9">
        <f t="shared" si="17"/>
        <v>6.4189464232861274E-2</v>
      </c>
      <c r="J269" s="9">
        <f t="shared" si="17"/>
        <v>4.2105558862874794E-2</v>
      </c>
    </row>
    <row r="270" spans="2:10" ht="17" x14ac:dyDescent="0.2">
      <c r="B270" s="1" t="s">
        <v>47</v>
      </c>
      <c r="C270" s="9">
        <f>C268-C269</f>
        <v>1.0077837545595107</v>
      </c>
      <c r="D270" s="9">
        <f t="shared" ref="D270:J270" si="18">D268-D269</f>
        <v>1.0102583319254306</v>
      </c>
      <c r="E270" s="9">
        <f t="shared" si="18"/>
        <v>1.0030957009345147</v>
      </c>
      <c r="F270" s="9">
        <f t="shared" si="18"/>
        <v>1.0110162910683411</v>
      </c>
      <c r="G270" s="9">
        <f t="shared" si="18"/>
        <v>1.0220684221815652</v>
      </c>
      <c r="H270" s="9">
        <f t="shared" si="18"/>
        <v>1.0201737026019007</v>
      </c>
      <c r="I270" s="9">
        <f t="shared" si="18"/>
        <v>1.0139573917705906</v>
      </c>
      <c r="J270" s="9">
        <f t="shared" si="18"/>
        <v>1.0391184803059292</v>
      </c>
    </row>
    <row r="271" spans="2:10" ht="17" x14ac:dyDescent="0.2">
      <c r="B271" s="1" t="s">
        <v>48</v>
      </c>
      <c r="C271" s="9">
        <f>C268+C269</f>
        <v>1.0450432830523431</v>
      </c>
      <c r="D271" s="9">
        <f t="shared" ref="D271:J271" si="19">D268+D269</f>
        <v>1.0506612870968652</v>
      </c>
      <c r="E271" s="9">
        <f t="shared" si="19"/>
        <v>1.1681558464896773</v>
      </c>
      <c r="F271" s="9">
        <f t="shared" si="19"/>
        <v>1.0574650681803672</v>
      </c>
      <c r="G271" s="9">
        <f t="shared" si="19"/>
        <v>1.0998694080516307</v>
      </c>
      <c r="H271" s="9">
        <f t="shared" si="19"/>
        <v>1.0792621004608354</v>
      </c>
      <c r="I271" s="9">
        <f t="shared" si="19"/>
        <v>1.1423363202363133</v>
      </c>
      <c r="J271" s="9">
        <f t="shared" si="19"/>
        <v>1.1233295980316786</v>
      </c>
    </row>
    <row r="274" spans="2:10" ht="36" customHeight="1" x14ac:dyDescent="0.2">
      <c r="B274" s="71" t="s">
        <v>116</v>
      </c>
      <c r="C274" s="71"/>
      <c r="D274" s="71"/>
      <c r="E274" s="71"/>
      <c r="F274" s="71"/>
      <c r="G274" s="71"/>
      <c r="H274" s="71"/>
      <c r="I274" s="71"/>
      <c r="J274" s="71"/>
    </row>
  </sheetData>
  <mergeCells count="2">
    <mergeCell ref="D1:J1"/>
    <mergeCell ref="B274:J2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F405-97CD-DA47-B1F6-8A4B091BC1F0}">
  <dimension ref="A1:J199"/>
  <sheetViews>
    <sheetView workbookViewId="0"/>
  </sheetViews>
  <sheetFormatPr baseColWidth="10" defaultRowHeight="16" x14ac:dyDescent="0.2"/>
  <cols>
    <col min="1" max="1" width="21.33203125" customWidth="1"/>
    <col min="2" max="2" width="19.83203125" customWidth="1"/>
    <col min="3" max="10" width="21" customWidth="1"/>
  </cols>
  <sheetData>
    <row r="1" spans="1:10" ht="17" x14ac:dyDescent="0.2">
      <c r="A1" s="67" t="s">
        <v>75</v>
      </c>
      <c r="B1" s="67"/>
      <c r="C1" s="67"/>
      <c r="D1" s="70" t="s">
        <v>1</v>
      </c>
      <c r="E1" s="70"/>
      <c r="F1" s="70"/>
      <c r="G1" s="70"/>
      <c r="H1" s="70"/>
      <c r="I1" s="70"/>
      <c r="J1" s="70"/>
    </row>
    <row r="2" spans="1:10" ht="17" x14ac:dyDescent="0.2">
      <c r="A2" s="67"/>
      <c r="B2" s="67"/>
      <c r="C2" s="67" t="s">
        <v>2</v>
      </c>
      <c r="D2" s="2">
        <v>1</v>
      </c>
      <c r="E2" s="2">
        <v>2</v>
      </c>
      <c r="F2" s="2">
        <v>3</v>
      </c>
      <c r="G2" s="2" t="s">
        <v>3</v>
      </c>
      <c r="H2" s="2" t="s">
        <v>4</v>
      </c>
      <c r="I2" s="2" t="s">
        <v>5</v>
      </c>
      <c r="J2" s="2" t="s">
        <v>6</v>
      </c>
    </row>
    <row r="3" spans="1:10" ht="17" x14ac:dyDescent="0.2">
      <c r="A3" s="67"/>
      <c r="B3" s="67" t="s">
        <v>7</v>
      </c>
      <c r="C3" s="3">
        <v>3958499</v>
      </c>
      <c r="D3" s="3">
        <v>3915000</v>
      </c>
      <c r="E3" s="3">
        <v>3958500</v>
      </c>
      <c r="F3" s="3">
        <v>3958500</v>
      </c>
      <c r="G3" s="3">
        <v>2740500</v>
      </c>
      <c r="H3" s="3">
        <v>2740500</v>
      </c>
      <c r="I3" s="3">
        <v>2770950</v>
      </c>
      <c r="J3" s="3">
        <v>1918350</v>
      </c>
    </row>
    <row r="4" spans="1:10" ht="17" x14ac:dyDescent="0.2">
      <c r="A4" s="67"/>
      <c r="B4" s="67" t="s">
        <v>8</v>
      </c>
      <c r="C4" s="3">
        <v>565501</v>
      </c>
      <c r="D4" s="3">
        <v>580000</v>
      </c>
      <c r="E4" s="3">
        <v>565500</v>
      </c>
      <c r="F4" s="3">
        <v>565500</v>
      </c>
      <c r="G4" s="3">
        <v>855500</v>
      </c>
      <c r="H4" s="3">
        <v>855500</v>
      </c>
      <c r="I4" s="3">
        <v>848250</v>
      </c>
      <c r="J4" s="3">
        <v>958450</v>
      </c>
    </row>
    <row r="5" spans="1:10" ht="17" x14ac:dyDescent="0.2">
      <c r="A5" s="67"/>
      <c r="B5" s="67" t="s">
        <v>9</v>
      </c>
      <c r="C5" s="3">
        <v>1131000</v>
      </c>
      <c r="D5" s="3">
        <v>1160000</v>
      </c>
      <c r="E5" s="3">
        <v>1131000</v>
      </c>
      <c r="F5" s="3">
        <v>1131000</v>
      </c>
      <c r="G5" s="3">
        <v>2059000</v>
      </c>
      <c r="H5" s="3">
        <v>2059000</v>
      </c>
      <c r="I5" s="3">
        <v>2035800</v>
      </c>
      <c r="J5" s="3">
        <v>2778200</v>
      </c>
    </row>
    <row r="6" spans="1:10" ht="17" x14ac:dyDescent="0.2">
      <c r="A6" s="67" t="s">
        <v>10</v>
      </c>
      <c r="B6" s="4"/>
      <c r="C6" s="4"/>
      <c r="D6" s="69"/>
      <c r="E6" s="69"/>
      <c r="F6" s="69"/>
      <c r="G6" s="69"/>
      <c r="H6" s="69"/>
      <c r="I6" s="69"/>
      <c r="J6" s="69"/>
    </row>
    <row r="7" spans="1:10" ht="17" x14ac:dyDescent="0.2">
      <c r="A7" s="67" t="s">
        <v>11</v>
      </c>
      <c r="B7" s="6" t="s">
        <v>12</v>
      </c>
      <c r="C7" s="2"/>
      <c r="D7" s="2"/>
      <c r="E7" s="29"/>
      <c r="F7" s="29"/>
      <c r="G7" s="29"/>
      <c r="H7" s="29"/>
      <c r="I7" s="29"/>
      <c r="J7" s="29"/>
    </row>
    <row r="8" spans="1:10" ht="17" x14ac:dyDescent="0.2">
      <c r="A8" s="67"/>
      <c r="B8" s="67" t="s">
        <v>13</v>
      </c>
      <c r="C8" s="8">
        <v>17</v>
      </c>
      <c r="D8" s="68">
        <v>24</v>
      </c>
      <c r="E8" s="68">
        <v>12</v>
      </c>
      <c r="F8" s="68">
        <v>14</v>
      </c>
      <c r="G8" s="33">
        <v>6</v>
      </c>
      <c r="H8" s="33">
        <v>23</v>
      </c>
      <c r="I8" s="33">
        <v>20</v>
      </c>
      <c r="J8" s="68">
        <v>0</v>
      </c>
    </row>
    <row r="9" spans="1:10" ht="17" x14ac:dyDescent="0.2">
      <c r="A9" s="67"/>
      <c r="B9" s="67" t="s">
        <v>14</v>
      </c>
      <c r="C9" s="10">
        <v>0.52325254885513295</v>
      </c>
      <c r="D9" s="10">
        <v>0.542717543148172</v>
      </c>
      <c r="E9" s="10">
        <v>0.55448032688103699</v>
      </c>
      <c r="F9" s="10">
        <v>0.89379827671742396</v>
      </c>
      <c r="G9" s="32">
        <v>0.53462056663954605</v>
      </c>
      <c r="H9" s="32">
        <v>0.58469105799556198</v>
      </c>
      <c r="I9" s="32">
        <v>0.59003661105164096</v>
      </c>
      <c r="J9" s="10">
        <v>0.753680206315544</v>
      </c>
    </row>
    <row r="10" spans="1:10" ht="17" x14ac:dyDescent="0.2">
      <c r="A10" s="67"/>
      <c r="B10" s="67" t="s">
        <v>15</v>
      </c>
      <c r="C10" s="11">
        <v>0.52437600726241596</v>
      </c>
      <c r="D10" s="11">
        <v>0.56598854022805101</v>
      </c>
      <c r="E10" s="11">
        <v>0.57208681193183697</v>
      </c>
      <c r="F10" s="11">
        <v>0.57123126146586001</v>
      </c>
      <c r="G10" s="28">
        <v>0.55151588668330198</v>
      </c>
      <c r="H10" s="28">
        <v>0.716348805321812</v>
      </c>
      <c r="I10" s="28">
        <v>0.71982309322671201</v>
      </c>
      <c r="J10" s="11">
        <v>0.58791451438897901</v>
      </c>
    </row>
    <row r="11" spans="1:10" ht="17" x14ac:dyDescent="0.2">
      <c r="A11" s="67"/>
      <c r="B11" s="67" t="s">
        <v>16</v>
      </c>
      <c r="C11" s="10">
        <v>2.0042988078943801E-4</v>
      </c>
      <c r="D11" s="13">
        <v>1.35962343795927E-4</v>
      </c>
      <c r="E11" s="13">
        <v>8.5647904355418001E-5</v>
      </c>
      <c r="F11" s="10">
        <v>1.0498805019874701E-4</v>
      </c>
      <c r="G11" s="32">
        <v>2.6795950625271901E-4</v>
      </c>
      <c r="H11" s="31">
        <v>2.7726611857546601E-5</v>
      </c>
      <c r="I11" s="32">
        <v>1.6992321650586401E-4</v>
      </c>
      <c r="J11" s="13">
        <v>9.7387021686679899E-5</v>
      </c>
    </row>
    <row r="12" spans="1:10" ht="17" x14ac:dyDescent="0.2">
      <c r="A12" s="67"/>
      <c r="B12" s="67" t="s">
        <v>17</v>
      </c>
      <c r="C12" s="68" t="s">
        <v>44</v>
      </c>
      <c r="D12" s="68" t="s">
        <v>51</v>
      </c>
      <c r="E12" s="68" t="s">
        <v>44</v>
      </c>
      <c r="F12" s="68" t="s">
        <v>40</v>
      </c>
      <c r="G12" s="68" t="s">
        <v>44</v>
      </c>
      <c r="H12" s="68" t="s">
        <v>44</v>
      </c>
      <c r="I12" s="68" t="s">
        <v>44</v>
      </c>
      <c r="J12" s="68" t="s">
        <v>22</v>
      </c>
    </row>
    <row r="13" spans="1:10" ht="17" x14ac:dyDescent="0.2">
      <c r="A13" s="67"/>
      <c r="B13" s="67" t="s">
        <v>25</v>
      </c>
      <c r="C13" s="68">
        <v>0.5</v>
      </c>
      <c r="D13" s="68">
        <v>0.45</v>
      </c>
      <c r="E13" s="68">
        <v>0.5</v>
      </c>
      <c r="F13" s="68">
        <v>0.2</v>
      </c>
      <c r="G13" s="68">
        <v>0.45</v>
      </c>
      <c r="H13" s="68">
        <v>0.1</v>
      </c>
      <c r="I13" s="68">
        <v>0.05</v>
      </c>
      <c r="J13" s="68">
        <v>0.1</v>
      </c>
    </row>
    <row r="14" spans="1:10" ht="17" x14ac:dyDescent="0.2">
      <c r="A14" s="67"/>
      <c r="B14" s="6" t="s">
        <v>26</v>
      </c>
      <c r="C14" s="2"/>
      <c r="D14" s="2"/>
      <c r="E14" s="29"/>
      <c r="F14" s="29"/>
      <c r="G14" s="20"/>
      <c r="H14" s="20"/>
      <c r="I14" s="29"/>
      <c r="J14" s="29"/>
    </row>
    <row r="15" spans="1:10" ht="17" x14ac:dyDescent="0.2">
      <c r="A15" s="67"/>
      <c r="B15" s="67" t="s">
        <v>13</v>
      </c>
      <c r="C15" s="68">
        <v>13</v>
      </c>
      <c r="D15" s="68">
        <v>20</v>
      </c>
      <c r="E15" s="68">
        <v>12</v>
      </c>
      <c r="F15" s="68">
        <v>8</v>
      </c>
      <c r="G15" s="68">
        <v>18</v>
      </c>
      <c r="H15" s="68">
        <v>11</v>
      </c>
      <c r="I15" s="68">
        <v>2</v>
      </c>
      <c r="J15" s="68">
        <v>21</v>
      </c>
    </row>
    <row r="16" spans="1:10" ht="17" x14ac:dyDescent="0.2">
      <c r="A16" s="67"/>
      <c r="B16" s="67" t="s">
        <v>14</v>
      </c>
      <c r="C16" s="10">
        <v>0.52415205441775103</v>
      </c>
      <c r="D16" s="10">
        <v>0.53632908505406796</v>
      </c>
      <c r="E16" s="32">
        <v>0.51441303928166104</v>
      </c>
      <c r="F16" s="32">
        <v>0.62055354279063601</v>
      </c>
      <c r="G16" s="32">
        <v>0.52893212662545697</v>
      </c>
      <c r="H16" s="32">
        <v>0.84510982928563105</v>
      </c>
      <c r="I16" s="32">
        <v>0.84050656247553501</v>
      </c>
      <c r="J16" s="32">
        <v>0.53472500692181701</v>
      </c>
    </row>
    <row r="17" spans="1:10" ht="17" x14ac:dyDescent="0.2">
      <c r="A17" s="67"/>
      <c r="B17" s="67" t="s">
        <v>15</v>
      </c>
      <c r="C17" s="11">
        <v>0.52378055316317795</v>
      </c>
      <c r="D17" s="11">
        <v>0.54931310982697101</v>
      </c>
      <c r="E17" s="28">
        <v>0.526369530448906</v>
      </c>
      <c r="F17" s="28">
        <v>0.822583213093666</v>
      </c>
      <c r="G17" s="28">
        <v>0.54706552099157502</v>
      </c>
      <c r="H17" s="28">
        <v>0.57042516633795104</v>
      </c>
      <c r="I17" s="28">
        <v>0.560244463917413</v>
      </c>
      <c r="J17" s="28">
        <v>0.55435440575949402</v>
      </c>
    </row>
    <row r="18" spans="1:10" ht="17" x14ac:dyDescent="0.2">
      <c r="A18" s="67"/>
      <c r="B18" s="67" t="s">
        <v>16</v>
      </c>
      <c r="C18" s="13">
        <v>1.75659989372155E-4</v>
      </c>
      <c r="D18" s="13">
        <v>9.2250459531928005E-5</v>
      </c>
      <c r="E18" s="31">
        <v>4.6821146234109997E-5</v>
      </c>
      <c r="F18" s="31">
        <v>3.36421035624963E-5</v>
      </c>
      <c r="G18" s="31">
        <v>1.05599614253196E-4</v>
      </c>
      <c r="H18" s="31">
        <v>5.6811457235399298E-5</v>
      </c>
      <c r="I18" s="32">
        <v>4.5512382643252596E-3</v>
      </c>
      <c r="J18" s="32">
        <v>2.31129750635503E-4</v>
      </c>
    </row>
    <row r="19" spans="1:10" ht="17" x14ac:dyDescent="0.2">
      <c r="A19" s="67"/>
      <c r="B19" s="67" t="s">
        <v>17</v>
      </c>
      <c r="C19" s="68" t="s">
        <v>44</v>
      </c>
      <c r="D19" s="68" t="s">
        <v>44</v>
      </c>
      <c r="E19" s="33" t="s">
        <v>64</v>
      </c>
      <c r="F19" s="33" t="s">
        <v>64</v>
      </c>
      <c r="G19" s="33" t="s">
        <v>40</v>
      </c>
      <c r="H19" s="33" t="s">
        <v>64</v>
      </c>
      <c r="I19" s="33" t="s">
        <v>30</v>
      </c>
      <c r="J19" s="33" t="s">
        <v>44</v>
      </c>
    </row>
    <row r="20" spans="1:10" ht="17" x14ac:dyDescent="0.2">
      <c r="A20" s="67"/>
      <c r="B20" s="67" t="s">
        <v>25</v>
      </c>
      <c r="C20" s="68">
        <v>0.5</v>
      </c>
      <c r="D20" s="68">
        <v>0.2</v>
      </c>
      <c r="E20" s="33">
        <v>0.35</v>
      </c>
      <c r="F20" s="33">
        <v>0.05</v>
      </c>
      <c r="G20" s="33">
        <v>0.45</v>
      </c>
      <c r="H20" s="33">
        <v>0.15</v>
      </c>
      <c r="I20" s="33">
        <v>0</v>
      </c>
      <c r="J20" s="33">
        <v>0.2</v>
      </c>
    </row>
    <row r="21" spans="1:10" ht="17" x14ac:dyDescent="0.2">
      <c r="A21" s="67"/>
      <c r="B21" s="6" t="s">
        <v>33</v>
      </c>
      <c r="C21" s="2"/>
      <c r="D21" s="2"/>
      <c r="E21" s="35"/>
      <c r="F21" s="34"/>
      <c r="G21" s="38"/>
      <c r="H21" s="38"/>
      <c r="I21" s="35"/>
      <c r="J21" s="35"/>
    </row>
    <row r="22" spans="1:10" ht="17" x14ac:dyDescent="0.2">
      <c r="A22" s="67"/>
      <c r="B22" s="67" t="s">
        <v>13</v>
      </c>
      <c r="C22" s="68">
        <v>23</v>
      </c>
      <c r="D22" s="68">
        <v>21</v>
      </c>
      <c r="E22" s="33">
        <v>24</v>
      </c>
      <c r="F22" s="33">
        <v>12</v>
      </c>
      <c r="G22" s="33">
        <v>20</v>
      </c>
      <c r="H22" s="33">
        <v>23</v>
      </c>
      <c r="I22" s="33">
        <v>23</v>
      </c>
      <c r="J22" s="33">
        <v>0</v>
      </c>
    </row>
    <row r="23" spans="1:10" ht="17" x14ac:dyDescent="0.2">
      <c r="A23" s="67"/>
      <c r="B23" s="67" t="s">
        <v>14</v>
      </c>
      <c r="C23" s="10">
        <v>0.52393086530493005</v>
      </c>
      <c r="D23" s="10">
        <v>0.54948413593686796</v>
      </c>
      <c r="E23" s="32">
        <v>0.51436746653616605</v>
      </c>
      <c r="F23" s="32">
        <v>1.1214060012992699</v>
      </c>
      <c r="G23" s="32">
        <v>0.54167620155784801</v>
      </c>
      <c r="H23" s="32">
        <v>0.53994157494835304</v>
      </c>
      <c r="I23" s="32">
        <v>0.52648446938593096</v>
      </c>
      <c r="J23" s="32">
        <v>0.56591894013761401</v>
      </c>
    </row>
    <row r="24" spans="1:10" ht="17" x14ac:dyDescent="0.2">
      <c r="A24" s="67"/>
      <c r="B24" s="67" t="s">
        <v>15</v>
      </c>
      <c r="C24" s="11">
        <v>0.52383240530402997</v>
      </c>
      <c r="D24" s="11">
        <v>0.57769156714907199</v>
      </c>
      <c r="E24" s="28">
        <v>0.541080957959579</v>
      </c>
      <c r="F24" s="28">
        <v>0.52820082219350994</v>
      </c>
      <c r="G24" s="28">
        <v>0.56492196652933302</v>
      </c>
      <c r="H24" s="28">
        <v>0.56829265492141701</v>
      </c>
      <c r="I24" s="28">
        <v>0.54899296655399699</v>
      </c>
      <c r="J24" s="28">
        <v>0.67210059568931002</v>
      </c>
    </row>
    <row r="25" spans="1:10" ht="17" x14ac:dyDescent="0.2">
      <c r="A25" s="67"/>
      <c r="B25" s="67" t="s">
        <v>16</v>
      </c>
      <c r="C25" s="13">
        <v>2.7889788281395698E-4</v>
      </c>
      <c r="D25" s="13">
        <v>1.17809866032304E-4</v>
      </c>
      <c r="E25" s="32">
        <v>5.9563085830983097E-4</v>
      </c>
      <c r="F25" s="31">
        <v>1.2501605343677601E-3</v>
      </c>
      <c r="G25" s="31">
        <v>7.4766314060082501E-5</v>
      </c>
      <c r="H25" s="31">
        <v>7.06082682118315E-5</v>
      </c>
      <c r="I25" s="31">
        <v>8.0578978010247197E-5</v>
      </c>
      <c r="J25" s="32">
        <v>3.1878708677106501E-4</v>
      </c>
    </row>
    <row r="26" spans="1:10" ht="17" x14ac:dyDescent="0.2">
      <c r="A26" s="67"/>
      <c r="B26" s="67" t="s">
        <v>17</v>
      </c>
      <c r="C26" s="68" t="s">
        <v>68</v>
      </c>
      <c r="D26" s="68" t="s">
        <v>64</v>
      </c>
      <c r="E26" s="33" t="s">
        <v>44</v>
      </c>
      <c r="F26" s="33" t="s">
        <v>44</v>
      </c>
      <c r="G26" s="33" t="s">
        <v>64</v>
      </c>
      <c r="H26" s="33" t="s">
        <v>64</v>
      </c>
      <c r="I26" s="33" t="s">
        <v>64</v>
      </c>
      <c r="J26" s="33" t="s">
        <v>22</v>
      </c>
    </row>
    <row r="27" spans="1:10" ht="17" x14ac:dyDescent="0.2">
      <c r="A27" s="67"/>
      <c r="B27" s="67" t="s">
        <v>25</v>
      </c>
      <c r="C27" s="68">
        <v>0.5</v>
      </c>
      <c r="D27" s="68">
        <v>0.05</v>
      </c>
      <c r="E27" s="33">
        <v>0.1</v>
      </c>
      <c r="F27" s="33">
        <v>0</v>
      </c>
      <c r="G27" s="33">
        <v>0.3</v>
      </c>
      <c r="H27" s="33">
        <v>0.25</v>
      </c>
      <c r="I27" s="33">
        <v>0.45</v>
      </c>
      <c r="J27" s="33">
        <v>0.1</v>
      </c>
    </row>
    <row r="28" spans="1:10" ht="17" x14ac:dyDescent="0.2">
      <c r="A28" s="67"/>
      <c r="B28" s="6" t="s">
        <v>37</v>
      </c>
      <c r="C28" s="2"/>
      <c r="D28" s="2"/>
      <c r="E28" s="34"/>
      <c r="F28" s="34"/>
      <c r="G28" s="35"/>
      <c r="H28" s="35"/>
      <c r="I28" s="35"/>
      <c r="J28" s="34"/>
    </row>
    <row r="29" spans="1:10" ht="17" x14ac:dyDescent="0.2">
      <c r="A29" s="67"/>
      <c r="B29" s="67" t="s">
        <v>13</v>
      </c>
      <c r="C29" s="68">
        <v>24</v>
      </c>
      <c r="D29" s="68">
        <v>13</v>
      </c>
      <c r="E29" s="33">
        <v>12</v>
      </c>
      <c r="F29" s="33">
        <v>22</v>
      </c>
      <c r="G29" s="33">
        <v>24</v>
      </c>
      <c r="H29" s="33">
        <v>24</v>
      </c>
      <c r="I29" s="33">
        <v>24</v>
      </c>
      <c r="J29" s="33">
        <v>3</v>
      </c>
    </row>
    <row r="30" spans="1:10" ht="17" x14ac:dyDescent="0.2">
      <c r="A30" s="67"/>
      <c r="B30" s="67" t="s">
        <v>14</v>
      </c>
      <c r="C30" s="10">
        <v>0.52459305196152595</v>
      </c>
      <c r="D30" s="10">
        <v>0.53266567017127697</v>
      </c>
      <c r="E30" s="32">
        <v>0.53264912540695497</v>
      </c>
      <c r="F30" s="32">
        <v>0.53140660416310403</v>
      </c>
      <c r="G30" s="32">
        <v>0.52629752062469204</v>
      </c>
      <c r="H30" s="32">
        <v>0.571449904383308</v>
      </c>
      <c r="I30" s="32">
        <v>0.57470719942946702</v>
      </c>
      <c r="J30" s="32">
        <v>0.53584881629249304</v>
      </c>
    </row>
    <row r="31" spans="1:10" ht="17" x14ac:dyDescent="0.2">
      <c r="A31" s="67"/>
      <c r="B31" s="67" t="s">
        <v>15</v>
      </c>
      <c r="C31" s="11">
        <v>0.52412827286348596</v>
      </c>
      <c r="D31" s="11">
        <v>0.54409789108042095</v>
      </c>
      <c r="E31" s="28">
        <v>0.54970273734833297</v>
      </c>
      <c r="F31" s="28">
        <v>0.54758643589774603</v>
      </c>
      <c r="G31" s="28">
        <v>0.55242769805662195</v>
      </c>
      <c r="H31" s="28">
        <v>0.69655080861628205</v>
      </c>
      <c r="I31" s="28">
        <v>0.69945582604748002</v>
      </c>
      <c r="J31" s="28">
        <v>0.55837120230494797</v>
      </c>
    </row>
    <row r="32" spans="1:10" ht="17" x14ac:dyDescent="0.2">
      <c r="A32" s="67"/>
      <c r="B32" s="67" t="s">
        <v>16</v>
      </c>
      <c r="C32" s="13">
        <v>2.39919614569243E-5</v>
      </c>
      <c r="D32" s="13">
        <v>4.3942479546100001E-5</v>
      </c>
      <c r="E32" s="31">
        <v>6.7405456168995694E-5</v>
      </c>
      <c r="F32" s="31">
        <v>3.7631377563500497E-5</v>
      </c>
      <c r="G32" s="31">
        <v>5.43545645552836E-5</v>
      </c>
      <c r="H32" s="31">
        <v>2.3748826265600099E-5</v>
      </c>
      <c r="I32" s="32">
        <v>3.32118373061607E-4</v>
      </c>
      <c r="J32" s="31">
        <v>9.0842808092176205E-5</v>
      </c>
    </row>
    <row r="33" spans="1:10" ht="17" x14ac:dyDescent="0.2">
      <c r="A33" s="67"/>
      <c r="B33" s="67" t="s">
        <v>17</v>
      </c>
      <c r="C33" s="68" t="s">
        <v>64</v>
      </c>
      <c r="D33" s="68" t="s">
        <v>64</v>
      </c>
      <c r="E33" s="33" t="s">
        <v>64</v>
      </c>
      <c r="F33" s="33" t="s">
        <v>44</v>
      </c>
      <c r="G33" s="33" t="s">
        <v>64</v>
      </c>
      <c r="H33" s="33" t="s">
        <v>22</v>
      </c>
      <c r="I33" s="33" t="s">
        <v>30</v>
      </c>
      <c r="J33" s="33" t="s">
        <v>64</v>
      </c>
    </row>
    <row r="34" spans="1:10" ht="17" x14ac:dyDescent="0.2">
      <c r="A34" s="67"/>
      <c r="B34" s="67" t="s">
        <v>25</v>
      </c>
      <c r="C34" s="68">
        <v>0.4</v>
      </c>
      <c r="D34" s="68">
        <v>0.35</v>
      </c>
      <c r="E34" s="33">
        <v>0.35</v>
      </c>
      <c r="F34" s="33">
        <v>0.45</v>
      </c>
      <c r="G34" s="33">
        <v>0.35</v>
      </c>
      <c r="H34" s="33">
        <v>0.2</v>
      </c>
      <c r="I34" s="33">
        <v>0.45</v>
      </c>
      <c r="J34" s="33">
        <v>0.3</v>
      </c>
    </row>
    <row r="35" spans="1:10" ht="17" x14ac:dyDescent="0.2">
      <c r="A35" s="67"/>
      <c r="B35" s="6" t="s">
        <v>41</v>
      </c>
      <c r="C35" s="2"/>
      <c r="E35" s="34"/>
      <c r="F35" s="35"/>
      <c r="G35" s="35"/>
      <c r="H35" s="35"/>
      <c r="I35" s="34"/>
      <c r="J35" s="34"/>
    </row>
    <row r="36" spans="1:10" ht="17" x14ac:dyDescent="0.2">
      <c r="A36" s="67"/>
      <c r="B36" s="67" t="s">
        <v>13</v>
      </c>
      <c r="C36" s="68">
        <v>17</v>
      </c>
      <c r="D36" s="68">
        <v>2</v>
      </c>
      <c r="E36" s="33">
        <v>16</v>
      </c>
      <c r="F36" s="33">
        <v>24</v>
      </c>
      <c r="G36" s="33">
        <v>24</v>
      </c>
      <c r="H36" s="33">
        <v>16</v>
      </c>
      <c r="I36" s="33">
        <v>24</v>
      </c>
      <c r="J36" s="33">
        <v>23</v>
      </c>
    </row>
    <row r="37" spans="1:10" ht="17" x14ac:dyDescent="0.2">
      <c r="A37" s="67"/>
      <c r="B37" s="67" t="s">
        <v>14</v>
      </c>
      <c r="C37" s="10">
        <v>0.52513965676028396</v>
      </c>
      <c r="D37" s="10">
        <v>0.53835551164561302</v>
      </c>
      <c r="E37" s="32">
        <v>0.51862906704067002</v>
      </c>
      <c r="F37" s="32">
        <v>0.60967052390235998</v>
      </c>
      <c r="G37" s="32">
        <v>0.57720323682792796</v>
      </c>
      <c r="H37" s="32">
        <v>0.54081983650336796</v>
      </c>
      <c r="I37" s="32">
        <v>0.534120313397628</v>
      </c>
      <c r="J37" s="32">
        <v>0.62235692092439299</v>
      </c>
    </row>
    <row r="38" spans="1:10" ht="17" x14ac:dyDescent="0.2">
      <c r="A38" s="67"/>
      <c r="B38" s="67" t="s">
        <v>15</v>
      </c>
      <c r="C38" s="11">
        <v>0.52393477208051897</v>
      </c>
      <c r="D38" s="11">
        <v>0.55097486399043705</v>
      </c>
      <c r="E38" s="28">
        <v>0.55599307883298699</v>
      </c>
      <c r="F38" s="28">
        <v>0.80849063416710298</v>
      </c>
      <c r="G38" s="28">
        <v>0.56116875526965504</v>
      </c>
      <c r="H38" s="28">
        <v>0.55717453210698098</v>
      </c>
      <c r="I38" s="28">
        <v>0.55844840260391604</v>
      </c>
      <c r="J38" s="28">
        <v>0.56842419717826198</v>
      </c>
    </row>
    <row r="39" spans="1:10" ht="17" x14ac:dyDescent="0.2">
      <c r="A39" s="67"/>
      <c r="B39" s="67" t="s">
        <v>16</v>
      </c>
      <c r="C39" s="10">
        <v>1.31997227734807E-4</v>
      </c>
      <c r="D39" s="13">
        <v>2.5652903459881098E-4</v>
      </c>
      <c r="E39" s="32">
        <v>1.44147439926602E-4</v>
      </c>
      <c r="F39" s="31">
        <v>4.8609117012716501E-5</v>
      </c>
      <c r="G39" s="31">
        <v>2.0643990698503199E-5</v>
      </c>
      <c r="H39" s="31">
        <v>5.2316316423255197E-5</v>
      </c>
      <c r="I39" s="31">
        <v>9.4857498566212E-5</v>
      </c>
      <c r="J39" s="31">
        <v>1.3112659739161899E-4</v>
      </c>
    </row>
    <row r="40" spans="1:10" ht="17" x14ac:dyDescent="0.2">
      <c r="A40" s="67"/>
      <c r="B40" s="67" t="s">
        <v>17</v>
      </c>
      <c r="C40" s="68" t="s">
        <v>30</v>
      </c>
      <c r="D40" s="68" t="s">
        <v>22</v>
      </c>
      <c r="E40" s="33" t="s">
        <v>64</v>
      </c>
      <c r="F40" s="33" t="s">
        <v>64</v>
      </c>
      <c r="G40" s="33" t="s">
        <v>60</v>
      </c>
      <c r="H40" s="33" t="s">
        <v>64</v>
      </c>
      <c r="I40" s="33" t="s">
        <v>22</v>
      </c>
      <c r="J40" s="33" t="s">
        <v>44</v>
      </c>
    </row>
    <row r="41" spans="1:10" ht="17" x14ac:dyDescent="0.2">
      <c r="A41" s="67"/>
      <c r="B41" s="67" t="s">
        <v>25</v>
      </c>
      <c r="C41" s="68">
        <v>0.25</v>
      </c>
      <c r="D41" s="68">
        <v>0.4</v>
      </c>
      <c r="E41" s="68">
        <v>0.2</v>
      </c>
      <c r="F41" s="68">
        <v>0.2</v>
      </c>
      <c r="G41" s="68">
        <v>0.45</v>
      </c>
      <c r="H41" s="68">
        <v>0.45</v>
      </c>
      <c r="I41" s="68">
        <v>0.5</v>
      </c>
      <c r="J41" s="68">
        <v>0.5</v>
      </c>
    </row>
    <row r="42" spans="1:10" x14ac:dyDescent="0.2">
      <c r="A42" s="67"/>
      <c r="B42" s="67"/>
      <c r="C42" s="68"/>
      <c r="D42" s="68"/>
      <c r="E42" s="68"/>
      <c r="F42" s="68"/>
      <c r="G42" s="68"/>
      <c r="H42" s="68"/>
      <c r="I42" s="68"/>
      <c r="J42" s="68"/>
    </row>
    <row r="43" spans="1:10" ht="17" x14ac:dyDescent="0.2">
      <c r="A43" s="67"/>
      <c r="B43" s="67" t="s">
        <v>45</v>
      </c>
      <c r="C43" s="68">
        <f t="shared" ref="C43:J43" si="0">AVERAGE(C10,C17,C24,C31,C38)</f>
        <v>0.52401040213472583</v>
      </c>
      <c r="D43" s="68">
        <f t="shared" si="0"/>
        <v>0.55761319445499036</v>
      </c>
      <c r="E43" s="68">
        <f t="shared" si="0"/>
        <v>0.54904662330432841</v>
      </c>
      <c r="F43" s="68">
        <f t="shared" si="0"/>
        <v>0.65561847336357693</v>
      </c>
      <c r="G43" s="68">
        <f t="shared" si="0"/>
        <v>0.5554199655060974</v>
      </c>
      <c r="H43" s="68">
        <f t="shared" si="0"/>
        <v>0.62175839346088868</v>
      </c>
      <c r="I43" s="68">
        <f t="shared" si="0"/>
        <v>0.61739295046990361</v>
      </c>
      <c r="J43" s="68">
        <f t="shared" si="0"/>
        <v>0.58823298306419858</v>
      </c>
    </row>
    <row r="44" spans="1:10" ht="17" x14ac:dyDescent="0.2">
      <c r="A44" s="67"/>
      <c r="B44" s="67" t="s">
        <v>46</v>
      </c>
      <c r="C44" s="68">
        <f t="shared" ref="C44:J44" si="1">_xlfn.STDEV.S(C10,C17,C24,C31,C38)</f>
        <v>2.4382060241624149E-4</v>
      </c>
      <c r="D44" s="68">
        <f t="shared" si="1"/>
        <v>1.3864610780295231E-2</v>
      </c>
      <c r="E44" s="68">
        <f t="shared" si="1"/>
        <v>1.700908864989199E-2</v>
      </c>
      <c r="F44" s="68">
        <f t="shared" si="1"/>
        <v>0.1468626078537878</v>
      </c>
      <c r="G44" s="68">
        <f t="shared" si="1"/>
        <v>7.371038703622085E-3</v>
      </c>
      <c r="H44" s="68">
        <f t="shared" si="1"/>
        <v>7.7791406872164598E-2</v>
      </c>
      <c r="I44" s="68">
        <f t="shared" si="1"/>
        <v>8.4624489261831554E-2</v>
      </c>
      <c r="J44" s="68">
        <f t="shared" si="1"/>
        <v>4.8646042537682656E-2</v>
      </c>
    </row>
    <row r="45" spans="1:10" ht="17" x14ac:dyDescent="0.2">
      <c r="A45" s="67"/>
      <c r="B45" s="67" t="s">
        <v>47</v>
      </c>
      <c r="C45" s="68">
        <f>C43-C44</f>
        <v>0.52376658153230959</v>
      </c>
      <c r="D45" s="68">
        <f>D43-D44</f>
        <v>0.54374858367469514</v>
      </c>
      <c r="E45" s="68">
        <f t="shared" ref="E45:J45" si="2">E43-E44</f>
        <v>0.53203753465443637</v>
      </c>
      <c r="F45" s="68">
        <f t="shared" si="2"/>
        <v>0.50875586550978913</v>
      </c>
      <c r="G45" s="68">
        <f t="shared" si="2"/>
        <v>0.5480489268024753</v>
      </c>
      <c r="H45" s="68">
        <f t="shared" si="2"/>
        <v>0.54396698658872411</v>
      </c>
      <c r="I45" s="68">
        <f t="shared" si="2"/>
        <v>0.53276846120807209</v>
      </c>
      <c r="J45" s="68">
        <f t="shared" si="2"/>
        <v>0.5395869405265159</v>
      </c>
    </row>
    <row r="46" spans="1:10" ht="17" x14ac:dyDescent="0.2">
      <c r="A46" s="67"/>
      <c r="B46" s="67" t="s">
        <v>48</v>
      </c>
      <c r="C46" s="68">
        <f>C43+C44</f>
        <v>0.52425422273714206</v>
      </c>
      <c r="D46" s="68">
        <f>D43+D44</f>
        <v>0.57147780523528557</v>
      </c>
      <c r="E46" s="68">
        <f t="shared" ref="E46:J46" si="3">E43+E44</f>
        <v>0.56605571195422044</v>
      </c>
      <c r="F46" s="68">
        <f t="shared" si="3"/>
        <v>0.80248108121736472</v>
      </c>
      <c r="G46" s="68">
        <f t="shared" si="3"/>
        <v>0.5627910042097195</v>
      </c>
      <c r="H46" s="68">
        <f t="shared" si="3"/>
        <v>0.69954980033305325</v>
      </c>
      <c r="I46" s="68">
        <f t="shared" si="3"/>
        <v>0.70201743973173514</v>
      </c>
      <c r="J46" s="68">
        <f t="shared" si="3"/>
        <v>0.63687902560188125</v>
      </c>
    </row>
    <row r="47" spans="1:10" x14ac:dyDescent="0.2">
      <c r="A47" s="4"/>
      <c r="B47" s="4"/>
      <c r="C47" s="69"/>
      <c r="D47" s="69"/>
      <c r="E47" s="69"/>
      <c r="F47" s="69"/>
      <c r="G47" s="69"/>
      <c r="H47" s="69"/>
      <c r="I47" s="4"/>
      <c r="J47" s="4"/>
    </row>
    <row r="48" spans="1:10" ht="17" x14ac:dyDescent="0.2">
      <c r="A48" s="67" t="s">
        <v>49</v>
      </c>
      <c r="B48" s="6" t="s">
        <v>12</v>
      </c>
      <c r="C48" s="2"/>
      <c r="D48" s="2"/>
      <c r="E48" s="20"/>
      <c r="F48" s="20"/>
      <c r="G48" s="29"/>
      <c r="H48" s="29"/>
      <c r="I48" s="29"/>
      <c r="J48" s="29"/>
    </row>
    <row r="49" spans="1:10" ht="17" x14ac:dyDescent="0.2">
      <c r="A49" s="6"/>
      <c r="B49" s="67" t="s">
        <v>13</v>
      </c>
      <c r="C49" s="68">
        <v>7</v>
      </c>
      <c r="D49" s="68">
        <v>21</v>
      </c>
      <c r="E49" s="33">
        <v>8</v>
      </c>
      <c r="F49" s="33">
        <v>14</v>
      </c>
      <c r="G49" s="33">
        <v>0</v>
      </c>
      <c r="H49" s="33">
        <v>24</v>
      </c>
      <c r="I49" s="33">
        <v>10</v>
      </c>
      <c r="J49" s="33">
        <v>23</v>
      </c>
    </row>
    <row r="50" spans="1:10" ht="17" x14ac:dyDescent="0.2">
      <c r="A50" s="67"/>
      <c r="B50" s="67" t="s">
        <v>14</v>
      </c>
      <c r="C50" s="10">
        <v>50.631122966539699</v>
      </c>
      <c r="D50" s="10">
        <v>264.88891185486801</v>
      </c>
      <c r="E50" s="32">
        <v>18.495492023215</v>
      </c>
      <c r="F50" s="32">
        <v>52.195206727477299</v>
      </c>
      <c r="G50" s="32">
        <v>183.28944544395199</v>
      </c>
      <c r="H50" s="32">
        <v>165.62459224941199</v>
      </c>
      <c r="I50" s="32">
        <v>35.573928490793598</v>
      </c>
      <c r="J50" s="32">
        <v>144.19687802663501</v>
      </c>
    </row>
    <row r="51" spans="1:10" ht="17" x14ac:dyDescent="0.2">
      <c r="A51" s="67"/>
      <c r="B51" s="67" t="s">
        <v>15</v>
      </c>
      <c r="C51" s="11">
        <v>0.63977676129616001</v>
      </c>
      <c r="D51" s="11">
        <v>0.71745457885929997</v>
      </c>
      <c r="E51" s="28">
        <v>0.74876459270123297</v>
      </c>
      <c r="F51" s="28">
        <v>0.65701386582274501</v>
      </c>
      <c r="G51" s="28">
        <v>0.72820645613417501</v>
      </c>
      <c r="H51" s="28">
        <v>0.84315748225694098</v>
      </c>
      <c r="I51" s="28">
        <v>0.914764689531536</v>
      </c>
      <c r="J51" s="28">
        <v>0.73779748166057202</v>
      </c>
    </row>
    <row r="52" spans="1:10" ht="17" x14ac:dyDescent="0.2">
      <c r="A52" s="67"/>
      <c r="B52" s="67" t="s">
        <v>16</v>
      </c>
      <c r="C52" s="13">
        <v>5.7931848440201299E-5</v>
      </c>
      <c r="D52" s="13">
        <v>1.7097519474613799E-5</v>
      </c>
      <c r="E52" s="31">
        <v>2.31857746629879E-5</v>
      </c>
      <c r="F52" s="31">
        <v>3.9636673760594203E-3</v>
      </c>
      <c r="G52" s="32">
        <v>1.46155609153219E-3</v>
      </c>
      <c r="H52" s="32">
        <v>1.15951332385523E-4</v>
      </c>
      <c r="I52" s="31">
        <v>2.9862339704007399E-5</v>
      </c>
      <c r="J52" s="32">
        <v>3.2247299949023402E-3</v>
      </c>
    </row>
    <row r="53" spans="1:10" ht="17" x14ac:dyDescent="0.2">
      <c r="A53" s="67"/>
      <c r="B53" s="67" t="s">
        <v>17</v>
      </c>
      <c r="C53" s="68" t="s">
        <v>40</v>
      </c>
      <c r="D53" s="68" t="s">
        <v>29</v>
      </c>
      <c r="E53" s="33" t="s">
        <v>64</v>
      </c>
      <c r="F53" s="33" t="s">
        <v>32</v>
      </c>
      <c r="G53" s="33" t="s">
        <v>54</v>
      </c>
      <c r="H53" s="33" t="s">
        <v>51</v>
      </c>
      <c r="I53" s="33" t="s">
        <v>22</v>
      </c>
      <c r="J53" s="33" t="s">
        <v>54</v>
      </c>
    </row>
    <row r="54" spans="1:10" ht="17" x14ac:dyDescent="0.2">
      <c r="A54" s="67"/>
      <c r="B54" s="67" t="s">
        <v>25</v>
      </c>
      <c r="C54" s="68">
        <v>0.2</v>
      </c>
      <c r="D54" s="68">
        <v>0.5</v>
      </c>
      <c r="E54" s="33">
        <v>0.1</v>
      </c>
      <c r="F54" s="33">
        <v>0.2</v>
      </c>
      <c r="G54" s="33">
        <v>0.4</v>
      </c>
      <c r="H54" s="33">
        <v>0.3</v>
      </c>
      <c r="I54" s="33">
        <v>0.5</v>
      </c>
      <c r="J54" s="33">
        <v>0.45</v>
      </c>
    </row>
    <row r="55" spans="1:10" ht="17" x14ac:dyDescent="0.2">
      <c r="A55" s="67"/>
      <c r="B55" s="6" t="s">
        <v>26</v>
      </c>
      <c r="C55" s="2"/>
      <c r="D55" s="2"/>
      <c r="E55" s="34"/>
      <c r="F55" s="35"/>
      <c r="G55" s="35"/>
      <c r="H55" s="35"/>
      <c r="I55" s="35"/>
      <c r="J55" s="35"/>
    </row>
    <row r="56" spans="1:10" ht="17" x14ac:dyDescent="0.2">
      <c r="A56" s="67"/>
      <c r="B56" s="67" t="s">
        <v>13</v>
      </c>
      <c r="C56" s="68">
        <v>24</v>
      </c>
      <c r="D56" s="68">
        <v>19</v>
      </c>
      <c r="E56" s="33">
        <v>11</v>
      </c>
      <c r="F56" s="33">
        <v>23</v>
      </c>
      <c r="G56" s="33">
        <v>5</v>
      </c>
      <c r="H56" s="33">
        <v>23</v>
      </c>
      <c r="I56" s="33">
        <v>24</v>
      </c>
      <c r="J56" s="33">
        <v>14</v>
      </c>
    </row>
    <row r="57" spans="1:10" ht="17" x14ac:dyDescent="0.2">
      <c r="A57" s="67"/>
      <c r="B57" s="67" t="s">
        <v>14</v>
      </c>
      <c r="C57" s="10">
        <v>42.116865700775499</v>
      </c>
      <c r="D57" s="10">
        <v>7.08225020025845</v>
      </c>
      <c r="E57" s="32">
        <v>8.1970164658017701</v>
      </c>
      <c r="F57" s="32">
        <v>43.963005482667697</v>
      </c>
      <c r="G57" s="32">
        <v>10.709871092751101</v>
      </c>
      <c r="H57" s="32">
        <v>33.934069351686702</v>
      </c>
      <c r="I57" s="32">
        <v>41.675489749133803</v>
      </c>
      <c r="J57" s="32">
        <v>29.3610721297072</v>
      </c>
    </row>
    <row r="58" spans="1:10" ht="17" x14ac:dyDescent="0.2">
      <c r="A58" s="67"/>
      <c r="B58" s="67" t="s">
        <v>15</v>
      </c>
      <c r="C58" s="11">
        <v>0.72754959900288796</v>
      </c>
      <c r="D58" s="11">
        <v>0.71073605869312395</v>
      </c>
      <c r="E58" s="28">
        <v>0.72275215842159901</v>
      </c>
      <c r="F58" s="28">
        <v>0.91915285455062001</v>
      </c>
      <c r="G58" s="28">
        <v>0.72783788966722196</v>
      </c>
      <c r="H58" s="28">
        <v>0.71009708030787599</v>
      </c>
      <c r="I58" s="28">
        <v>0.71684319617169201</v>
      </c>
      <c r="J58" s="28">
        <v>0.71648832758453196</v>
      </c>
    </row>
    <row r="59" spans="1:10" ht="17" x14ac:dyDescent="0.2">
      <c r="A59" s="67"/>
      <c r="B59" s="67" t="s">
        <v>16</v>
      </c>
      <c r="C59" s="13">
        <v>3.0004533342853401E-5</v>
      </c>
      <c r="D59" s="13">
        <v>2.7296114647218999E-5</v>
      </c>
      <c r="E59" s="13">
        <v>1.03378962384586E-5</v>
      </c>
      <c r="F59" s="13">
        <v>9.79830136326903E-5</v>
      </c>
      <c r="G59" s="13">
        <v>4.53818662736566E-5</v>
      </c>
      <c r="H59" s="13">
        <v>1.86549005818652E-5</v>
      </c>
      <c r="I59" s="13">
        <v>1.0150557892458701E-5</v>
      </c>
      <c r="J59" s="10">
        <v>1.01114743074947E-4</v>
      </c>
    </row>
    <row r="60" spans="1:10" ht="17" x14ac:dyDescent="0.2">
      <c r="A60" s="67"/>
      <c r="B60" s="67" t="s">
        <v>17</v>
      </c>
      <c r="C60" s="68" t="s">
        <v>76</v>
      </c>
      <c r="D60" s="68">
        <v>512</v>
      </c>
      <c r="E60" s="68" t="s">
        <v>64</v>
      </c>
      <c r="F60" s="68" t="s">
        <v>67</v>
      </c>
      <c r="G60" s="68">
        <v>128</v>
      </c>
      <c r="H60" s="68" t="s">
        <v>64</v>
      </c>
      <c r="I60" s="68" t="s">
        <v>64</v>
      </c>
      <c r="J60" s="68" t="s">
        <v>64</v>
      </c>
    </row>
    <row r="61" spans="1:10" ht="17" x14ac:dyDescent="0.2">
      <c r="A61" s="67"/>
      <c r="B61" s="67" t="s">
        <v>25</v>
      </c>
      <c r="C61" s="68">
        <v>0.4</v>
      </c>
      <c r="D61" s="73"/>
      <c r="E61" s="68">
        <v>0.5</v>
      </c>
      <c r="F61" s="68">
        <v>0</v>
      </c>
      <c r="G61" s="73"/>
      <c r="H61" s="68">
        <v>0.5</v>
      </c>
      <c r="I61" s="68">
        <v>0.4</v>
      </c>
      <c r="J61" s="68">
        <v>0.3</v>
      </c>
    </row>
    <row r="62" spans="1:10" ht="17" x14ac:dyDescent="0.2">
      <c r="A62" s="67"/>
      <c r="B62" s="6" t="s">
        <v>33</v>
      </c>
      <c r="C62" s="2"/>
      <c r="D62" s="2"/>
      <c r="E62" s="29"/>
      <c r="F62" s="20"/>
      <c r="G62" s="20"/>
      <c r="H62" s="20"/>
      <c r="I62" s="29"/>
      <c r="J62" s="29"/>
    </row>
    <row r="63" spans="1:10" ht="17" x14ac:dyDescent="0.2">
      <c r="A63" s="67"/>
      <c r="B63" s="67" t="s">
        <v>13</v>
      </c>
      <c r="C63" s="68">
        <v>15</v>
      </c>
      <c r="D63" s="68">
        <v>19</v>
      </c>
      <c r="E63" s="68">
        <v>23</v>
      </c>
      <c r="F63" s="68">
        <v>20</v>
      </c>
      <c r="G63" s="68">
        <v>24</v>
      </c>
      <c r="H63" s="68">
        <v>22</v>
      </c>
      <c r="I63" s="68">
        <v>22</v>
      </c>
      <c r="J63" s="68">
        <v>12</v>
      </c>
    </row>
    <row r="64" spans="1:10" ht="17" x14ac:dyDescent="0.2">
      <c r="A64" s="67"/>
      <c r="B64" s="67" t="s">
        <v>14</v>
      </c>
      <c r="C64" s="10">
        <v>40.700073060539403</v>
      </c>
      <c r="D64" s="10">
        <v>12.163629408001</v>
      </c>
      <c r="E64" s="10">
        <v>14.558954396107</v>
      </c>
      <c r="F64" s="10">
        <v>58.856171612403102</v>
      </c>
      <c r="G64" s="10">
        <v>31.387355537062199</v>
      </c>
      <c r="H64" s="10">
        <v>26.171010073226402</v>
      </c>
      <c r="I64" s="10">
        <v>36.760163714637301</v>
      </c>
      <c r="J64" s="10">
        <v>41.4120363812006</v>
      </c>
    </row>
    <row r="65" spans="1:10" ht="17" x14ac:dyDescent="0.2">
      <c r="A65" s="67"/>
      <c r="B65" s="67" t="s">
        <v>15</v>
      </c>
      <c r="C65" s="11">
        <v>0.639611801328685</v>
      </c>
      <c r="D65" s="11">
        <v>0.78951496242489705</v>
      </c>
      <c r="E65" s="11">
        <v>0.76709718196600296</v>
      </c>
      <c r="F65" s="11">
        <v>0.69224785430878699</v>
      </c>
      <c r="G65" s="11">
        <v>0.71286266465419401</v>
      </c>
      <c r="H65" s="11">
        <v>0.72172708317087497</v>
      </c>
      <c r="I65" s="11">
        <v>0.7050689645307</v>
      </c>
      <c r="J65" s="11">
        <v>0.84348720921446996</v>
      </c>
    </row>
    <row r="66" spans="1:10" ht="17" x14ac:dyDescent="0.2">
      <c r="A66" s="67"/>
      <c r="B66" s="67" t="s">
        <v>16</v>
      </c>
      <c r="C66" s="13">
        <v>1.0141309395642E-5</v>
      </c>
      <c r="D66" s="13">
        <v>1.00637352008532E-5</v>
      </c>
      <c r="E66" s="10">
        <v>2.3299342166288599E-3</v>
      </c>
      <c r="F66" s="10">
        <v>8.2065836675140093E-3</v>
      </c>
      <c r="G66" s="13">
        <v>1.07970269823784E-5</v>
      </c>
      <c r="H66" s="13">
        <v>2.1678274910452999E-5</v>
      </c>
      <c r="I66" s="13">
        <v>2.8275598840303101E-4</v>
      </c>
      <c r="J66" s="13">
        <v>1.15230749828878E-5</v>
      </c>
    </row>
    <row r="67" spans="1:10" ht="17" x14ac:dyDescent="0.2">
      <c r="A67" s="67"/>
      <c r="B67" s="67" t="s">
        <v>17</v>
      </c>
      <c r="C67" s="68" t="s">
        <v>60</v>
      </c>
      <c r="D67" s="68" t="s">
        <v>30</v>
      </c>
      <c r="E67" s="68" t="s">
        <v>30</v>
      </c>
      <c r="F67" s="68" t="s">
        <v>32</v>
      </c>
      <c r="G67" s="68">
        <v>256</v>
      </c>
      <c r="H67" s="68" t="s">
        <v>64</v>
      </c>
      <c r="I67" s="68" t="s">
        <v>64</v>
      </c>
      <c r="J67" s="68" t="s">
        <v>64</v>
      </c>
    </row>
    <row r="68" spans="1:10" ht="17" x14ac:dyDescent="0.2">
      <c r="A68" s="67"/>
      <c r="B68" s="67" t="s">
        <v>25</v>
      </c>
      <c r="C68" s="68">
        <v>0.4</v>
      </c>
      <c r="D68" s="68">
        <v>0.2</v>
      </c>
      <c r="E68" s="68">
        <v>0.5</v>
      </c>
      <c r="F68" s="68">
        <v>0.35</v>
      </c>
      <c r="G68" s="73"/>
      <c r="H68" s="68">
        <v>0.1</v>
      </c>
      <c r="I68" s="68">
        <v>0.05</v>
      </c>
      <c r="J68" s="68">
        <v>0.5</v>
      </c>
    </row>
    <row r="69" spans="1:10" ht="17" x14ac:dyDescent="0.2">
      <c r="A69" s="67"/>
      <c r="B69" s="6" t="s">
        <v>37</v>
      </c>
      <c r="C69" s="2"/>
      <c r="D69" s="22"/>
      <c r="E69" s="29"/>
      <c r="F69" s="22"/>
      <c r="G69" s="22"/>
      <c r="H69" s="22"/>
      <c r="I69" s="22"/>
      <c r="J69" s="29"/>
    </row>
    <row r="70" spans="1:10" ht="17" x14ac:dyDescent="0.2">
      <c r="A70" s="67"/>
      <c r="B70" s="67" t="s">
        <v>13</v>
      </c>
      <c r="C70" s="68">
        <v>22</v>
      </c>
      <c r="D70" s="68">
        <v>13</v>
      </c>
      <c r="E70" s="68">
        <v>15</v>
      </c>
      <c r="F70" s="68">
        <v>14</v>
      </c>
      <c r="G70" s="68">
        <v>5</v>
      </c>
      <c r="H70" s="68">
        <v>12</v>
      </c>
      <c r="I70" s="68">
        <v>13</v>
      </c>
      <c r="J70" s="10">
        <v>24</v>
      </c>
    </row>
    <row r="71" spans="1:10" ht="17" x14ac:dyDescent="0.2">
      <c r="A71" s="67"/>
      <c r="B71" s="67" t="s">
        <v>14</v>
      </c>
      <c r="C71" s="10">
        <v>39.685385591584698</v>
      </c>
      <c r="D71" s="10">
        <v>7.8323118493441797</v>
      </c>
      <c r="E71" s="10">
        <v>39.743484561883001</v>
      </c>
      <c r="F71" s="10">
        <v>61.537276152620002</v>
      </c>
      <c r="G71" s="10">
        <v>34.300368910646199</v>
      </c>
      <c r="H71" s="32">
        <v>55.911797967086898</v>
      </c>
      <c r="I71" s="32">
        <v>56.459084928360198</v>
      </c>
      <c r="J71" s="32">
        <v>52.287294226270298</v>
      </c>
    </row>
    <row r="72" spans="1:10" ht="17" x14ac:dyDescent="0.2">
      <c r="A72" s="67"/>
      <c r="B72" s="67" t="s">
        <v>15</v>
      </c>
      <c r="C72" s="11">
        <v>0.65250061505469203</v>
      </c>
      <c r="D72" s="11">
        <v>0.73028487405240605</v>
      </c>
      <c r="E72" s="11">
        <v>0.759223473134928</v>
      </c>
      <c r="F72" s="11">
        <v>0.66371043068188795</v>
      </c>
      <c r="G72" s="11">
        <v>0.76893375267826602</v>
      </c>
      <c r="H72" s="28">
        <v>0.84825886386030203</v>
      </c>
      <c r="I72" s="28">
        <v>0.87874219276965904</v>
      </c>
      <c r="J72" s="28">
        <v>0.77610205800968102</v>
      </c>
    </row>
    <row r="73" spans="1:10" ht="17" x14ac:dyDescent="0.2">
      <c r="A73" s="67"/>
      <c r="B73" s="67" t="s">
        <v>16</v>
      </c>
      <c r="C73" s="13">
        <v>2.29435122185828E-4</v>
      </c>
      <c r="D73" s="13">
        <v>1.3218908225172299E-5</v>
      </c>
      <c r="E73" s="13">
        <v>2.6803477362777098E-5</v>
      </c>
      <c r="F73" s="13">
        <v>6.1561382587549602E-5</v>
      </c>
      <c r="G73" s="13">
        <v>2.3277949589509798E-5</v>
      </c>
      <c r="H73" s="31">
        <v>2.0982767746280501E-5</v>
      </c>
      <c r="I73" s="31">
        <v>1.1051333803794699E-5</v>
      </c>
      <c r="J73" s="31">
        <v>1.07596809353596E-5</v>
      </c>
    </row>
    <row r="74" spans="1:10" ht="17" x14ac:dyDescent="0.2">
      <c r="A74" s="67"/>
      <c r="B74" s="67" t="s">
        <v>17</v>
      </c>
      <c r="C74" s="68" t="s">
        <v>40</v>
      </c>
      <c r="D74" s="68">
        <v>512</v>
      </c>
      <c r="E74" s="68">
        <v>64</v>
      </c>
      <c r="F74" s="68" t="s">
        <v>32</v>
      </c>
      <c r="G74" s="68">
        <v>64</v>
      </c>
      <c r="H74" s="33" t="s">
        <v>44</v>
      </c>
      <c r="I74" s="33" t="s">
        <v>64</v>
      </c>
      <c r="J74" s="33" t="s">
        <v>64</v>
      </c>
    </row>
    <row r="75" spans="1:10" ht="17" x14ac:dyDescent="0.2">
      <c r="A75" s="67"/>
      <c r="B75" s="67" t="s">
        <v>25</v>
      </c>
      <c r="C75" s="68">
        <v>0.4</v>
      </c>
      <c r="D75" s="73"/>
      <c r="E75" s="73"/>
      <c r="F75" s="68">
        <v>0.25</v>
      </c>
      <c r="G75" s="73"/>
      <c r="H75" s="68">
        <v>0.4</v>
      </c>
      <c r="I75" s="68">
        <v>0.2</v>
      </c>
      <c r="J75" s="68">
        <v>0.35</v>
      </c>
    </row>
    <row r="76" spans="1:10" ht="17" x14ac:dyDescent="0.2">
      <c r="A76" s="67"/>
      <c r="B76" s="6" t="s">
        <v>41</v>
      </c>
      <c r="C76" s="2"/>
      <c r="D76" s="68"/>
      <c r="E76" s="22"/>
      <c r="F76" s="22"/>
      <c r="G76" s="29"/>
      <c r="H76" s="29"/>
      <c r="I76" s="29"/>
      <c r="J76" s="22"/>
    </row>
    <row r="77" spans="1:10" ht="17" x14ac:dyDescent="0.2">
      <c r="A77" s="67"/>
      <c r="B77" s="67" t="s">
        <v>13</v>
      </c>
      <c r="C77" s="68">
        <v>24</v>
      </c>
      <c r="D77" s="68">
        <v>2</v>
      </c>
      <c r="E77" s="68">
        <v>12</v>
      </c>
      <c r="F77" s="68">
        <v>9</v>
      </c>
      <c r="G77" s="68">
        <v>24</v>
      </c>
      <c r="H77" s="68">
        <v>23</v>
      </c>
      <c r="I77" s="68">
        <v>24</v>
      </c>
      <c r="J77" s="68">
        <v>23</v>
      </c>
    </row>
    <row r="78" spans="1:10" ht="17" x14ac:dyDescent="0.2">
      <c r="A78" s="67"/>
      <c r="B78" s="67" t="s">
        <v>14</v>
      </c>
      <c r="C78" s="10">
        <v>55.404215384414101</v>
      </c>
      <c r="D78" s="10">
        <v>6.4319032086602501</v>
      </c>
      <c r="E78" s="32">
        <v>47.933956660640803</v>
      </c>
      <c r="F78" s="32">
        <v>77.905730671957599</v>
      </c>
      <c r="G78" s="32">
        <v>9.0649694309647</v>
      </c>
      <c r="H78" s="10">
        <v>33.702177096555801</v>
      </c>
      <c r="I78" s="10">
        <v>57.664878329168197</v>
      </c>
      <c r="J78" s="10">
        <v>15.4296481762482</v>
      </c>
    </row>
    <row r="79" spans="1:10" ht="17" x14ac:dyDescent="0.2">
      <c r="A79" s="67"/>
      <c r="B79" s="67" t="s">
        <v>15</v>
      </c>
      <c r="C79" s="11">
        <v>0.64107879434666204</v>
      </c>
      <c r="D79" s="11">
        <v>0.73357871391760499</v>
      </c>
      <c r="E79" s="28">
        <v>0.79929772631229901</v>
      </c>
      <c r="F79" s="28">
        <v>1.02262181099761</v>
      </c>
      <c r="G79" s="28">
        <v>0.74241689994010596</v>
      </c>
      <c r="H79" s="11">
        <v>0.72591224912014396</v>
      </c>
      <c r="I79" s="11">
        <v>0.73106109952395704</v>
      </c>
      <c r="J79" s="11">
        <v>0.72379589633486296</v>
      </c>
    </row>
    <row r="80" spans="1:10" ht="18" x14ac:dyDescent="0.25">
      <c r="A80" s="67"/>
      <c r="B80" s="67" t="s">
        <v>16</v>
      </c>
      <c r="C80" s="13">
        <v>1.01949900512035E-5</v>
      </c>
      <c r="D80" s="30">
        <v>2.2399736203175699E-5</v>
      </c>
      <c r="E80" s="31">
        <v>1.03946944956438E-5</v>
      </c>
      <c r="F80" s="32">
        <v>3.9540623761417197E-3</v>
      </c>
      <c r="G80" s="31">
        <v>2.36400093803189E-5</v>
      </c>
      <c r="H80" s="13">
        <v>6.9211638937046594E-5</v>
      </c>
      <c r="I80" s="13">
        <v>1.00130915168544E-5</v>
      </c>
      <c r="J80" s="13">
        <v>4.5395356000795102E-5</v>
      </c>
    </row>
    <row r="81" spans="1:10" ht="17" x14ac:dyDescent="0.2">
      <c r="A81" s="67"/>
      <c r="B81" s="67" t="s">
        <v>17</v>
      </c>
      <c r="C81" s="68" t="s">
        <v>22</v>
      </c>
      <c r="D81" s="68">
        <v>128</v>
      </c>
      <c r="E81" s="33" t="s">
        <v>64</v>
      </c>
      <c r="F81" s="33" t="s">
        <v>54</v>
      </c>
      <c r="G81" s="33" t="s">
        <v>55</v>
      </c>
      <c r="H81" s="68" t="s">
        <v>64</v>
      </c>
      <c r="I81" s="68" t="s">
        <v>64</v>
      </c>
      <c r="J81" s="68" t="s">
        <v>64</v>
      </c>
    </row>
    <row r="82" spans="1:10" ht="17" x14ac:dyDescent="0.2">
      <c r="A82" s="67"/>
      <c r="B82" s="67" t="s">
        <v>25</v>
      </c>
      <c r="C82" s="68">
        <v>0.25</v>
      </c>
      <c r="D82" s="73"/>
      <c r="E82" s="68">
        <v>0.4</v>
      </c>
      <c r="F82" s="68">
        <v>0.5</v>
      </c>
      <c r="G82" s="68">
        <v>0.5</v>
      </c>
      <c r="H82" s="68">
        <v>0.45</v>
      </c>
      <c r="I82" s="68">
        <v>0.4</v>
      </c>
      <c r="J82" s="68">
        <v>0.35</v>
      </c>
    </row>
    <row r="83" spans="1:10" x14ac:dyDescent="0.2">
      <c r="A83" s="67"/>
      <c r="B83" s="67"/>
      <c r="C83" s="68"/>
      <c r="D83" s="68"/>
      <c r="E83" s="68"/>
      <c r="F83" s="68"/>
      <c r="G83" s="68"/>
      <c r="H83" s="68"/>
      <c r="I83" s="68"/>
      <c r="J83" s="68"/>
    </row>
    <row r="84" spans="1:10" ht="17" x14ac:dyDescent="0.2">
      <c r="A84" s="67"/>
      <c r="B84" s="67" t="s">
        <v>45</v>
      </c>
      <c r="C84" s="68">
        <f t="shared" ref="C84:J84" si="4">AVERAGE(C51,C58,C65,C72,C79)</f>
        <v>0.66010351420581737</v>
      </c>
      <c r="D84" s="68">
        <f t="shared" si="4"/>
        <v>0.73631383758946645</v>
      </c>
      <c r="E84" s="68">
        <f t="shared" si="4"/>
        <v>0.75942702650721239</v>
      </c>
      <c r="F84" s="68">
        <f t="shared" si="4"/>
        <v>0.79094936327233001</v>
      </c>
      <c r="G84" s="68">
        <f t="shared" si="4"/>
        <v>0.73605153261479261</v>
      </c>
      <c r="H84" s="68">
        <f t="shared" si="4"/>
        <v>0.76983055174322756</v>
      </c>
      <c r="I84" s="68">
        <f t="shared" si="4"/>
        <v>0.78929602850550884</v>
      </c>
      <c r="J84" s="68">
        <f t="shared" si="4"/>
        <v>0.75953419456082349</v>
      </c>
    </row>
    <row r="85" spans="1:10" ht="17" x14ac:dyDescent="0.2">
      <c r="A85" s="67"/>
      <c r="B85" s="67" t="s">
        <v>46</v>
      </c>
      <c r="C85" s="68">
        <f t="shared" ref="C85:J85" si="5">_xlfn.STDEV.S(C51,C58,C65,C72,C79)</f>
        <v>3.8084792162240609E-2</v>
      </c>
      <c r="D85" s="68">
        <f t="shared" si="5"/>
        <v>3.1161207452970251E-2</v>
      </c>
      <c r="E85" s="68">
        <f t="shared" si="5"/>
        <v>2.7871485722189053E-2</v>
      </c>
      <c r="F85" s="68">
        <f t="shared" si="5"/>
        <v>0.16880366519011711</v>
      </c>
      <c r="G85" s="68">
        <f t="shared" si="5"/>
        <v>2.1145277547480034E-2</v>
      </c>
      <c r="H85" s="68">
        <f t="shared" si="5"/>
        <v>6.9531804743941161E-2</v>
      </c>
      <c r="I85" s="68">
        <f t="shared" si="5"/>
        <v>9.9345255767107496E-2</v>
      </c>
      <c r="J85" s="68">
        <f t="shared" si="5"/>
        <v>5.2261984463450116E-2</v>
      </c>
    </row>
    <row r="86" spans="1:10" ht="17" x14ac:dyDescent="0.2">
      <c r="A86" s="67"/>
      <c r="B86" s="67" t="s">
        <v>47</v>
      </c>
      <c r="C86" s="68">
        <f>C84-C85</f>
        <v>0.62201872204357678</v>
      </c>
      <c r="D86" s="68">
        <f>D84-D85</f>
        <v>0.70515263013649621</v>
      </c>
      <c r="E86" s="68">
        <f t="shared" ref="E86:J86" si="6">E84-E85</f>
        <v>0.73155554078502338</v>
      </c>
      <c r="F86" s="68">
        <f t="shared" si="6"/>
        <v>0.62214569808221287</v>
      </c>
      <c r="G86" s="68">
        <f t="shared" si="6"/>
        <v>0.71490625506731253</v>
      </c>
      <c r="H86" s="68">
        <f t="shared" si="6"/>
        <v>0.7002987469992864</v>
      </c>
      <c r="I86" s="68">
        <f t="shared" si="6"/>
        <v>0.68995077273840133</v>
      </c>
      <c r="J86" s="68">
        <f t="shared" si="6"/>
        <v>0.7072722100973734</v>
      </c>
    </row>
    <row r="87" spans="1:10" ht="17" x14ac:dyDescent="0.2">
      <c r="A87" s="67"/>
      <c r="B87" s="67" t="s">
        <v>48</v>
      </c>
      <c r="C87" s="68">
        <f>C84+C85</f>
        <v>0.69818830636805795</v>
      </c>
      <c r="D87" s="68">
        <f>D84+D85</f>
        <v>0.76747504504243669</v>
      </c>
      <c r="E87" s="68">
        <f t="shared" ref="E87:J87" si="7">E84+E85</f>
        <v>0.78729851222940139</v>
      </c>
      <c r="F87" s="68">
        <f t="shared" si="7"/>
        <v>0.95975302846244714</v>
      </c>
      <c r="G87" s="68">
        <f t="shared" si="7"/>
        <v>0.75719681016227269</v>
      </c>
      <c r="H87" s="68">
        <f t="shared" si="7"/>
        <v>0.83936235648716873</v>
      </c>
      <c r="I87" s="68">
        <f t="shared" si="7"/>
        <v>0.88864128427261635</v>
      </c>
      <c r="J87" s="68">
        <f t="shared" si="7"/>
        <v>0.81179617902427359</v>
      </c>
    </row>
    <row r="88" spans="1:10" x14ac:dyDescent="0.2">
      <c r="A88" s="4"/>
      <c r="B88" s="4"/>
      <c r="C88" s="69"/>
      <c r="D88" s="69"/>
      <c r="E88" s="69"/>
      <c r="F88" s="69"/>
      <c r="G88" s="69"/>
      <c r="H88" s="69"/>
      <c r="I88" s="4"/>
      <c r="J88" s="4"/>
    </row>
    <row r="89" spans="1:10" ht="17" x14ac:dyDescent="0.2">
      <c r="A89" s="67" t="s">
        <v>63</v>
      </c>
      <c r="B89" s="6" t="s">
        <v>12</v>
      </c>
      <c r="C89" s="2"/>
      <c r="D89" s="2"/>
      <c r="E89" s="2"/>
      <c r="F89" s="2"/>
      <c r="G89" s="2"/>
      <c r="H89" s="2"/>
      <c r="I89" s="67"/>
      <c r="J89" s="67"/>
    </row>
    <row r="90" spans="1:10" ht="17" x14ac:dyDescent="0.2">
      <c r="A90" s="67"/>
      <c r="B90" s="67" t="s">
        <v>13</v>
      </c>
      <c r="C90" s="68">
        <v>7</v>
      </c>
      <c r="D90" s="68">
        <v>11</v>
      </c>
      <c r="E90" s="68">
        <v>22</v>
      </c>
      <c r="F90" s="68">
        <v>24</v>
      </c>
      <c r="G90" s="68">
        <v>16</v>
      </c>
      <c r="H90" s="68">
        <v>19</v>
      </c>
      <c r="I90" s="68">
        <v>11</v>
      </c>
      <c r="J90" s="68">
        <v>24</v>
      </c>
    </row>
    <row r="91" spans="1:10" ht="17" x14ac:dyDescent="0.2">
      <c r="A91" s="67"/>
      <c r="B91" s="67" t="s">
        <v>14</v>
      </c>
      <c r="C91" s="10">
        <v>0.539640644943296</v>
      </c>
      <c r="D91" s="10">
        <v>0.54513146261017897</v>
      </c>
      <c r="E91" s="10">
        <v>0.570200915180614</v>
      </c>
      <c r="F91" s="10">
        <v>0.90276719549501105</v>
      </c>
      <c r="G91" s="10">
        <v>0.544719161449992</v>
      </c>
      <c r="H91" s="10">
        <v>0.586853776489204</v>
      </c>
      <c r="I91" s="10">
        <v>0.59949091765664797</v>
      </c>
      <c r="J91" s="10">
        <v>0.75051023580091503</v>
      </c>
    </row>
    <row r="92" spans="1:10" ht="17" x14ac:dyDescent="0.2">
      <c r="A92" s="67"/>
      <c r="B92" s="67" t="s">
        <v>15</v>
      </c>
      <c r="C92" s="11">
        <v>0.54059492748571503</v>
      </c>
      <c r="D92" s="11">
        <v>0.57901798412301297</v>
      </c>
      <c r="E92" s="28">
        <v>0.59271677390055699</v>
      </c>
      <c r="F92" s="28">
        <v>0.59528277889443904</v>
      </c>
      <c r="G92" s="28">
        <v>0.57470133652439703</v>
      </c>
      <c r="H92" s="28">
        <v>0.71831039443168399</v>
      </c>
      <c r="I92" s="28">
        <v>0.72567293517973297</v>
      </c>
      <c r="J92" s="28">
        <v>0.59886399280198399</v>
      </c>
    </row>
    <row r="93" spans="1:10" ht="17" x14ac:dyDescent="0.2">
      <c r="A93" s="67"/>
      <c r="B93" s="67" t="s">
        <v>16</v>
      </c>
      <c r="C93" s="10">
        <v>5.0418780683346301E-4</v>
      </c>
      <c r="D93" s="10">
        <v>1.2944915210308901E-4</v>
      </c>
      <c r="E93" s="31">
        <v>2.0234512457775501E-5</v>
      </c>
      <c r="F93" s="32">
        <v>1.5613183615420299E-3</v>
      </c>
      <c r="G93" s="31">
        <v>8.4379141559158506E-5</v>
      </c>
      <c r="H93" s="32">
        <v>4.7618858016047798E-4</v>
      </c>
      <c r="I93" s="32">
        <v>2.74948183400457E-4</v>
      </c>
      <c r="J93" s="32">
        <v>1.20634761232691E-4</v>
      </c>
    </row>
    <row r="94" spans="1:10" ht="17" x14ac:dyDescent="0.2">
      <c r="A94" s="67"/>
      <c r="B94" s="67" t="s">
        <v>17</v>
      </c>
      <c r="C94" s="68" t="s">
        <v>68</v>
      </c>
      <c r="D94" s="68" t="s">
        <v>77</v>
      </c>
      <c r="E94" s="33" t="s">
        <v>66</v>
      </c>
      <c r="F94" s="33" t="s">
        <v>38</v>
      </c>
      <c r="G94" s="33" t="s">
        <v>30</v>
      </c>
      <c r="H94" s="33" t="s">
        <v>68</v>
      </c>
      <c r="I94" s="33" t="s">
        <v>22</v>
      </c>
      <c r="J94" s="33" t="s">
        <v>60</v>
      </c>
    </row>
    <row r="95" spans="1:10" ht="17" x14ac:dyDescent="0.2">
      <c r="A95" s="67"/>
      <c r="B95" s="67" t="s">
        <v>25</v>
      </c>
      <c r="C95" s="68">
        <v>0.4</v>
      </c>
      <c r="D95" s="68">
        <v>0.5</v>
      </c>
      <c r="E95" s="33">
        <v>0.45</v>
      </c>
      <c r="F95" s="33">
        <v>0.2</v>
      </c>
      <c r="G95" s="33">
        <v>0.1</v>
      </c>
      <c r="H95" s="33">
        <v>0.45</v>
      </c>
      <c r="I95" s="33">
        <v>0.1</v>
      </c>
      <c r="J95" s="33">
        <v>0.45</v>
      </c>
    </row>
    <row r="96" spans="1:10" ht="17" x14ac:dyDescent="0.2">
      <c r="A96" s="67"/>
      <c r="B96" s="6" t="s">
        <v>26</v>
      </c>
      <c r="C96" s="2"/>
      <c r="D96" s="68"/>
      <c r="E96" s="40"/>
      <c r="F96" s="33"/>
      <c r="G96" s="33"/>
      <c r="H96" s="33"/>
      <c r="I96" s="33"/>
      <c r="J96" s="33"/>
    </row>
    <row r="97" spans="1:10" ht="17" x14ac:dyDescent="0.2">
      <c r="A97" s="67"/>
      <c r="B97" s="67" t="s">
        <v>13</v>
      </c>
      <c r="C97" s="68">
        <v>17</v>
      </c>
      <c r="D97" s="68">
        <v>20</v>
      </c>
      <c r="E97" s="33">
        <v>17</v>
      </c>
      <c r="F97" s="33">
        <v>22</v>
      </c>
      <c r="G97" s="33">
        <v>24</v>
      </c>
      <c r="H97" s="33">
        <v>17</v>
      </c>
      <c r="I97" s="33">
        <v>16</v>
      </c>
      <c r="J97" s="33">
        <v>24</v>
      </c>
    </row>
    <row r="98" spans="1:10" ht="17" x14ac:dyDescent="0.2">
      <c r="A98" s="67"/>
      <c r="B98" s="67" t="s">
        <v>14</v>
      </c>
      <c r="C98" s="10">
        <v>0.54001801674109695</v>
      </c>
      <c r="D98" s="10">
        <v>0.54815639789186599</v>
      </c>
      <c r="E98" s="32">
        <v>0.52569599183316096</v>
      </c>
      <c r="F98" s="32">
        <v>0.63005697521543602</v>
      </c>
      <c r="G98" s="32">
        <v>0.54910737110006402</v>
      </c>
      <c r="H98" s="32">
        <v>0.84592481114416995</v>
      </c>
      <c r="I98" s="32">
        <v>0.84330490358747801</v>
      </c>
      <c r="J98" s="32">
        <v>0.55713147585427603</v>
      </c>
    </row>
    <row r="99" spans="1:10" ht="17" x14ac:dyDescent="0.2">
      <c r="A99" s="67"/>
      <c r="B99" s="67" t="s">
        <v>15</v>
      </c>
      <c r="C99" s="11">
        <v>0.539717902001984</v>
      </c>
      <c r="D99" s="11">
        <v>0.54955500593239304</v>
      </c>
      <c r="E99" s="28">
        <v>0.56250709473305804</v>
      </c>
      <c r="F99" s="28">
        <v>0.82586846177720197</v>
      </c>
      <c r="G99" s="28">
        <v>0.56295705161217802</v>
      </c>
      <c r="H99" s="28">
        <v>0.57423203566466896</v>
      </c>
      <c r="I99" s="28">
        <v>0.58026371560319701</v>
      </c>
      <c r="J99" s="28">
        <v>0.56781078481580505</v>
      </c>
    </row>
    <row r="100" spans="1:10" ht="17" x14ac:dyDescent="0.2">
      <c r="A100" s="67"/>
      <c r="B100" s="67" t="s">
        <v>16</v>
      </c>
      <c r="C100" s="13">
        <v>3.2294606155353998E-5</v>
      </c>
      <c r="D100" s="13">
        <v>6.0453859095718703E-5</v>
      </c>
      <c r="E100" s="31">
        <v>1.04811074891233E-5</v>
      </c>
      <c r="F100" s="32">
        <v>7.9707090867724097E-4</v>
      </c>
      <c r="G100" s="31">
        <v>2.42204732357034E-5</v>
      </c>
      <c r="H100" s="32">
        <v>1.64782349003777E-4</v>
      </c>
      <c r="I100" s="32">
        <v>4.6194888501284898E-4</v>
      </c>
      <c r="J100" s="31">
        <v>1.0018417572991301E-5</v>
      </c>
    </row>
    <row r="101" spans="1:10" ht="17" x14ac:dyDescent="0.2">
      <c r="A101" s="67"/>
      <c r="B101" s="67" t="s">
        <v>17</v>
      </c>
      <c r="C101" s="68" t="s">
        <v>40</v>
      </c>
      <c r="D101" s="68" t="s">
        <v>40</v>
      </c>
      <c r="E101" s="33" t="s">
        <v>64</v>
      </c>
      <c r="F101" s="33" t="s">
        <v>51</v>
      </c>
      <c r="G101" s="33" t="s">
        <v>51</v>
      </c>
      <c r="H101" s="33" t="s">
        <v>23</v>
      </c>
      <c r="I101" s="33" t="s">
        <v>22</v>
      </c>
      <c r="J101" s="33" t="s">
        <v>22</v>
      </c>
    </row>
    <row r="102" spans="1:10" ht="17" x14ac:dyDescent="0.2">
      <c r="A102" s="67"/>
      <c r="B102" s="67" t="s">
        <v>25</v>
      </c>
      <c r="C102" s="68">
        <v>0.5</v>
      </c>
      <c r="D102" s="68">
        <v>0.45</v>
      </c>
      <c r="E102" s="33">
        <v>0.3</v>
      </c>
      <c r="F102" s="33">
        <v>0.3</v>
      </c>
      <c r="G102" s="33">
        <v>0.15</v>
      </c>
      <c r="H102" s="33">
        <v>0.5</v>
      </c>
      <c r="I102" s="33">
        <v>0</v>
      </c>
      <c r="J102" s="33">
        <v>0.15</v>
      </c>
    </row>
    <row r="103" spans="1:10" ht="17" x14ac:dyDescent="0.2">
      <c r="A103" s="67"/>
      <c r="B103" s="6" t="s">
        <v>33</v>
      </c>
      <c r="C103" s="2"/>
      <c r="D103" s="68"/>
      <c r="E103" s="33"/>
      <c r="F103" s="33"/>
      <c r="G103" s="33"/>
      <c r="H103" s="33"/>
      <c r="I103" s="33"/>
      <c r="J103" s="33"/>
    </row>
    <row r="104" spans="1:10" ht="17" x14ac:dyDescent="0.2">
      <c r="A104" s="67"/>
      <c r="B104" s="67" t="s">
        <v>13</v>
      </c>
      <c r="C104" s="68">
        <v>22</v>
      </c>
      <c r="D104" s="68">
        <v>16</v>
      </c>
      <c r="E104" s="33">
        <v>20</v>
      </c>
      <c r="F104" s="33">
        <v>10</v>
      </c>
      <c r="G104" s="33">
        <v>19</v>
      </c>
      <c r="H104" s="33">
        <v>11</v>
      </c>
      <c r="I104" s="33">
        <v>23</v>
      </c>
      <c r="J104" s="33">
        <v>23</v>
      </c>
    </row>
    <row r="105" spans="1:10" ht="17" x14ac:dyDescent="0.2">
      <c r="A105" s="67"/>
      <c r="B105" s="67" t="s">
        <v>14</v>
      </c>
      <c r="C105" s="10">
        <v>0.54015281094539402</v>
      </c>
      <c r="D105" s="10">
        <v>0.56865144145570901</v>
      </c>
      <c r="E105" s="32">
        <v>0.53030157747277096</v>
      </c>
      <c r="F105" s="32">
        <v>1.1139451994149601</v>
      </c>
      <c r="G105" s="32">
        <v>0.56289603428977197</v>
      </c>
      <c r="H105" s="32">
        <v>0.55952822748894304</v>
      </c>
      <c r="I105" s="32">
        <v>0.555618722802658</v>
      </c>
      <c r="J105" s="32">
        <v>0.57796249226863605</v>
      </c>
    </row>
    <row r="106" spans="1:10" ht="17" x14ac:dyDescent="0.2">
      <c r="A106" s="67"/>
      <c r="B106" s="67" t="s">
        <v>15</v>
      </c>
      <c r="C106" s="11">
        <v>0.54019810687746905</v>
      </c>
      <c r="D106" s="11">
        <v>0.58218108763925303</v>
      </c>
      <c r="E106" s="28">
        <v>0.55149060339838696</v>
      </c>
      <c r="F106" s="28">
        <v>0.54343999379623098</v>
      </c>
      <c r="G106" s="28">
        <v>0.58800309378551296</v>
      </c>
      <c r="H106" s="28">
        <v>0.57914555076059504</v>
      </c>
      <c r="I106" s="28">
        <v>0.56936202195900198</v>
      </c>
      <c r="J106" s="28">
        <v>0.679590707191431</v>
      </c>
    </row>
    <row r="107" spans="1:10" ht="17" x14ac:dyDescent="0.2">
      <c r="A107" s="67"/>
      <c r="B107" s="67" t="s">
        <v>16</v>
      </c>
      <c r="C107" s="10">
        <v>2.1475982686017001E-4</v>
      </c>
      <c r="D107" s="10">
        <v>2.2146006114420901E-4</v>
      </c>
      <c r="E107" s="31">
        <v>2.11492160819274E-5</v>
      </c>
      <c r="F107" s="31">
        <v>8.1366416885173605E-5</v>
      </c>
      <c r="G107" s="31">
        <v>7.55651850831543E-5</v>
      </c>
      <c r="H107" s="31">
        <v>1.0596878315311699E-5</v>
      </c>
      <c r="I107" s="31">
        <v>7.4988189431081194E-5</v>
      </c>
      <c r="J107" s="31">
        <v>3.0674112671251802E-5</v>
      </c>
    </row>
    <row r="108" spans="1:10" ht="17" x14ac:dyDescent="0.2">
      <c r="A108" s="67"/>
      <c r="B108" s="67" t="s">
        <v>17</v>
      </c>
      <c r="C108" s="68" t="s">
        <v>51</v>
      </c>
      <c r="D108" s="68" t="s">
        <v>40</v>
      </c>
      <c r="E108" s="33" t="s">
        <v>22</v>
      </c>
      <c r="F108" s="33" t="s">
        <v>38</v>
      </c>
      <c r="G108" s="33" t="s">
        <v>52</v>
      </c>
      <c r="H108" s="33" t="s">
        <v>64</v>
      </c>
      <c r="I108" s="33" t="s">
        <v>23</v>
      </c>
      <c r="J108" s="33" t="s">
        <v>44</v>
      </c>
    </row>
    <row r="109" spans="1:10" ht="17" x14ac:dyDescent="0.2">
      <c r="A109" s="67"/>
      <c r="B109" s="67" t="s">
        <v>25</v>
      </c>
      <c r="C109" s="68">
        <v>0.2</v>
      </c>
      <c r="D109" s="68">
        <v>0.4</v>
      </c>
      <c r="E109" s="33">
        <v>0.05</v>
      </c>
      <c r="F109" s="33">
        <v>0.5</v>
      </c>
      <c r="G109" s="33">
        <v>0.5</v>
      </c>
      <c r="H109" s="33">
        <v>0.1</v>
      </c>
      <c r="I109" s="33">
        <v>0.25</v>
      </c>
      <c r="J109" s="33">
        <v>0.05</v>
      </c>
    </row>
    <row r="110" spans="1:10" ht="17" x14ac:dyDescent="0.2">
      <c r="A110" s="67"/>
      <c r="B110" s="6" t="s">
        <v>37</v>
      </c>
      <c r="C110" s="68"/>
      <c r="D110" s="68"/>
      <c r="E110" s="33"/>
      <c r="F110" s="33"/>
      <c r="G110" s="33"/>
      <c r="H110" s="33"/>
      <c r="I110" s="33"/>
      <c r="J110" s="33"/>
    </row>
    <row r="111" spans="1:10" ht="17" x14ac:dyDescent="0.2">
      <c r="A111" s="67"/>
      <c r="B111" s="67" t="s">
        <v>13</v>
      </c>
      <c r="C111" s="68">
        <v>17</v>
      </c>
      <c r="D111" s="68">
        <v>24</v>
      </c>
      <c r="E111" s="33">
        <v>18</v>
      </c>
      <c r="F111" s="33">
        <v>12</v>
      </c>
      <c r="G111" s="33">
        <v>22</v>
      </c>
      <c r="H111" s="33">
        <v>12</v>
      </c>
      <c r="I111" s="33">
        <v>12</v>
      </c>
      <c r="J111" s="33">
        <v>22</v>
      </c>
    </row>
    <row r="112" spans="1:10" ht="17" x14ac:dyDescent="0.2">
      <c r="A112" s="67"/>
      <c r="B112" s="67" t="s">
        <v>14</v>
      </c>
      <c r="C112" s="10">
        <v>0.54035160649596203</v>
      </c>
      <c r="D112" s="10">
        <v>0.54293080754773304</v>
      </c>
      <c r="E112" s="32">
        <v>0.54978881920258804</v>
      </c>
      <c r="F112" s="32">
        <v>0.55099547815027705</v>
      </c>
      <c r="G112" s="32">
        <v>0.53726756922924102</v>
      </c>
      <c r="H112" s="32">
        <v>0.57975791723361703</v>
      </c>
      <c r="I112" s="32">
        <v>0.58727288192807403</v>
      </c>
      <c r="J112" s="32">
        <v>0.54835318677855305</v>
      </c>
    </row>
    <row r="113" spans="1:10" ht="17" x14ac:dyDescent="0.2">
      <c r="A113" s="67"/>
      <c r="B113" s="67" t="s">
        <v>15</v>
      </c>
      <c r="C113" s="11">
        <v>0.53988457145808399</v>
      </c>
      <c r="D113" s="11">
        <v>0.55379579569367099</v>
      </c>
      <c r="E113" s="28">
        <v>0.57133635928745496</v>
      </c>
      <c r="F113" s="28">
        <v>0.56446379046588602</v>
      </c>
      <c r="G113" s="28">
        <v>0.57861204660751497</v>
      </c>
      <c r="H113" s="28">
        <v>0.70097993848953</v>
      </c>
      <c r="I113" s="28">
        <v>0.70877191081955504</v>
      </c>
      <c r="J113" s="28">
        <v>0.57696986646868598</v>
      </c>
    </row>
    <row r="114" spans="1:10" ht="17" x14ac:dyDescent="0.2">
      <c r="A114" s="67"/>
      <c r="B114" s="67" t="s">
        <v>16</v>
      </c>
      <c r="C114" s="10">
        <v>1.02670625854876E-4</v>
      </c>
      <c r="D114" s="10">
        <v>3.8267355898942499E-4</v>
      </c>
      <c r="E114" s="31">
        <v>3.0347495039051699E-5</v>
      </c>
      <c r="F114" s="32">
        <v>5.6266297781515102E-4</v>
      </c>
      <c r="G114" s="31">
        <v>5.88181243071236E-5</v>
      </c>
      <c r="H114" s="32">
        <v>5.4069418772782199E-4</v>
      </c>
      <c r="I114" s="31">
        <v>1.05876394644465E-5</v>
      </c>
      <c r="J114" s="32">
        <v>2.2816614919692499E-4</v>
      </c>
    </row>
    <row r="115" spans="1:10" ht="17" x14ac:dyDescent="0.2">
      <c r="A115" s="67"/>
      <c r="B115" s="67" t="s">
        <v>17</v>
      </c>
      <c r="C115" s="68" t="s">
        <v>44</v>
      </c>
      <c r="D115" s="68" t="s">
        <v>40</v>
      </c>
      <c r="E115" s="33" t="s">
        <v>29</v>
      </c>
      <c r="F115" s="33" t="s">
        <v>29</v>
      </c>
      <c r="G115" s="33" t="s">
        <v>51</v>
      </c>
      <c r="H115" s="33" t="s">
        <v>44</v>
      </c>
      <c r="I115" s="33" t="s">
        <v>44</v>
      </c>
      <c r="J115" s="33" t="s">
        <v>68</v>
      </c>
    </row>
    <row r="116" spans="1:10" ht="17" x14ac:dyDescent="0.2">
      <c r="A116" s="67"/>
      <c r="B116" s="67" t="s">
        <v>25</v>
      </c>
      <c r="C116" s="68">
        <v>0.4</v>
      </c>
      <c r="D116" s="68">
        <v>0.35</v>
      </c>
      <c r="E116" s="33">
        <v>0.1</v>
      </c>
      <c r="F116" s="33">
        <v>0.5</v>
      </c>
      <c r="G116" s="33">
        <v>0.05</v>
      </c>
      <c r="H116" s="33">
        <v>0.1</v>
      </c>
      <c r="I116" s="33">
        <v>0</v>
      </c>
      <c r="J116" s="33">
        <v>0.1</v>
      </c>
    </row>
    <row r="117" spans="1:10" ht="17" x14ac:dyDescent="0.2">
      <c r="A117" s="67"/>
      <c r="B117" s="6" t="s">
        <v>41</v>
      </c>
      <c r="C117" s="68"/>
      <c r="D117" s="68"/>
      <c r="E117" s="33"/>
      <c r="F117" s="33"/>
      <c r="G117" s="33"/>
      <c r="H117" s="33"/>
      <c r="I117" s="33"/>
      <c r="J117" s="33"/>
    </row>
    <row r="118" spans="1:10" ht="17" x14ac:dyDescent="0.2">
      <c r="A118" s="67"/>
      <c r="B118" s="67" t="s">
        <v>13</v>
      </c>
      <c r="C118" s="68">
        <v>24</v>
      </c>
      <c r="D118" s="68">
        <v>11</v>
      </c>
      <c r="E118" s="33">
        <v>23</v>
      </c>
      <c r="F118" s="33">
        <v>18</v>
      </c>
      <c r="G118" s="33">
        <v>1</v>
      </c>
      <c r="H118" s="33">
        <v>20</v>
      </c>
      <c r="I118" s="33">
        <v>22</v>
      </c>
      <c r="J118" s="33">
        <v>13</v>
      </c>
    </row>
    <row r="119" spans="1:10" ht="17" x14ac:dyDescent="0.2">
      <c r="A119" s="67"/>
      <c r="B119" s="67" t="s">
        <v>14</v>
      </c>
      <c r="C119" s="10">
        <v>0.540338785034432</v>
      </c>
      <c r="D119" s="10">
        <v>0.551615178733036</v>
      </c>
      <c r="E119" s="32">
        <v>0.53052545760986902</v>
      </c>
      <c r="F119" s="32">
        <v>0.618823721780279</v>
      </c>
      <c r="G119" s="32">
        <v>0.60396553728470304</v>
      </c>
      <c r="H119" s="32">
        <v>0.55599558774411895</v>
      </c>
      <c r="I119" s="32">
        <v>0.54700529098398298</v>
      </c>
      <c r="J119" s="32">
        <v>0.64826687852755105</v>
      </c>
    </row>
    <row r="120" spans="1:10" ht="17" x14ac:dyDescent="0.2">
      <c r="A120" s="67"/>
      <c r="B120" s="67" t="s">
        <v>15</v>
      </c>
      <c r="C120" s="11">
        <v>0.53947575259723102</v>
      </c>
      <c r="D120" s="11">
        <v>0.56804081394708805</v>
      </c>
      <c r="E120" s="28">
        <v>0.598137319320592</v>
      </c>
      <c r="F120" s="28">
        <v>0.82365507671259297</v>
      </c>
      <c r="G120" s="28">
        <v>0.58562849410928197</v>
      </c>
      <c r="H120" s="28">
        <v>0.56945800132873703</v>
      </c>
      <c r="I120" s="28">
        <v>0.58228382553344804</v>
      </c>
      <c r="J120" s="28">
        <v>0.59207133217796803</v>
      </c>
    </row>
    <row r="121" spans="1:10" ht="17" x14ac:dyDescent="0.2">
      <c r="A121" s="67"/>
      <c r="B121" s="67" t="s">
        <v>16</v>
      </c>
      <c r="C121" s="13">
        <v>7.5276275175755801E-5</v>
      </c>
      <c r="D121" s="10">
        <v>2.3227847956745301E-4</v>
      </c>
      <c r="E121" s="31">
        <v>1.03504032702941E-5</v>
      </c>
      <c r="F121" s="31">
        <v>9.7630700047158004E-5</v>
      </c>
      <c r="G121" s="31">
        <v>1.93846656574056E-5</v>
      </c>
      <c r="H121" s="31">
        <v>9.3872220523975096E-5</v>
      </c>
      <c r="I121" s="31">
        <v>1.8197287920058199E-5</v>
      </c>
      <c r="J121" s="31">
        <v>1.0045834025374901E-5</v>
      </c>
    </row>
    <row r="122" spans="1:10" ht="17" x14ac:dyDescent="0.2">
      <c r="A122" s="67"/>
      <c r="B122" s="67" t="s">
        <v>17</v>
      </c>
      <c r="C122" s="68" t="s">
        <v>51</v>
      </c>
      <c r="D122" s="68" t="s">
        <v>44</v>
      </c>
      <c r="E122" s="33" t="s">
        <v>55</v>
      </c>
      <c r="F122" s="33" t="s">
        <v>23</v>
      </c>
      <c r="G122" s="33" t="s">
        <v>51</v>
      </c>
      <c r="H122" s="33" t="s">
        <v>44</v>
      </c>
      <c r="I122" s="33" t="s">
        <v>22</v>
      </c>
      <c r="J122" s="33" t="s">
        <v>66</v>
      </c>
    </row>
    <row r="123" spans="1:10" ht="17" x14ac:dyDescent="0.2">
      <c r="A123" s="67"/>
      <c r="B123" s="67" t="s">
        <v>25</v>
      </c>
      <c r="C123" s="68">
        <v>0.4</v>
      </c>
      <c r="D123" s="68">
        <v>0</v>
      </c>
      <c r="E123" s="33">
        <v>0.1</v>
      </c>
      <c r="F123" s="33">
        <v>0</v>
      </c>
      <c r="G123" s="33">
        <v>0.25</v>
      </c>
      <c r="H123" s="33">
        <v>0.15</v>
      </c>
      <c r="I123" s="33">
        <v>0.2</v>
      </c>
      <c r="J123" s="33">
        <v>0.3</v>
      </c>
    </row>
    <row r="124" spans="1:10" x14ac:dyDescent="0.2">
      <c r="A124" s="67"/>
      <c r="B124" s="67"/>
      <c r="C124" s="68"/>
      <c r="D124" s="68"/>
      <c r="E124" s="33"/>
      <c r="F124" s="33"/>
      <c r="G124" s="33"/>
      <c r="H124" s="33"/>
      <c r="I124" s="33"/>
      <c r="J124" s="33"/>
    </row>
    <row r="125" spans="1:10" ht="17" x14ac:dyDescent="0.2">
      <c r="A125" s="67"/>
      <c r="B125" s="67" t="s">
        <v>45</v>
      </c>
      <c r="C125" s="68">
        <f t="shared" ref="C125:J125" si="8">AVERAGE(C92,C99,C106,C113,C120)</f>
        <v>0.53997425208409666</v>
      </c>
      <c r="D125" s="68">
        <f t="shared" si="8"/>
        <v>0.56651813746708368</v>
      </c>
      <c r="E125" s="33">
        <f t="shared" si="8"/>
        <v>0.57523763012800988</v>
      </c>
      <c r="F125" s="33">
        <f t="shared" si="8"/>
        <v>0.67054202032927024</v>
      </c>
      <c r="G125" s="33">
        <f t="shared" si="8"/>
        <v>0.57798040452777699</v>
      </c>
      <c r="H125" s="33">
        <f t="shared" si="8"/>
        <v>0.628425184135043</v>
      </c>
      <c r="I125" s="33">
        <f t="shared" si="8"/>
        <v>0.63327088181898694</v>
      </c>
      <c r="J125" s="33">
        <f t="shared" si="8"/>
        <v>0.6030613366911749</v>
      </c>
    </row>
    <row r="126" spans="1:10" ht="17" x14ac:dyDescent="0.2">
      <c r="A126" s="67"/>
      <c r="B126" s="67" t="s">
        <v>46</v>
      </c>
      <c r="C126" s="68">
        <f t="shared" ref="C126:J126" si="9">_xlfn.STDEV.S(C92,C99,C106,C113,C120)</f>
        <v>4.3520358465217737E-4</v>
      </c>
      <c r="D126" s="68">
        <f t="shared" si="9"/>
        <v>1.4607348577369395E-2</v>
      </c>
      <c r="E126" s="68">
        <f t="shared" si="9"/>
        <v>1.9818703011607153E-2</v>
      </c>
      <c r="F126" s="68">
        <f t="shared" si="9"/>
        <v>0.14198713046348704</v>
      </c>
      <c r="G126" s="68">
        <f t="shared" si="9"/>
        <v>9.9473610284107929E-3</v>
      </c>
      <c r="H126" s="68">
        <f t="shared" si="9"/>
        <v>7.4474914676479431E-2</v>
      </c>
      <c r="I126" s="68">
        <f t="shared" si="9"/>
        <v>7.7026499973909646E-2</v>
      </c>
      <c r="J126" s="68">
        <f t="shared" si="9"/>
        <v>4.4493001331611326E-2</v>
      </c>
    </row>
    <row r="127" spans="1:10" ht="17" x14ac:dyDescent="0.2">
      <c r="A127" s="67"/>
      <c r="B127" s="67" t="s">
        <v>47</v>
      </c>
      <c r="C127" s="68">
        <f>C125-C126</f>
        <v>0.53953904849944445</v>
      </c>
      <c r="D127" s="68">
        <f>D125-D126</f>
        <v>0.55191078888971434</v>
      </c>
      <c r="E127" s="68">
        <f t="shared" ref="E127:J127" si="10">E125-E126</f>
        <v>0.55541892711640273</v>
      </c>
      <c r="F127" s="68">
        <f t="shared" si="10"/>
        <v>0.52855488986578325</v>
      </c>
      <c r="G127" s="68">
        <f t="shared" si="10"/>
        <v>0.56803304349936623</v>
      </c>
      <c r="H127" s="68">
        <f t="shared" si="10"/>
        <v>0.55395026945856363</v>
      </c>
      <c r="I127" s="68">
        <f t="shared" si="10"/>
        <v>0.5562443818450773</v>
      </c>
      <c r="J127" s="68">
        <f t="shared" si="10"/>
        <v>0.55856833535956363</v>
      </c>
    </row>
    <row r="128" spans="1:10" ht="17" x14ac:dyDescent="0.2">
      <c r="A128" s="67"/>
      <c r="B128" s="67" t="s">
        <v>48</v>
      </c>
      <c r="C128" s="68">
        <f>C125+C126</f>
        <v>0.54040945566874887</v>
      </c>
      <c r="D128" s="68">
        <f>D125+D126</f>
        <v>0.58112548604445302</v>
      </c>
      <c r="E128" s="68">
        <f t="shared" ref="E128:J128" si="11">E125+E126</f>
        <v>0.59505633313961703</v>
      </c>
      <c r="F128" s="68">
        <f t="shared" si="11"/>
        <v>0.81252915079275723</v>
      </c>
      <c r="G128" s="68">
        <f t="shared" si="11"/>
        <v>0.58792776555618775</v>
      </c>
      <c r="H128" s="68">
        <f t="shared" si="11"/>
        <v>0.70290009881152238</v>
      </c>
      <c r="I128" s="68">
        <f t="shared" si="11"/>
        <v>0.71029738179289659</v>
      </c>
      <c r="J128" s="68">
        <f t="shared" si="11"/>
        <v>0.64755433802278617</v>
      </c>
    </row>
    <row r="129" spans="1:10" x14ac:dyDescent="0.2">
      <c r="A129" s="4"/>
      <c r="B129" s="4"/>
      <c r="C129" s="69"/>
      <c r="D129" s="69"/>
      <c r="E129" s="69"/>
      <c r="F129" s="69"/>
      <c r="G129" s="69"/>
      <c r="H129" s="69"/>
      <c r="I129" s="4"/>
      <c r="J129" s="4"/>
    </row>
    <row r="130" spans="1:10" ht="17" x14ac:dyDescent="0.2">
      <c r="A130" s="67" t="s">
        <v>69</v>
      </c>
      <c r="B130" s="6" t="s">
        <v>12</v>
      </c>
      <c r="C130" s="2"/>
      <c r="D130" s="2"/>
      <c r="E130" s="2"/>
      <c r="F130" s="2"/>
      <c r="G130" s="2"/>
      <c r="H130" s="2"/>
      <c r="I130" s="67"/>
      <c r="J130" s="67"/>
    </row>
    <row r="131" spans="1:10" ht="17" x14ac:dyDescent="0.2">
      <c r="A131" s="67"/>
      <c r="B131" s="67" t="s">
        <v>13</v>
      </c>
      <c r="C131" s="68">
        <v>22</v>
      </c>
      <c r="D131" s="68">
        <v>21</v>
      </c>
      <c r="E131" s="68">
        <v>22</v>
      </c>
      <c r="F131" s="33">
        <v>24</v>
      </c>
      <c r="G131" s="33">
        <v>20</v>
      </c>
      <c r="H131" s="33">
        <v>13</v>
      </c>
      <c r="I131" s="33">
        <v>14</v>
      </c>
      <c r="J131" s="68">
        <v>1</v>
      </c>
    </row>
    <row r="132" spans="1:10" ht="18" x14ac:dyDescent="0.25">
      <c r="A132" s="67"/>
      <c r="B132" s="67" t="s">
        <v>14</v>
      </c>
      <c r="C132" s="10">
        <v>55.706619472486402</v>
      </c>
      <c r="D132" s="10">
        <v>223.366503945765</v>
      </c>
      <c r="E132" s="10">
        <v>18.582833585487801</v>
      </c>
      <c r="F132" s="32">
        <v>55.623041805951999</v>
      </c>
      <c r="G132" s="32">
        <v>153.744470628801</v>
      </c>
      <c r="H132" s="32">
        <v>132.15861198534901</v>
      </c>
      <c r="I132" s="32">
        <v>36.454214988809603</v>
      </c>
      <c r="J132" s="12">
        <v>121.095684071995</v>
      </c>
    </row>
    <row r="133" spans="1:10" ht="17" x14ac:dyDescent="0.2">
      <c r="A133" s="67"/>
      <c r="B133" s="67" t="s">
        <v>15</v>
      </c>
      <c r="C133" s="11">
        <v>0.70497010528885196</v>
      </c>
      <c r="D133" s="11">
        <v>0.729089395667743</v>
      </c>
      <c r="E133" s="11">
        <v>0.74820315082248101</v>
      </c>
      <c r="F133" s="28">
        <v>0.67040819127596696</v>
      </c>
      <c r="G133" s="28">
        <v>0.72258141065816395</v>
      </c>
      <c r="H133" s="28">
        <v>0.84775101377605</v>
      </c>
      <c r="I133" s="28">
        <v>0.87689734485682302</v>
      </c>
      <c r="J133" s="11">
        <v>0.77480163875090502</v>
      </c>
    </row>
    <row r="134" spans="1:10" ht="17" x14ac:dyDescent="0.2">
      <c r="A134" s="67"/>
      <c r="B134" s="67" t="s">
        <v>16</v>
      </c>
      <c r="C134" s="13">
        <v>3.9266480745513697E-5</v>
      </c>
      <c r="D134" s="13">
        <v>2.85639507663723E-5</v>
      </c>
      <c r="E134" s="13">
        <v>5.8076553526534901E-5</v>
      </c>
      <c r="F134" s="31">
        <v>9.3085353038408993E-5</v>
      </c>
      <c r="G134" s="32">
        <v>1.65106445438279E-4</v>
      </c>
      <c r="H134" s="32">
        <v>4.1670048713909598E-4</v>
      </c>
      <c r="I134" s="32">
        <v>4.2944252765552303E-3</v>
      </c>
      <c r="J134" s="10">
        <v>1.2267119855220001E-2</v>
      </c>
    </row>
    <row r="135" spans="1:10" ht="17" x14ac:dyDescent="0.2">
      <c r="A135" s="67"/>
      <c r="B135" s="67" t="s">
        <v>17</v>
      </c>
      <c r="C135" s="68" t="s">
        <v>64</v>
      </c>
      <c r="D135" s="68" t="s">
        <v>23</v>
      </c>
      <c r="E135" s="68" t="s">
        <v>24</v>
      </c>
      <c r="F135" s="33" t="s">
        <v>35</v>
      </c>
      <c r="G135" s="33" t="s">
        <v>39</v>
      </c>
      <c r="H135" s="33" t="s">
        <v>66</v>
      </c>
      <c r="I135" s="33" t="s">
        <v>40</v>
      </c>
      <c r="J135" s="68" t="s">
        <v>24</v>
      </c>
    </row>
    <row r="136" spans="1:10" ht="17" x14ac:dyDescent="0.2">
      <c r="A136" s="67"/>
      <c r="B136" s="67" t="s">
        <v>25</v>
      </c>
      <c r="C136" s="68">
        <v>0</v>
      </c>
      <c r="D136" s="18">
        <v>0.2</v>
      </c>
      <c r="E136" s="68">
        <v>0.5</v>
      </c>
      <c r="F136" s="33">
        <v>0.15</v>
      </c>
      <c r="G136" s="33">
        <v>0.25</v>
      </c>
      <c r="H136" s="33">
        <v>0.15</v>
      </c>
      <c r="I136" s="33">
        <v>0.1</v>
      </c>
      <c r="J136" s="68">
        <v>0.25</v>
      </c>
    </row>
    <row r="137" spans="1:10" ht="17" x14ac:dyDescent="0.2">
      <c r="A137" s="67"/>
      <c r="B137" s="6" t="s">
        <v>26</v>
      </c>
      <c r="C137" s="68"/>
      <c r="D137" s="68"/>
      <c r="E137" s="68"/>
      <c r="F137" s="33"/>
      <c r="G137" s="33"/>
      <c r="H137" s="33"/>
      <c r="I137" s="33"/>
      <c r="J137" s="68"/>
    </row>
    <row r="138" spans="1:10" ht="17" x14ac:dyDescent="0.2">
      <c r="A138" s="67"/>
      <c r="B138" s="67" t="s">
        <v>13</v>
      </c>
      <c r="C138" s="68">
        <v>20</v>
      </c>
      <c r="D138" s="68">
        <v>6</v>
      </c>
      <c r="E138" s="68">
        <v>18</v>
      </c>
      <c r="F138" s="33">
        <v>22</v>
      </c>
      <c r="G138" s="33">
        <v>23</v>
      </c>
      <c r="H138" s="33">
        <v>3</v>
      </c>
      <c r="I138" s="33">
        <v>21</v>
      </c>
      <c r="J138" s="68">
        <v>23</v>
      </c>
    </row>
    <row r="139" spans="1:10" ht="17" x14ac:dyDescent="0.2">
      <c r="A139" s="67"/>
      <c r="B139" s="67" t="s">
        <v>14</v>
      </c>
      <c r="C139" s="10">
        <v>46.4296453321748</v>
      </c>
      <c r="D139" s="10">
        <v>7.1496450361580601</v>
      </c>
      <c r="E139" s="10">
        <v>8.2365131647732195</v>
      </c>
      <c r="F139" s="32">
        <v>51.9722178993933</v>
      </c>
      <c r="G139" s="32">
        <v>10.935906597376</v>
      </c>
      <c r="H139" s="32">
        <v>38.497823774844903</v>
      </c>
      <c r="I139" s="32">
        <v>45.359534004371</v>
      </c>
      <c r="J139" s="10">
        <v>27.638978625455799</v>
      </c>
    </row>
    <row r="140" spans="1:10" ht="17" x14ac:dyDescent="0.2">
      <c r="A140" s="67"/>
      <c r="B140" s="67" t="s">
        <v>15</v>
      </c>
      <c r="C140" s="11">
        <v>0.74022942158250404</v>
      </c>
      <c r="D140" s="11">
        <v>0.72166952484236702</v>
      </c>
      <c r="E140" s="11">
        <v>0.71542317370132003</v>
      </c>
      <c r="F140" s="28">
        <v>0.989997384657197</v>
      </c>
      <c r="G140" s="28">
        <v>0.80153983464636602</v>
      </c>
      <c r="H140" s="28">
        <v>0.66324296733576604</v>
      </c>
      <c r="I140" s="28">
        <v>0.66440695054699395</v>
      </c>
      <c r="J140" s="11">
        <v>0.75622311515712004</v>
      </c>
    </row>
    <row r="141" spans="1:10" ht="17" x14ac:dyDescent="0.2">
      <c r="A141" s="67"/>
      <c r="B141" s="67" t="s">
        <v>16</v>
      </c>
      <c r="C141" s="13">
        <v>4.14709937072951E-5</v>
      </c>
      <c r="D141" s="13">
        <v>4.3597474406114601E-5</v>
      </c>
      <c r="E141" s="10">
        <v>1.22491480726551E-3</v>
      </c>
      <c r="F141" s="31">
        <v>2.8489311892182099E-5</v>
      </c>
      <c r="G141" s="32">
        <v>2.5369964815754702E-3</v>
      </c>
      <c r="H141" s="32">
        <v>1.2432767842665299E-4</v>
      </c>
      <c r="I141" s="32">
        <v>1.99252862519888E-4</v>
      </c>
      <c r="J141" s="10">
        <v>2.0989713173408801E-4</v>
      </c>
    </row>
    <row r="142" spans="1:10" ht="17" x14ac:dyDescent="0.2">
      <c r="A142" s="67"/>
      <c r="B142" s="67" t="s">
        <v>17</v>
      </c>
      <c r="C142" s="68" t="s">
        <v>67</v>
      </c>
      <c r="D142" s="68" t="s">
        <v>30</v>
      </c>
      <c r="E142" s="68" t="s">
        <v>54</v>
      </c>
      <c r="F142" s="33" t="s">
        <v>76</v>
      </c>
      <c r="G142" s="33" t="s">
        <v>30</v>
      </c>
      <c r="H142" s="33" t="s">
        <v>51</v>
      </c>
      <c r="I142" s="33" t="s">
        <v>60</v>
      </c>
      <c r="J142" s="68" t="s">
        <v>32</v>
      </c>
    </row>
    <row r="143" spans="1:10" ht="17" x14ac:dyDescent="0.2">
      <c r="A143" s="67"/>
      <c r="B143" s="67" t="s">
        <v>25</v>
      </c>
      <c r="C143" s="68">
        <v>0.35</v>
      </c>
      <c r="D143" s="68">
        <v>0.1</v>
      </c>
      <c r="E143" s="68">
        <v>0.35</v>
      </c>
      <c r="F143" s="68">
        <v>0.1</v>
      </c>
      <c r="G143" s="68">
        <v>0.35</v>
      </c>
      <c r="H143" s="68">
        <v>0.3</v>
      </c>
      <c r="I143" s="68">
        <v>0.35</v>
      </c>
      <c r="J143" s="68">
        <v>0.15</v>
      </c>
    </row>
    <row r="144" spans="1:10" ht="17" x14ac:dyDescent="0.2">
      <c r="A144" s="67"/>
      <c r="B144" s="6" t="s">
        <v>33</v>
      </c>
      <c r="C144" s="68"/>
      <c r="D144" s="68"/>
      <c r="E144" s="68"/>
      <c r="F144" s="68"/>
      <c r="G144" s="68"/>
      <c r="H144" s="68"/>
      <c r="I144" s="68"/>
      <c r="J144" s="68"/>
    </row>
    <row r="145" spans="1:10" ht="17" x14ac:dyDescent="0.2">
      <c r="A145" s="67"/>
      <c r="B145" s="67" t="s">
        <v>13</v>
      </c>
      <c r="C145" s="68">
        <v>22</v>
      </c>
      <c r="D145" s="68">
        <v>18</v>
      </c>
      <c r="E145" s="68">
        <v>12</v>
      </c>
      <c r="F145" s="68">
        <v>2</v>
      </c>
      <c r="G145" s="68">
        <v>21</v>
      </c>
      <c r="H145" s="68">
        <v>13</v>
      </c>
      <c r="I145" s="68">
        <v>11</v>
      </c>
      <c r="J145" s="68">
        <v>17</v>
      </c>
    </row>
    <row r="146" spans="1:10" ht="17" x14ac:dyDescent="0.2">
      <c r="A146" s="67"/>
      <c r="B146" s="67" t="s">
        <v>14</v>
      </c>
      <c r="C146" s="10">
        <v>47.093458503085003</v>
      </c>
      <c r="D146" s="10">
        <v>11.618992102261201</v>
      </c>
      <c r="E146" s="10">
        <v>14.628213293910299</v>
      </c>
      <c r="F146" s="10">
        <v>63.004856560637101</v>
      </c>
      <c r="G146" s="10">
        <v>31.422755761454699</v>
      </c>
      <c r="H146" s="10">
        <v>26.636113301226398</v>
      </c>
      <c r="I146" s="10">
        <v>37.755717124338503</v>
      </c>
      <c r="J146" s="10">
        <v>41.551873442328301</v>
      </c>
    </row>
    <row r="147" spans="1:10" ht="17" x14ac:dyDescent="0.2">
      <c r="A147" s="67"/>
      <c r="B147" s="67" t="s">
        <v>15</v>
      </c>
      <c r="C147" s="11">
        <v>0.700092488517849</v>
      </c>
      <c r="D147" s="11">
        <v>0.71206033971804505</v>
      </c>
      <c r="E147" s="11">
        <v>0.75943123000284796</v>
      </c>
      <c r="F147" s="11">
        <v>0.64898919392306997</v>
      </c>
      <c r="G147" s="11">
        <v>0.743410827887656</v>
      </c>
      <c r="H147" s="11">
        <v>0.74840179557313202</v>
      </c>
      <c r="I147" s="11">
        <v>0.72935946803599405</v>
      </c>
      <c r="J147" s="11">
        <v>0.82621361170874796</v>
      </c>
    </row>
    <row r="148" spans="1:10" ht="17" x14ac:dyDescent="0.2">
      <c r="A148" s="67"/>
      <c r="B148" s="67" t="s">
        <v>16</v>
      </c>
      <c r="C148" s="13">
        <v>1.0106084652611001E-5</v>
      </c>
      <c r="D148" s="13">
        <v>7.5941590373647603E-5</v>
      </c>
      <c r="E148" s="10">
        <v>2.4263820658397598E-3</v>
      </c>
      <c r="F148" s="10">
        <v>3.4384133883473E-3</v>
      </c>
      <c r="G148" s="13">
        <v>1.0023814342596999E-5</v>
      </c>
      <c r="H148" s="10">
        <v>1.3747020176003299E-2</v>
      </c>
      <c r="I148" s="10">
        <v>7.54834585396447E-3</v>
      </c>
      <c r="J148" s="10">
        <v>8.7200041147901303E-4</v>
      </c>
    </row>
    <row r="149" spans="1:10" ht="17" x14ac:dyDescent="0.2">
      <c r="A149" s="67"/>
      <c r="B149" s="67" t="s">
        <v>17</v>
      </c>
      <c r="C149" s="68" t="s">
        <v>44</v>
      </c>
      <c r="D149" s="68" t="s">
        <v>44</v>
      </c>
      <c r="E149" s="68" t="s">
        <v>40</v>
      </c>
      <c r="F149" s="68" t="s">
        <v>29</v>
      </c>
      <c r="G149" s="68" t="s">
        <v>44</v>
      </c>
      <c r="H149" s="68" t="s">
        <v>38</v>
      </c>
      <c r="I149" s="68" t="s">
        <v>23</v>
      </c>
      <c r="J149" s="68" t="s">
        <v>29</v>
      </c>
    </row>
    <row r="150" spans="1:10" ht="17" x14ac:dyDescent="0.2">
      <c r="A150" s="67"/>
      <c r="B150" s="67" t="s">
        <v>25</v>
      </c>
      <c r="C150" s="68">
        <v>0.3</v>
      </c>
      <c r="D150" s="68">
        <v>0.1</v>
      </c>
      <c r="E150" s="68">
        <v>0.35</v>
      </c>
      <c r="F150" s="68">
        <v>0.4</v>
      </c>
      <c r="G150" s="68">
        <v>0.05</v>
      </c>
      <c r="H150" s="68">
        <v>0.5</v>
      </c>
      <c r="I150" s="68">
        <v>0.2</v>
      </c>
      <c r="J150" s="68">
        <v>0.4</v>
      </c>
    </row>
    <row r="151" spans="1:10" ht="17" x14ac:dyDescent="0.2">
      <c r="A151" s="67"/>
      <c r="B151" s="6" t="s">
        <v>37</v>
      </c>
      <c r="C151" s="68"/>
      <c r="D151" s="68"/>
      <c r="E151" s="33"/>
      <c r="F151" s="33"/>
      <c r="G151" s="33"/>
      <c r="H151" s="33"/>
      <c r="I151" s="33"/>
      <c r="J151" s="33"/>
    </row>
    <row r="152" spans="1:10" ht="17" x14ac:dyDescent="0.2">
      <c r="A152" s="67"/>
      <c r="B152" s="67" t="s">
        <v>13</v>
      </c>
      <c r="C152" s="68">
        <v>6</v>
      </c>
      <c r="D152" s="68">
        <v>23</v>
      </c>
      <c r="E152" s="33">
        <v>4</v>
      </c>
      <c r="F152" s="33">
        <v>14</v>
      </c>
      <c r="G152" s="33">
        <v>15</v>
      </c>
      <c r="H152" s="33">
        <v>24</v>
      </c>
      <c r="I152" s="33">
        <v>7</v>
      </c>
      <c r="J152" s="33">
        <v>3</v>
      </c>
    </row>
    <row r="153" spans="1:10" ht="17" x14ac:dyDescent="0.2">
      <c r="A153" s="67"/>
      <c r="B153" s="67" t="s">
        <v>14</v>
      </c>
      <c r="C153" s="10">
        <v>47.769613560430599</v>
      </c>
      <c r="D153" s="10">
        <v>7.6399359258191302</v>
      </c>
      <c r="E153" s="32">
        <v>39.891550107488698</v>
      </c>
      <c r="F153" s="32">
        <v>66.249579585256598</v>
      </c>
      <c r="G153" s="32">
        <v>34.325341186987103</v>
      </c>
      <c r="H153" s="32">
        <v>59.440729672867199</v>
      </c>
      <c r="I153" s="32">
        <v>60.338734986790598</v>
      </c>
      <c r="J153" s="32">
        <v>55.532707669054403</v>
      </c>
    </row>
    <row r="154" spans="1:10" ht="17" x14ac:dyDescent="0.2">
      <c r="A154" s="67"/>
      <c r="B154" s="67" t="s">
        <v>15</v>
      </c>
      <c r="C154" s="11">
        <v>0.78637659122855796</v>
      </c>
      <c r="D154" s="11">
        <v>0.70387104399050604</v>
      </c>
      <c r="E154" s="28">
        <v>0.75412067878310995</v>
      </c>
      <c r="F154" s="28">
        <v>0.65184677638828403</v>
      </c>
      <c r="G154" s="28">
        <v>0.74587222279656396</v>
      </c>
      <c r="H154" s="28">
        <v>0.86049519009337905</v>
      </c>
      <c r="I154" s="28">
        <v>0.85733794088193005</v>
      </c>
      <c r="J154" s="28">
        <v>0.78532923781511799</v>
      </c>
    </row>
    <row r="155" spans="1:10" ht="17" x14ac:dyDescent="0.2">
      <c r="A155" s="67"/>
      <c r="B155" s="67" t="s">
        <v>16</v>
      </c>
      <c r="C155" s="10">
        <v>1.93915275349092E-3</v>
      </c>
      <c r="D155" s="10">
        <v>5.37419714067367E-4</v>
      </c>
      <c r="E155" s="32">
        <v>2.7678132918390898E-3</v>
      </c>
      <c r="F155" s="32">
        <v>4.2503780932883197E-3</v>
      </c>
      <c r="G155" s="31">
        <v>3.8255261065004201E-5</v>
      </c>
      <c r="H155" s="31">
        <v>9.5575059015273698E-5</v>
      </c>
      <c r="I155" s="31">
        <v>8.3679457101329304E-5</v>
      </c>
      <c r="J155" s="32">
        <v>1.12378515104161E-2</v>
      </c>
    </row>
    <row r="156" spans="1:10" ht="17" x14ac:dyDescent="0.2">
      <c r="A156" s="67"/>
      <c r="B156" s="67" t="s">
        <v>17</v>
      </c>
      <c r="C156" s="68" t="s">
        <v>32</v>
      </c>
      <c r="D156" s="68" t="s">
        <v>22</v>
      </c>
      <c r="E156" s="33" t="s">
        <v>22</v>
      </c>
      <c r="F156" s="33" t="s">
        <v>29</v>
      </c>
      <c r="G156" s="33" t="s">
        <v>22</v>
      </c>
      <c r="H156" s="33" t="s">
        <v>32</v>
      </c>
      <c r="I156" s="33" t="s">
        <v>29</v>
      </c>
      <c r="J156" s="36" t="s">
        <v>67</v>
      </c>
    </row>
    <row r="157" spans="1:10" ht="17" x14ac:dyDescent="0.2">
      <c r="A157" s="67"/>
      <c r="B157" s="67" t="s">
        <v>25</v>
      </c>
      <c r="C157" s="68">
        <v>0.45</v>
      </c>
      <c r="D157" s="68">
        <v>0.05</v>
      </c>
      <c r="E157" s="33">
        <v>0.35</v>
      </c>
      <c r="F157" s="33">
        <v>0.5</v>
      </c>
      <c r="G157" s="33">
        <v>0.1</v>
      </c>
      <c r="H157" s="33">
        <v>0.35</v>
      </c>
      <c r="I157" s="33">
        <v>0.45</v>
      </c>
      <c r="J157" s="33">
        <v>0.35</v>
      </c>
    </row>
    <row r="158" spans="1:10" ht="17" x14ac:dyDescent="0.2">
      <c r="A158" s="67"/>
      <c r="B158" s="6" t="s">
        <v>41</v>
      </c>
      <c r="C158" s="68"/>
      <c r="D158" s="68"/>
      <c r="E158" s="33"/>
      <c r="F158" s="33"/>
      <c r="G158" s="33"/>
      <c r="H158" s="33"/>
      <c r="I158" s="33"/>
      <c r="J158" s="33"/>
    </row>
    <row r="159" spans="1:10" ht="17" x14ac:dyDescent="0.2">
      <c r="A159" s="67"/>
      <c r="B159" s="67" t="s">
        <v>13</v>
      </c>
      <c r="C159" s="68">
        <v>1</v>
      </c>
      <c r="D159" s="68">
        <v>24</v>
      </c>
      <c r="E159" s="33">
        <v>24</v>
      </c>
      <c r="F159" s="33">
        <v>21</v>
      </c>
      <c r="G159" s="33">
        <v>3</v>
      </c>
      <c r="H159" s="33">
        <v>13</v>
      </c>
      <c r="I159" s="33">
        <v>19</v>
      </c>
      <c r="J159" s="33">
        <v>23</v>
      </c>
    </row>
    <row r="160" spans="1:10" ht="17" x14ac:dyDescent="0.2">
      <c r="A160" s="67"/>
      <c r="B160" s="67" t="s">
        <v>14</v>
      </c>
      <c r="C160" s="10">
        <v>64.6433236251046</v>
      </c>
      <c r="D160" s="10">
        <v>6.49345334872541</v>
      </c>
      <c r="E160" s="32">
        <v>47.642361176022803</v>
      </c>
      <c r="F160" s="32">
        <v>86.755358687639401</v>
      </c>
      <c r="G160" s="32">
        <v>9.2053491558384799</v>
      </c>
      <c r="H160" s="32">
        <v>37.181754063493102</v>
      </c>
      <c r="I160" s="32">
        <v>62.995728991350198</v>
      </c>
      <c r="J160" s="32">
        <v>18.172166850637101</v>
      </c>
    </row>
    <row r="161" spans="1:10" ht="17" x14ac:dyDescent="0.2">
      <c r="A161" s="67"/>
      <c r="B161" s="67" t="s">
        <v>15</v>
      </c>
      <c r="C161" s="11">
        <v>0.73392382713238202</v>
      </c>
      <c r="D161" s="11">
        <v>0.73181248154803302</v>
      </c>
      <c r="E161" s="28">
        <v>0.76968603322343299</v>
      </c>
      <c r="F161" s="28">
        <v>0.97554674821481102</v>
      </c>
      <c r="G161" s="28">
        <v>0.80402240738811703</v>
      </c>
      <c r="H161" s="28">
        <v>0.76397423349745697</v>
      </c>
      <c r="I161" s="28">
        <v>0.76044106008906798</v>
      </c>
      <c r="J161" s="28">
        <v>0.71884866354124</v>
      </c>
    </row>
    <row r="162" spans="1:10" ht="17" x14ac:dyDescent="0.2">
      <c r="A162" s="67"/>
      <c r="B162" s="67" t="s">
        <v>16</v>
      </c>
      <c r="C162" s="13">
        <v>6.93865942205987E-5</v>
      </c>
      <c r="D162" s="10">
        <v>2.4396789071769098E-3</v>
      </c>
      <c r="E162" s="10">
        <v>1.8353109647213699E-4</v>
      </c>
      <c r="F162" s="10">
        <v>6.8199753423804303E-3</v>
      </c>
      <c r="G162" s="13">
        <v>1.05608563864643E-5</v>
      </c>
      <c r="H162" s="10">
        <v>3.3616975597132201E-3</v>
      </c>
      <c r="I162" s="10">
        <v>3.0650260883478102E-3</v>
      </c>
      <c r="J162" s="13">
        <v>1.0982788737034199E-5</v>
      </c>
    </row>
    <row r="163" spans="1:10" ht="17" x14ac:dyDescent="0.2">
      <c r="A163" s="67"/>
      <c r="B163" s="67" t="s">
        <v>17</v>
      </c>
      <c r="C163" s="68" t="s">
        <v>51</v>
      </c>
      <c r="D163" s="68" t="s">
        <v>22</v>
      </c>
      <c r="E163" s="68" t="s">
        <v>23</v>
      </c>
      <c r="F163" s="68" t="s">
        <v>38</v>
      </c>
      <c r="G163" s="68">
        <v>64</v>
      </c>
      <c r="H163" s="68" t="s">
        <v>67</v>
      </c>
      <c r="I163" s="68" t="s">
        <v>66</v>
      </c>
      <c r="J163" s="68" t="s">
        <v>44</v>
      </c>
    </row>
    <row r="164" spans="1:10" ht="17" x14ac:dyDescent="0.2">
      <c r="A164" s="67"/>
      <c r="B164" s="67" t="s">
        <v>25</v>
      </c>
      <c r="C164" s="68">
        <v>0.3</v>
      </c>
      <c r="D164" s="68">
        <v>0.45</v>
      </c>
      <c r="E164" s="68">
        <v>0.4</v>
      </c>
      <c r="F164" s="68">
        <v>0.25</v>
      </c>
      <c r="G164" s="73"/>
      <c r="H164" s="68">
        <v>0.5</v>
      </c>
      <c r="I164" s="68">
        <v>0.2</v>
      </c>
      <c r="J164" s="68">
        <v>0</v>
      </c>
    </row>
    <row r="165" spans="1:10" x14ac:dyDescent="0.2">
      <c r="A165" s="67"/>
      <c r="B165" s="67"/>
      <c r="C165" s="68"/>
      <c r="D165" s="68"/>
      <c r="E165" s="68"/>
      <c r="F165" s="68"/>
      <c r="G165" s="68"/>
      <c r="H165" s="68"/>
      <c r="I165" s="68"/>
      <c r="J165" s="68"/>
    </row>
    <row r="166" spans="1:10" ht="17" x14ac:dyDescent="0.2">
      <c r="A166" s="67"/>
      <c r="B166" s="67" t="s">
        <v>45</v>
      </c>
      <c r="C166" s="68">
        <f t="shared" ref="C166:J166" si="12">AVERAGE(C133,C140,C147,C154,C161)</f>
        <v>0.733118486750029</v>
      </c>
      <c r="D166" s="68">
        <f t="shared" si="12"/>
        <v>0.7197005571533388</v>
      </c>
      <c r="E166" s="68">
        <f t="shared" si="12"/>
        <v>0.74937285330663839</v>
      </c>
      <c r="F166" s="68">
        <f t="shared" si="12"/>
        <v>0.78735765889186582</v>
      </c>
      <c r="G166" s="68">
        <f t="shared" si="12"/>
        <v>0.76348534067537344</v>
      </c>
      <c r="H166" s="68">
        <f t="shared" si="12"/>
        <v>0.77677304005515679</v>
      </c>
      <c r="I166" s="68">
        <f t="shared" si="12"/>
        <v>0.77768855288216177</v>
      </c>
      <c r="J166" s="68">
        <f t="shared" si="12"/>
        <v>0.77228325339462622</v>
      </c>
    </row>
    <row r="167" spans="1:10" ht="17" x14ac:dyDescent="0.2">
      <c r="A167" s="67"/>
      <c r="B167" s="67" t="s">
        <v>46</v>
      </c>
      <c r="C167" s="68">
        <f t="shared" ref="C167:J167" si="13">_xlfn.STDEV.S(C133,C140,C147,C154,C161)</f>
        <v>3.4535082155993761E-2</v>
      </c>
      <c r="D167" s="68">
        <f t="shared" si="13"/>
        <v>1.1701199130683657E-2</v>
      </c>
      <c r="E167" s="68">
        <f t="shared" si="13"/>
        <v>2.0556550148645839E-2</v>
      </c>
      <c r="F167" s="68">
        <f t="shared" si="13"/>
        <v>0.17865063752251895</v>
      </c>
      <c r="G167" s="68">
        <f t="shared" si="13"/>
        <v>3.700587036198303E-2</v>
      </c>
      <c r="H167" s="68">
        <f t="shared" si="13"/>
        <v>8.0475284303593492E-2</v>
      </c>
      <c r="I167" s="68">
        <f t="shared" si="13"/>
        <v>8.8955476631780189E-2</v>
      </c>
      <c r="J167" s="68">
        <f t="shared" si="13"/>
        <v>3.9364346035465292E-2</v>
      </c>
    </row>
    <row r="168" spans="1:10" ht="17" x14ac:dyDescent="0.2">
      <c r="A168" s="67"/>
      <c r="B168" s="67" t="s">
        <v>47</v>
      </c>
      <c r="C168" s="68">
        <f>C166-C167</f>
        <v>0.69858340459403523</v>
      </c>
      <c r="D168" s="68">
        <f>D166-D167</f>
        <v>0.70799935802265512</v>
      </c>
      <c r="E168" s="68">
        <f t="shared" ref="E168:J168" si="14">E166-E167</f>
        <v>0.72881630315799251</v>
      </c>
      <c r="F168" s="68">
        <f t="shared" si="14"/>
        <v>0.60870702136934685</v>
      </c>
      <c r="G168" s="68">
        <f t="shared" si="14"/>
        <v>0.72647947031339044</v>
      </c>
      <c r="H168" s="68">
        <f t="shared" si="14"/>
        <v>0.69629775575156327</v>
      </c>
      <c r="I168" s="68">
        <f t="shared" si="14"/>
        <v>0.6887330762503816</v>
      </c>
      <c r="J168" s="68">
        <f t="shared" si="14"/>
        <v>0.73291890735916088</v>
      </c>
    </row>
    <row r="169" spans="1:10" ht="17" x14ac:dyDescent="0.2">
      <c r="A169" s="67"/>
      <c r="B169" s="67" t="s">
        <v>48</v>
      </c>
      <c r="C169" s="68">
        <f>C166+C167</f>
        <v>0.76765356890602277</v>
      </c>
      <c r="D169" s="68">
        <f>D166+D167</f>
        <v>0.73140175628402249</v>
      </c>
      <c r="E169" s="68">
        <f t="shared" ref="E169:J169" si="15">E166+E167</f>
        <v>0.76992940345528427</v>
      </c>
      <c r="F169" s="68">
        <f t="shared" si="15"/>
        <v>0.96600829641438479</v>
      </c>
      <c r="G169" s="68">
        <f t="shared" si="15"/>
        <v>0.80049121103735643</v>
      </c>
      <c r="H169" s="68">
        <f t="shared" si="15"/>
        <v>0.85724832435875031</v>
      </c>
      <c r="I169" s="68">
        <f t="shared" si="15"/>
        <v>0.86664402951394193</v>
      </c>
      <c r="J169" s="68">
        <f t="shared" si="15"/>
        <v>0.81164759943009157</v>
      </c>
    </row>
    <row r="170" spans="1:10" x14ac:dyDescent="0.2">
      <c r="A170" s="4"/>
      <c r="B170" s="4"/>
      <c r="C170" s="69"/>
      <c r="D170" s="69"/>
      <c r="E170" s="69"/>
      <c r="F170" s="69"/>
      <c r="G170" s="69"/>
      <c r="H170" s="69"/>
      <c r="I170" s="4"/>
      <c r="J170" s="4"/>
    </row>
    <row r="171" spans="1:10" ht="17" x14ac:dyDescent="0.2">
      <c r="A171" s="67" t="s">
        <v>70</v>
      </c>
      <c r="B171" s="6" t="s">
        <v>12</v>
      </c>
      <c r="C171" s="2"/>
      <c r="D171" s="2"/>
      <c r="E171" s="40"/>
      <c r="F171" s="40"/>
      <c r="G171" s="40"/>
      <c r="H171" s="40"/>
      <c r="I171" s="39"/>
      <c r="J171" s="39"/>
    </row>
    <row r="172" spans="1:10" ht="17" x14ac:dyDescent="0.2">
      <c r="A172" s="67"/>
      <c r="B172" s="67" t="s">
        <v>14</v>
      </c>
      <c r="C172" s="10">
        <v>0.53867954530091</v>
      </c>
      <c r="D172" s="10">
        <v>0.53012617342892698</v>
      </c>
      <c r="E172" s="32">
        <v>0.57366706214582597</v>
      </c>
      <c r="F172" s="32">
        <v>0.90590272385204695</v>
      </c>
      <c r="G172" s="32">
        <v>0.54169403107709901</v>
      </c>
      <c r="H172" s="32">
        <v>0.58106024013165303</v>
      </c>
      <c r="I172" s="32">
        <v>0.60135995225352301</v>
      </c>
      <c r="J172" s="32">
        <v>0.74525470551657003</v>
      </c>
    </row>
    <row r="173" spans="1:10" ht="17" x14ac:dyDescent="0.2">
      <c r="A173" s="67" t="s">
        <v>78</v>
      </c>
      <c r="B173" s="67" t="s">
        <v>79</v>
      </c>
      <c r="C173" s="11">
        <v>0.53965425421759505</v>
      </c>
      <c r="D173" s="11">
        <v>0.57067403026039898</v>
      </c>
      <c r="E173" s="28">
        <v>0.59285241254232901</v>
      </c>
      <c r="F173" s="28">
        <v>0.59464444665581795</v>
      </c>
      <c r="G173" s="28">
        <v>0.57785070189791399</v>
      </c>
      <c r="H173" s="28">
        <v>0.71692651646521699</v>
      </c>
      <c r="I173" s="28">
        <v>0.72743817691665702</v>
      </c>
      <c r="J173" s="28">
        <v>0.59628773908225496</v>
      </c>
    </row>
    <row r="174" spans="1:10" ht="17" x14ac:dyDescent="0.2">
      <c r="A174" s="67" t="s">
        <v>80</v>
      </c>
      <c r="B174" s="6" t="s">
        <v>26</v>
      </c>
      <c r="C174" s="10"/>
      <c r="D174" s="10"/>
      <c r="E174" s="32"/>
      <c r="F174" s="32"/>
      <c r="G174" s="32"/>
      <c r="H174" s="32"/>
      <c r="I174" s="32"/>
      <c r="J174" s="32"/>
    </row>
    <row r="175" spans="1:10" ht="17" x14ac:dyDescent="0.2">
      <c r="A175" s="67" t="s">
        <v>81</v>
      </c>
      <c r="B175" s="67" t="s">
        <v>14</v>
      </c>
      <c r="C175" s="10">
        <v>0.53924201900372104</v>
      </c>
      <c r="D175" s="10">
        <v>0.54420012931510298</v>
      </c>
      <c r="E175" s="32">
        <v>0.52322126830887805</v>
      </c>
      <c r="F175" s="32">
        <v>0.62936826310221095</v>
      </c>
      <c r="G175" s="32">
        <v>0.55342296973800698</v>
      </c>
      <c r="H175" s="32">
        <v>0.84650492914161601</v>
      </c>
      <c r="I175" s="32">
        <v>0.82461447956254597</v>
      </c>
      <c r="J175" s="32">
        <v>0.55692912164651598</v>
      </c>
    </row>
    <row r="176" spans="1:10" ht="17" x14ac:dyDescent="0.2">
      <c r="A176" s="67" t="s">
        <v>82</v>
      </c>
      <c r="B176" s="67" t="s">
        <v>79</v>
      </c>
      <c r="C176" s="11">
        <v>0.53876574568398805</v>
      </c>
      <c r="D176" s="11">
        <v>0.54713413504248698</v>
      </c>
      <c r="E176" s="28">
        <v>0.55901288998743703</v>
      </c>
      <c r="F176" s="28">
        <v>0.828571076059745</v>
      </c>
      <c r="G176" s="28">
        <v>0.56117029060755697</v>
      </c>
      <c r="H176" s="28">
        <v>0.57570091637343401</v>
      </c>
      <c r="I176" s="28">
        <v>0.57543832967097397</v>
      </c>
      <c r="J176" s="28">
        <v>0.56775524705283298</v>
      </c>
    </row>
    <row r="177" spans="1:10" ht="17" x14ac:dyDescent="0.2">
      <c r="A177" s="67" t="s">
        <v>83</v>
      </c>
      <c r="B177" s="6" t="s">
        <v>33</v>
      </c>
      <c r="C177" s="10"/>
      <c r="D177" s="10"/>
      <c r="E177" s="32"/>
      <c r="F177" s="32"/>
      <c r="G177" s="32"/>
      <c r="H177" s="32"/>
      <c r="I177" s="32"/>
      <c r="J177" s="32"/>
    </row>
    <row r="178" spans="1:10" ht="17" x14ac:dyDescent="0.2">
      <c r="A178" s="67"/>
      <c r="B178" s="67" t="s">
        <v>14</v>
      </c>
      <c r="C178" s="10">
        <v>0.53942723807634096</v>
      </c>
      <c r="D178" s="10">
        <v>0.56348026464951395</v>
      </c>
      <c r="E178" s="32">
        <v>0.532817477399122</v>
      </c>
      <c r="F178" s="32">
        <v>1.12335500298539</v>
      </c>
      <c r="G178" s="32">
        <v>0.56048933645083898</v>
      </c>
      <c r="H178" s="32">
        <v>0.55932914099974396</v>
      </c>
      <c r="I178" s="32">
        <v>0.54386891636372303</v>
      </c>
      <c r="J178" s="32">
        <v>0.581015981158997</v>
      </c>
    </row>
    <row r="179" spans="1:10" ht="17" x14ac:dyDescent="0.2">
      <c r="A179" s="67"/>
      <c r="B179" s="67" t="s">
        <v>79</v>
      </c>
      <c r="C179" s="11">
        <v>0.538526014502407</v>
      </c>
      <c r="D179" s="11">
        <v>0.568001444588765</v>
      </c>
      <c r="E179" s="28">
        <v>0.55361757001899103</v>
      </c>
      <c r="F179" s="28">
        <v>0.54197673758989695</v>
      </c>
      <c r="G179" s="28">
        <v>0.57263127692776306</v>
      </c>
      <c r="H179" s="28">
        <v>0.57160722514572104</v>
      </c>
      <c r="I179" s="28">
        <v>0.56297018955092004</v>
      </c>
      <c r="J179" s="28">
        <v>0.68254437000901802</v>
      </c>
    </row>
    <row r="180" spans="1:10" x14ac:dyDescent="0.2">
      <c r="A180" s="67"/>
      <c r="B180" s="67"/>
      <c r="C180" s="10"/>
      <c r="D180" s="10"/>
      <c r="E180" s="10"/>
      <c r="F180" s="10"/>
      <c r="G180" s="10"/>
      <c r="H180" s="10"/>
      <c r="I180" s="10"/>
      <c r="J180" s="10"/>
    </row>
    <row r="181" spans="1:10" ht="17" x14ac:dyDescent="0.2">
      <c r="A181" s="67"/>
      <c r="B181" s="67" t="s">
        <v>45</v>
      </c>
      <c r="C181" s="18">
        <f>AVERAGE(C173,C176,C179)</f>
        <v>0.53898200480132996</v>
      </c>
      <c r="D181" s="18">
        <f>AVERAGE(D173,D176,D179)</f>
        <v>0.56193653663055032</v>
      </c>
      <c r="E181" s="18">
        <f>AVERAGE(E173,E176,E179)</f>
        <v>0.56849429084958569</v>
      </c>
      <c r="F181" s="18">
        <f>AVERAGE(F173,F176,F179)</f>
        <v>0.6550640867684866</v>
      </c>
      <c r="G181" s="18">
        <f>AVERAGE(G173,G176,G179)</f>
        <v>0.57055075647774467</v>
      </c>
      <c r="H181" s="18">
        <f>AVERAGE(H173,H176,H179)</f>
        <v>0.62141155266145731</v>
      </c>
      <c r="I181" s="18">
        <f>AVERAGE(I173,I176,I179)</f>
        <v>0.62194889871285031</v>
      </c>
      <c r="J181" s="18">
        <f>AVERAGE(J173,J176,J179)</f>
        <v>0.61552911871470206</v>
      </c>
    </row>
    <row r="182" spans="1:10" ht="17" x14ac:dyDescent="0.2">
      <c r="A182" s="67"/>
      <c r="B182" s="67" t="s">
        <v>84</v>
      </c>
      <c r="C182" s="18">
        <f>_xlfn.STDEV.S(C173,C176,C179)</f>
        <v>5.9439651589410756E-4</v>
      </c>
      <c r="D182" s="18">
        <f>_xlfn.STDEV.S(D173,D176,D179)</f>
        <v>1.2888715922223628E-2</v>
      </c>
      <c r="E182" s="18">
        <f>_xlfn.STDEV.S(E173,E176,E179)</f>
        <v>2.1266545057656815E-2</v>
      </c>
      <c r="F182" s="18">
        <f>_xlfn.STDEV.S(F173,F176,F179)</f>
        <v>0.15255155978963525</v>
      </c>
      <c r="G182" s="18">
        <f>_xlfn.STDEV.S(G173,G176,G179)</f>
        <v>8.5326112187932273E-3</v>
      </c>
      <c r="H182" s="18">
        <f>_xlfn.STDEV.S(H173,H176,H179)</f>
        <v>8.2743705559953015E-2</v>
      </c>
      <c r="I182" s="18">
        <f>_xlfn.STDEV.S(I173,I176,I179)</f>
        <v>9.1568851098413409E-2</v>
      </c>
      <c r="J182" s="18">
        <f>_xlfn.STDEV.S(J173,J176,J179)</f>
        <v>5.9764610806751703E-2</v>
      </c>
    </row>
    <row r="183" spans="1:10" ht="17" x14ac:dyDescent="0.2">
      <c r="A183" s="67"/>
      <c r="B183" s="67" t="s">
        <v>47</v>
      </c>
      <c r="C183" s="68">
        <f>C181-C182</f>
        <v>0.53838760828543586</v>
      </c>
      <c r="D183" s="68">
        <f>D181-D182</f>
        <v>0.54904782070832669</v>
      </c>
      <c r="E183" s="68">
        <f>E181-E182</f>
        <v>0.5472277457919289</v>
      </c>
      <c r="F183" s="68">
        <f>F181-F182</f>
        <v>0.50251252697885129</v>
      </c>
      <c r="G183" s="68">
        <f>G181-G182</f>
        <v>0.56201814525895144</v>
      </c>
      <c r="H183" s="68">
        <f>H181-H182</f>
        <v>0.53866784710150428</v>
      </c>
      <c r="I183" s="68">
        <f>I181-I182</f>
        <v>0.53038004761443691</v>
      </c>
      <c r="J183" s="68">
        <f>J181-J182</f>
        <v>0.5557645079079504</v>
      </c>
    </row>
    <row r="184" spans="1:10" ht="17" x14ac:dyDescent="0.2">
      <c r="A184" s="67"/>
      <c r="B184" s="67" t="s">
        <v>48</v>
      </c>
      <c r="C184" s="68">
        <f>C181+C182</f>
        <v>0.53957640131722406</v>
      </c>
      <c r="D184" s="68">
        <f>D181+D182</f>
        <v>0.57482525255277395</v>
      </c>
      <c r="E184" s="68">
        <f>E181+E182</f>
        <v>0.58976083590724249</v>
      </c>
      <c r="F184" s="68">
        <f>F181+F182</f>
        <v>0.8076156465581219</v>
      </c>
      <c r="G184" s="68">
        <f>G181+G182</f>
        <v>0.5790833676965379</v>
      </c>
      <c r="H184" s="68">
        <f>H181+H182</f>
        <v>0.70415525822141034</v>
      </c>
      <c r="I184" s="68">
        <f>I181+I182</f>
        <v>0.7135177498112637</v>
      </c>
      <c r="J184" s="68">
        <f>J181+J182</f>
        <v>0.67529372952145372</v>
      </c>
    </row>
    <row r="185" spans="1:10" x14ac:dyDescent="0.2">
      <c r="A185" s="4"/>
      <c r="B185" s="4"/>
      <c r="C185" s="69"/>
      <c r="D185" s="69"/>
      <c r="E185" s="69"/>
      <c r="F185" s="69"/>
      <c r="G185" s="69"/>
      <c r="H185" s="69"/>
      <c r="I185" s="4"/>
      <c r="J185" s="4"/>
    </row>
    <row r="186" spans="1:10" ht="17" x14ac:dyDescent="0.2">
      <c r="A186" s="67" t="s">
        <v>74</v>
      </c>
      <c r="B186" s="6" t="s">
        <v>12</v>
      </c>
      <c r="C186" s="2"/>
      <c r="D186" s="2"/>
      <c r="E186" s="2"/>
      <c r="F186" s="2"/>
      <c r="G186" s="2"/>
      <c r="H186" s="2"/>
      <c r="I186" s="67"/>
      <c r="J186" s="67"/>
    </row>
    <row r="187" spans="1:10" ht="17" x14ac:dyDescent="0.2">
      <c r="A187" s="67"/>
      <c r="B187" s="67" t="s">
        <v>14</v>
      </c>
      <c r="C187" s="10">
        <v>56.939702365915899</v>
      </c>
      <c r="D187" s="10">
        <v>147.665099711007</v>
      </c>
      <c r="E187" s="10">
        <v>18.860053621084901</v>
      </c>
      <c r="F187" s="32">
        <v>64.099151061308106</v>
      </c>
      <c r="G187" s="32">
        <v>112.839373044637</v>
      </c>
      <c r="H187" s="32">
        <v>114.252901731191</v>
      </c>
      <c r="I187" s="32">
        <v>38.257753824702803</v>
      </c>
      <c r="J187" s="32">
        <v>98.615786499082702</v>
      </c>
    </row>
    <row r="188" spans="1:10" ht="17" x14ac:dyDescent="0.2">
      <c r="A188" s="67" t="s">
        <v>85</v>
      </c>
      <c r="B188" s="67" t="s">
        <v>79</v>
      </c>
      <c r="C188" s="11">
        <v>0.72553136979018595</v>
      </c>
      <c r="D188" s="11">
        <v>0.76074463226744904</v>
      </c>
      <c r="E188" s="11">
        <v>0.73704270595233501</v>
      </c>
      <c r="F188" s="28">
        <v>0.66957953274224802</v>
      </c>
      <c r="G188" s="28">
        <v>0.73643544368791902</v>
      </c>
      <c r="H188" s="28">
        <v>0.83784363560490205</v>
      </c>
      <c r="I188" s="28">
        <v>0.84988335681751204</v>
      </c>
      <c r="J188" s="28">
        <v>0.706166749693528</v>
      </c>
    </row>
    <row r="189" spans="1:10" ht="17" x14ac:dyDescent="0.2">
      <c r="A189" s="67" t="s">
        <v>80</v>
      </c>
      <c r="B189" s="6" t="s">
        <v>26</v>
      </c>
      <c r="F189" s="37"/>
      <c r="G189" s="37"/>
      <c r="H189" s="37"/>
      <c r="I189" s="37"/>
      <c r="J189" s="37"/>
    </row>
    <row r="190" spans="1:10" ht="17" x14ac:dyDescent="0.2">
      <c r="A190" s="67" t="s">
        <v>81</v>
      </c>
      <c r="B190" s="67" t="s">
        <v>14</v>
      </c>
      <c r="C190" s="10">
        <v>47.913537341017403</v>
      </c>
      <c r="D190" s="10">
        <v>7.1008541037789703</v>
      </c>
      <c r="E190" s="10">
        <v>8.17915519115442</v>
      </c>
      <c r="F190" s="32">
        <v>53.261889945365702</v>
      </c>
      <c r="G190" s="32">
        <v>10.796657832729201</v>
      </c>
      <c r="H190" s="32">
        <v>42.736939776537497</v>
      </c>
      <c r="I190" s="32">
        <v>45.587128263833499</v>
      </c>
      <c r="J190" s="32">
        <v>25.999083393252999</v>
      </c>
    </row>
    <row r="191" spans="1:10" ht="17" x14ac:dyDescent="0.2">
      <c r="A191" s="67" t="s">
        <v>82</v>
      </c>
      <c r="B191" s="67" t="s">
        <v>79</v>
      </c>
      <c r="C191" s="11">
        <v>0.74573438462147201</v>
      </c>
      <c r="D191" s="11">
        <v>0.72221243454257</v>
      </c>
      <c r="E191" s="11">
        <v>0.70729675242896295</v>
      </c>
      <c r="F191" s="28">
        <v>0.96888417764817902</v>
      </c>
      <c r="G191" s="28">
        <v>0.74356774703365602</v>
      </c>
      <c r="H191" s="28">
        <v>0.69004980156914097</v>
      </c>
      <c r="I191" s="28">
        <v>0.68916766054029099</v>
      </c>
      <c r="J191" s="28">
        <v>0.72135162718479995</v>
      </c>
    </row>
    <row r="192" spans="1:10" ht="17" x14ac:dyDescent="0.2">
      <c r="A192" s="67" t="s">
        <v>83</v>
      </c>
      <c r="B192" s="6" t="s">
        <v>33</v>
      </c>
      <c r="F192" s="37"/>
      <c r="G192" s="37"/>
      <c r="H192" s="37"/>
      <c r="I192" s="37"/>
      <c r="J192" s="37"/>
    </row>
    <row r="193" spans="2:10" ht="17" x14ac:dyDescent="0.2">
      <c r="B193" s="67" t="s">
        <v>14</v>
      </c>
      <c r="C193" s="10">
        <v>48.755910272516601</v>
      </c>
      <c r="D193" s="10">
        <v>12.267425192252499</v>
      </c>
      <c r="E193" s="10">
        <v>14.7094810721867</v>
      </c>
      <c r="F193" s="32">
        <v>68.713578729691903</v>
      </c>
      <c r="G193" s="32">
        <v>31.349396530245901</v>
      </c>
      <c r="H193" s="32">
        <v>28.234436087963001</v>
      </c>
      <c r="I193" s="32">
        <v>40.350562689503697</v>
      </c>
      <c r="J193" s="32">
        <v>43.197949159314298</v>
      </c>
    </row>
    <row r="194" spans="2:10" ht="17" x14ac:dyDescent="0.2">
      <c r="B194" s="67" t="s">
        <v>79</v>
      </c>
      <c r="C194" s="11">
        <v>0.72429817310461397</v>
      </c>
      <c r="D194" s="11">
        <v>0.77232963322057402</v>
      </c>
      <c r="E194" s="11">
        <v>0.73468163259845698</v>
      </c>
      <c r="F194" s="28">
        <v>0.63782554870654695</v>
      </c>
      <c r="G194" s="28">
        <v>0.73396749338915401</v>
      </c>
      <c r="H194" s="28">
        <v>0.67872309274550402</v>
      </c>
      <c r="I194" s="28">
        <v>0.68770465604472397</v>
      </c>
      <c r="J194" s="28">
        <v>0.83373738496659699</v>
      </c>
    </row>
    <row r="195" spans="2:10" x14ac:dyDescent="0.2">
      <c r="B195" s="67"/>
    </row>
    <row r="196" spans="2:10" ht="17" x14ac:dyDescent="0.2">
      <c r="B196" s="67" t="s">
        <v>45</v>
      </c>
      <c r="C196" s="18">
        <f t="shared" ref="C196:J196" si="16">AVERAGE(C188,C191,C194)</f>
        <v>0.73185464250542387</v>
      </c>
      <c r="D196" s="18">
        <f t="shared" si="16"/>
        <v>0.75176223334353109</v>
      </c>
      <c r="E196" s="18">
        <f t="shared" si="16"/>
        <v>0.72634036365991828</v>
      </c>
      <c r="F196" s="18">
        <f t="shared" si="16"/>
        <v>0.75876308636565815</v>
      </c>
      <c r="G196" s="18">
        <f t="shared" si="16"/>
        <v>0.73799022803690961</v>
      </c>
      <c r="H196" s="18">
        <f t="shared" si="16"/>
        <v>0.73553884330651564</v>
      </c>
      <c r="I196" s="18">
        <f t="shared" si="16"/>
        <v>0.74225189113417567</v>
      </c>
      <c r="J196" s="18">
        <f t="shared" si="16"/>
        <v>0.75375192061497509</v>
      </c>
    </row>
    <row r="197" spans="2:10" ht="17" x14ac:dyDescent="0.2">
      <c r="B197" s="67" t="s">
        <v>84</v>
      </c>
      <c r="C197" s="18">
        <f t="shared" ref="C197:J197" si="17">_xlfn.STDEV.S(C188,C191,C194)</f>
        <v>1.203601364332579E-2</v>
      </c>
      <c r="D197" s="18">
        <f t="shared" si="17"/>
        <v>2.6238254870587993E-2</v>
      </c>
      <c r="E197" s="18">
        <f t="shared" si="17"/>
        <v>1.6534449291779427E-2</v>
      </c>
      <c r="F197" s="18">
        <f t="shared" si="17"/>
        <v>0.18266152749512646</v>
      </c>
      <c r="G197" s="18">
        <f t="shared" si="17"/>
        <v>4.9854020187536808E-3</v>
      </c>
      <c r="H197" s="18">
        <f t="shared" si="17"/>
        <v>8.8779369667765978E-2</v>
      </c>
      <c r="I197" s="18">
        <f t="shared" si="17"/>
        <v>9.3214453811605841E-2</v>
      </c>
      <c r="J197" s="18">
        <f t="shared" si="17"/>
        <v>6.9684295266327273E-2</v>
      </c>
    </row>
    <row r="198" spans="2:10" ht="17" x14ac:dyDescent="0.2">
      <c r="B198" s="67" t="s">
        <v>47</v>
      </c>
      <c r="C198" s="68">
        <f>C196-C197</f>
        <v>0.71981862886209813</v>
      </c>
      <c r="D198" s="68">
        <f>D196-D197</f>
        <v>0.72552397847294314</v>
      </c>
      <c r="E198" s="68">
        <f t="shared" ref="E198:J198" si="18">E196-E197</f>
        <v>0.70980591436813889</v>
      </c>
      <c r="F198" s="68">
        <f t="shared" si="18"/>
        <v>0.57610155887053172</v>
      </c>
      <c r="G198" s="68">
        <f t="shared" si="18"/>
        <v>0.73300482601815597</v>
      </c>
      <c r="H198" s="68">
        <f t="shared" si="18"/>
        <v>0.64675947363874964</v>
      </c>
      <c r="I198" s="68">
        <f t="shared" si="18"/>
        <v>0.6490374373225698</v>
      </c>
      <c r="J198" s="68">
        <f t="shared" si="18"/>
        <v>0.68406762534864785</v>
      </c>
    </row>
    <row r="199" spans="2:10" ht="17" x14ac:dyDescent="0.2">
      <c r="B199" s="67" t="s">
        <v>48</v>
      </c>
      <c r="C199" s="68">
        <f>C196+C197</f>
        <v>0.74389065614874961</v>
      </c>
      <c r="D199" s="68">
        <f>D196+D197</f>
        <v>0.77800048821411905</v>
      </c>
      <c r="E199" s="68">
        <f t="shared" ref="E199:J199" si="19">E196+E197</f>
        <v>0.74287481295169766</v>
      </c>
      <c r="F199" s="68">
        <f t="shared" si="19"/>
        <v>0.94142461386078458</v>
      </c>
      <c r="G199" s="68">
        <f t="shared" si="19"/>
        <v>0.74297563005566325</v>
      </c>
      <c r="H199" s="68">
        <f t="shared" si="19"/>
        <v>0.82431821297428165</v>
      </c>
      <c r="I199" s="68">
        <f t="shared" si="19"/>
        <v>0.83546634494578154</v>
      </c>
      <c r="J199" s="68">
        <f t="shared" si="19"/>
        <v>0.82343621588130234</v>
      </c>
    </row>
  </sheetData>
  <mergeCells count="1">
    <mergeCell ref="D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F395D-9FE9-794C-B3A6-1EDB517FC85D}">
  <dimension ref="A1:K214"/>
  <sheetViews>
    <sheetView workbookViewId="0"/>
  </sheetViews>
  <sheetFormatPr baseColWidth="10" defaultRowHeight="16" x14ac:dyDescent="0.2"/>
  <cols>
    <col min="1" max="3" width="21.33203125" customWidth="1"/>
    <col min="4" max="5" width="22.83203125" customWidth="1"/>
    <col min="6" max="6" width="20.83203125" customWidth="1"/>
    <col min="7" max="7" width="22.33203125" customWidth="1"/>
    <col min="8" max="8" width="21.33203125" customWidth="1"/>
    <col min="9" max="9" width="21.83203125" customWidth="1"/>
    <col min="10" max="10" width="20.6640625" customWidth="1"/>
  </cols>
  <sheetData>
    <row r="1" spans="1:10" ht="17" x14ac:dyDescent="0.2">
      <c r="A1" s="1" t="s">
        <v>86</v>
      </c>
      <c r="B1" s="1"/>
      <c r="C1" s="1"/>
      <c r="D1" s="70" t="s">
        <v>1</v>
      </c>
      <c r="E1" s="70"/>
      <c r="F1" s="70"/>
      <c r="G1" s="70"/>
      <c r="H1" s="70"/>
      <c r="I1" s="70"/>
      <c r="J1" s="70"/>
    </row>
    <row r="2" spans="1:10" ht="17" x14ac:dyDescent="0.2">
      <c r="A2" s="1"/>
      <c r="B2" s="1"/>
      <c r="C2" s="1" t="s">
        <v>2</v>
      </c>
      <c r="D2" s="2">
        <v>1</v>
      </c>
      <c r="E2" s="2">
        <v>2</v>
      </c>
      <c r="F2" s="2">
        <v>3</v>
      </c>
      <c r="G2" s="2" t="s">
        <v>3</v>
      </c>
      <c r="H2" s="2" t="s">
        <v>4</v>
      </c>
      <c r="I2" s="2" t="s">
        <v>5</v>
      </c>
      <c r="J2" s="2" t="s">
        <v>6</v>
      </c>
    </row>
    <row r="3" spans="1:10" ht="17" x14ac:dyDescent="0.2">
      <c r="A3" s="1"/>
      <c r="B3" s="1" t="s">
        <v>7</v>
      </c>
      <c r="C3" s="3">
        <v>3958499</v>
      </c>
      <c r="D3" s="3">
        <v>3915000</v>
      </c>
      <c r="E3" s="3">
        <v>3958500</v>
      </c>
      <c r="F3" s="3">
        <v>3958500</v>
      </c>
      <c r="G3" s="3">
        <v>2740500</v>
      </c>
      <c r="H3" s="3">
        <v>2740500</v>
      </c>
      <c r="I3" s="3">
        <v>2770950</v>
      </c>
      <c r="J3" s="3">
        <v>1918350</v>
      </c>
    </row>
    <row r="4" spans="1:10" ht="17" x14ac:dyDescent="0.2">
      <c r="A4" s="1"/>
      <c r="B4" s="1" t="s">
        <v>8</v>
      </c>
      <c r="C4" s="3">
        <v>565501</v>
      </c>
      <c r="D4" s="3">
        <v>580000</v>
      </c>
      <c r="E4" s="3">
        <v>565500</v>
      </c>
      <c r="F4" s="3">
        <v>565500</v>
      </c>
      <c r="G4" s="3">
        <v>855500</v>
      </c>
      <c r="H4" s="3">
        <v>855500</v>
      </c>
      <c r="I4" s="3">
        <v>848250</v>
      </c>
      <c r="J4" s="3">
        <v>958450</v>
      </c>
    </row>
    <row r="5" spans="1:10" ht="17" x14ac:dyDescent="0.2">
      <c r="A5" s="1"/>
      <c r="B5" s="1" t="s">
        <v>9</v>
      </c>
      <c r="C5" s="3">
        <v>1131000</v>
      </c>
      <c r="D5" s="3">
        <v>1160000</v>
      </c>
      <c r="E5" s="3">
        <v>1131000</v>
      </c>
      <c r="F5" s="3">
        <v>1131000</v>
      </c>
      <c r="G5" s="3">
        <v>2059000</v>
      </c>
      <c r="H5" s="3">
        <v>2059000</v>
      </c>
      <c r="I5" s="3">
        <v>2035800</v>
      </c>
      <c r="J5" s="3">
        <v>2778200</v>
      </c>
    </row>
    <row r="6" spans="1:10" ht="17" x14ac:dyDescent="0.2">
      <c r="A6" s="1" t="s">
        <v>10</v>
      </c>
      <c r="B6" s="4"/>
      <c r="C6" s="4"/>
      <c r="D6" s="5"/>
      <c r="E6" s="5"/>
      <c r="F6" s="5"/>
      <c r="G6" s="5"/>
      <c r="H6" s="5"/>
      <c r="I6" s="5"/>
      <c r="J6" s="5"/>
    </row>
    <row r="7" spans="1:10" ht="17" x14ac:dyDescent="0.2">
      <c r="A7" s="1" t="s">
        <v>11</v>
      </c>
      <c r="B7" s="6" t="s">
        <v>12</v>
      </c>
      <c r="C7" s="2"/>
      <c r="D7" s="2"/>
      <c r="E7" s="29"/>
      <c r="F7" s="29"/>
      <c r="G7" s="29"/>
      <c r="H7" s="29"/>
      <c r="I7" s="29"/>
      <c r="J7" s="29"/>
    </row>
    <row r="8" spans="1:10" ht="17" x14ac:dyDescent="0.2">
      <c r="A8" s="1"/>
      <c r="B8" s="1" t="s">
        <v>13</v>
      </c>
      <c r="C8" s="8">
        <v>17</v>
      </c>
      <c r="D8" s="9">
        <v>16</v>
      </c>
      <c r="E8" s="33">
        <v>24</v>
      </c>
      <c r="F8" s="33">
        <v>5</v>
      </c>
      <c r="G8" s="33">
        <v>22</v>
      </c>
      <c r="H8" s="33">
        <v>22</v>
      </c>
      <c r="I8" s="33">
        <v>24</v>
      </c>
      <c r="J8" s="33">
        <v>17</v>
      </c>
    </row>
    <row r="9" spans="1:10" ht="17" x14ac:dyDescent="0.2">
      <c r="A9" s="1"/>
      <c r="B9" s="1" t="s">
        <v>14</v>
      </c>
      <c r="C9" s="10">
        <v>0.47654663216911902</v>
      </c>
      <c r="D9" s="10">
        <v>0.45815000802401801</v>
      </c>
      <c r="E9" s="32">
        <v>0.52072052009036096</v>
      </c>
      <c r="F9" s="32">
        <v>0.754005606053467</v>
      </c>
      <c r="G9" s="32">
        <v>0.47527043902309601</v>
      </c>
      <c r="H9" s="32">
        <v>0.49693628544810198</v>
      </c>
      <c r="I9" s="32">
        <v>0.52897933112925</v>
      </c>
      <c r="J9" s="32">
        <v>0.69018666266748196</v>
      </c>
    </row>
    <row r="10" spans="1:10" ht="17" x14ac:dyDescent="0.2">
      <c r="A10" s="1"/>
      <c r="B10" s="1" t="s">
        <v>15</v>
      </c>
      <c r="C10" s="11">
        <v>0.47784021006977101</v>
      </c>
      <c r="D10" s="11">
        <v>0.48186929878644802</v>
      </c>
      <c r="E10" s="28">
        <v>0.49745375104763601</v>
      </c>
      <c r="F10" s="28">
        <v>0.61442267836422804</v>
      </c>
      <c r="G10" s="28">
        <v>0.47704212810180002</v>
      </c>
      <c r="H10" s="28">
        <v>0.62744381200356403</v>
      </c>
      <c r="I10" s="28">
        <v>0.63366343519091195</v>
      </c>
      <c r="J10" s="28">
        <v>0.51787644311936099</v>
      </c>
    </row>
    <row r="11" spans="1:10" ht="17" x14ac:dyDescent="0.2">
      <c r="A11" s="1"/>
      <c r="B11" s="1" t="s">
        <v>16</v>
      </c>
      <c r="C11" s="13">
        <v>6.8065162193552296E-5</v>
      </c>
      <c r="D11" s="13">
        <v>9.2371090075832102E-5</v>
      </c>
      <c r="E11" s="31">
        <v>7.5532404454999502E-4</v>
      </c>
      <c r="F11" s="32">
        <v>2.40863316273388E-4</v>
      </c>
      <c r="G11" s="32">
        <v>6.1236903683729296E-4</v>
      </c>
      <c r="H11" s="31">
        <v>1.22096226000273E-5</v>
      </c>
      <c r="I11" s="31">
        <v>3.00513598496844E-5</v>
      </c>
      <c r="J11" s="31">
        <v>6.3753761933470104E-5</v>
      </c>
    </row>
    <row r="12" spans="1:10" ht="17" x14ac:dyDescent="0.2">
      <c r="A12" s="1"/>
      <c r="B12" s="1" t="s">
        <v>17</v>
      </c>
      <c r="C12" s="9" t="s">
        <v>52</v>
      </c>
      <c r="D12" s="9" t="s">
        <v>44</v>
      </c>
      <c r="E12" s="33" t="s">
        <v>54</v>
      </c>
      <c r="F12" s="33" t="s">
        <v>76</v>
      </c>
      <c r="G12" s="33" t="s">
        <v>76</v>
      </c>
      <c r="H12" s="33" t="s">
        <v>30</v>
      </c>
      <c r="I12" s="33" t="s">
        <v>30</v>
      </c>
      <c r="J12" s="33" t="s">
        <v>22</v>
      </c>
    </row>
    <row r="13" spans="1:10" ht="17" x14ac:dyDescent="0.2">
      <c r="A13" s="1"/>
      <c r="B13" s="1" t="s">
        <v>25</v>
      </c>
      <c r="C13" s="9">
        <v>0.2</v>
      </c>
      <c r="D13" s="9">
        <v>0.5</v>
      </c>
      <c r="E13" s="33">
        <v>0.2</v>
      </c>
      <c r="F13" s="33">
        <v>0</v>
      </c>
      <c r="G13" s="33">
        <v>0.5</v>
      </c>
      <c r="H13" s="33">
        <v>0.15</v>
      </c>
      <c r="I13" s="33">
        <v>0.35</v>
      </c>
      <c r="J13" s="33">
        <v>0.25</v>
      </c>
    </row>
    <row r="14" spans="1:10" ht="17" x14ac:dyDescent="0.2">
      <c r="A14" s="1"/>
      <c r="B14" s="6" t="s">
        <v>26</v>
      </c>
      <c r="C14" s="2"/>
      <c r="D14" s="2"/>
      <c r="E14" s="35"/>
      <c r="F14" s="35"/>
      <c r="G14" s="38"/>
      <c r="H14" s="38"/>
      <c r="I14" s="35"/>
      <c r="J14" s="35"/>
    </row>
    <row r="15" spans="1:10" ht="17" x14ac:dyDescent="0.2">
      <c r="A15" s="1"/>
      <c r="B15" s="1" t="s">
        <v>13</v>
      </c>
      <c r="C15" s="9">
        <v>16</v>
      </c>
      <c r="D15" s="9">
        <v>16</v>
      </c>
      <c r="E15" s="33">
        <v>0</v>
      </c>
      <c r="F15" s="33">
        <v>21</v>
      </c>
      <c r="G15" s="33">
        <v>12</v>
      </c>
      <c r="H15" s="33">
        <v>21</v>
      </c>
      <c r="I15" s="33">
        <v>0</v>
      </c>
      <c r="J15" s="33">
        <v>17</v>
      </c>
    </row>
    <row r="16" spans="1:10" ht="17" x14ac:dyDescent="0.2">
      <c r="A16" s="1"/>
      <c r="B16" s="1" t="s">
        <v>14</v>
      </c>
      <c r="C16" s="10">
        <v>0.47714732131953003</v>
      </c>
      <c r="D16" s="10">
        <v>0.51596401254061997</v>
      </c>
      <c r="E16" s="32">
        <v>0.48380584594530901</v>
      </c>
      <c r="F16" s="32">
        <v>0.53717917905920398</v>
      </c>
      <c r="G16" s="32">
        <v>0.49538950371533202</v>
      </c>
      <c r="H16" s="32">
        <v>0.79651152342679798</v>
      </c>
      <c r="I16" s="32">
        <v>0.78896674187500204</v>
      </c>
      <c r="J16" s="32">
        <v>0.49308222320594802</v>
      </c>
    </row>
    <row r="17" spans="1:10" ht="17" x14ac:dyDescent="0.2">
      <c r="A17" s="1"/>
      <c r="B17" s="1" t="s">
        <v>15</v>
      </c>
      <c r="C17" s="11">
        <v>0.476821378958386</v>
      </c>
      <c r="D17" s="11">
        <v>0.48010566463722198</v>
      </c>
      <c r="E17" s="28">
        <v>0.466581397790234</v>
      </c>
      <c r="F17" s="28">
        <v>0.73421702839934899</v>
      </c>
      <c r="G17" s="28">
        <v>0.48364566442977303</v>
      </c>
      <c r="H17" s="28">
        <v>0.51601775873764</v>
      </c>
      <c r="I17" s="28">
        <v>0.50623290985491298</v>
      </c>
      <c r="J17" s="28">
        <v>0.50943638396267399</v>
      </c>
    </row>
    <row r="18" spans="1:10" ht="17" x14ac:dyDescent="0.2">
      <c r="A18" s="1"/>
      <c r="B18" s="1" t="s">
        <v>16</v>
      </c>
      <c r="C18" s="13">
        <v>2.7692582372096899E-5</v>
      </c>
      <c r="D18" s="13">
        <v>7.3109987232913495E-4</v>
      </c>
      <c r="E18" s="31">
        <v>4.8705163172319998E-5</v>
      </c>
      <c r="F18" s="31">
        <v>1.18781501297808E-3</v>
      </c>
      <c r="G18" s="31">
        <v>1.5945965044617801E-3</v>
      </c>
      <c r="H18" s="31">
        <v>1.3065755642450399E-3</v>
      </c>
      <c r="I18" s="31">
        <v>9.2667694451441297E-5</v>
      </c>
      <c r="J18" s="31">
        <v>2.76722264235118E-2</v>
      </c>
    </row>
    <row r="19" spans="1:10" ht="17" x14ac:dyDescent="0.2">
      <c r="A19" s="1"/>
      <c r="B19" s="1" t="s">
        <v>17</v>
      </c>
      <c r="C19" s="9" t="s">
        <v>40</v>
      </c>
      <c r="D19" s="9" t="s">
        <v>23</v>
      </c>
      <c r="E19" s="33" t="s">
        <v>64</v>
      </c>
      <c r="F19" s="33" t="s">
        <v>30</v>
      </c>
      <c r="G19" s="33" t="s">
        <v>66</v>
      </c>
      <c r="H19" s="33" t="s">
        <v>39</v>
      </c>
      <c r="I19" s="33" t="s">
        <v>54</v>
      </c>
      <c r="J19" s="33" t="s">
        <v>35</v>
      </c>
    </row>
    <row r="20" spans="1:10" ht="17" x14ac:dyDescent="0.2">
      <c r="A20" s="1"/>
      <c r="B20" s="1" t="s">
        <v>25</v>
      </c>
      <c r="C20" s="9">
        <v>0.45</v>
      </c>
      <c r="D20" s="9">
        <v>0.4</v>
      </c>
      <c r="E20" s="33">
        <v>0.45</v>
      </c>
      <c r="F20" s="33">
        <v>0.1</v>
      </c>
      <c r="G20" s="33">
        <v>0.3</v>
      </c>
      <c r="H20" s="33">
        <v>0.05</v>
      </c>
      <c r="I20" s="33">
        <v>0.2</v>
      </c>
      <c r="J20" s="33">
        <v>0.35</v>
      </c>
    </row>
    <row r="21" spans="1:10" ht="17" x14ac:dyDescent="0.2">
      <c r="A21" s="1"/>
      <c r="B21" s="6" t="s">
        <v>33</v>
      </c>
      <c r="C21" s="2"/>
      <c r="D21" s="2"/>
      <c r="E21" s="35"/>
      <c r="F21" s="34"/>
      <c r="G21" s="38"/>
      <c r="H21" s="38"/>
      <c r="I21" s="35"/>
      <c r="J21" s="35"/>
    </row>
    <row r="22" spans="1:10" ht="17" x14ac:dyDescent="0.2">
      <c r="A22" s="1"/>
      <c r="B22" s="1" t="s">
        <v>13</v>
      </c>
      <c r="C22" s="9">
        <v>7</v>
      </c>
      <c r="D22" s="9">
        <v>13</v>
      </c>
      <c r="E22" s="33">
        <v>17</v>
      </c>
      <c r="F22" s="33">
        <v>24</v>
      </c>
      <c r="G22" s="33">
        <v>15</v>
      </c>
      <c r="H22" s="33">
        <v>22</v>
      </c>
      <c r="I22" s="33">
        <v>14</v>
      </c>
      <c r="J22" s="33">
        <v>24</v>
      </c>
    </row>
    <row r="23" spans="1:10" ht="17" x14ac:dyDescent="0.2">
      <c r="A23" s="1"/>
      <c r="B23" s="1" t="s">
        <v>14</v>
      </c>
      <c r="C23" s="10">
        <v>0.477597790844423</v>
      </c>
      <c r="D23" s="10">
        <v>0.52189881833832796</v>
      </c>
      <c r="E23" s="32">
        <v>0.46407688133448799</v>
      </c>
      <c r="F23" s="32">
        <v>1.0463240604687301</v>
      </c>
      <c r="G23" s="32">
        <v>0.494589202684662</v>
      </c>
      <c r="H23" s="32">
        <v>0.492289119158621</v>
      </c>
      <c r="I23" s="32">
        <v>0.46901452654707299</v>
      </c>
      <c r="J23" s="32">
        <v>0.50151183344723405</v>
      </c>
    </row>
    <row r="24" spans="1:10" ht="17" x14ac:dyDescent="0.2">
      <c r="A24" s="1"/>
      <c r="B24" s="1" t="s">
        <v>15</v>
      </c>
      <c r="C24" s="11">
        <v>0.47676250490872502</v>
      </c>
      <c r="D24" s="11">
        <v>0.49298040112325198</v>
      </c>
      <c r="E24" s="28">
        <v>0.47896648475207798</v>
      </c>
      <c r="F24" s="28">
        <v>0.48181259627789202</v>
      </c>
      <c r="G24" s="28">
        <v>0.48948959050151097</v>
      </c>
      <c r="H24" s="28">
        <v>0.51217917944525904</v>
      </c>
      <c r="I24" s="28">
        <v>0.50748562388091401</v>
      </c>
      <c r="J24" s="28">
        <v>0.60410603232774296</v>
      </c>
    </row>
    <row r="25" spans="1:10" ht="17" x14ac:dyDescent="0.2">
      <c r="A25" s="1"/>
      <c r="B25" s="1" t="s">
        <v>16</v>
      </c>
      <c r="C25" s="13">
        <v>1.16871727481351E-4</v>
      </c>
      <c r="D25" s="13">
        <v>1.8071867366463901E-4</v>
      </c>
      <c r="E25" s="31">
        <v>6.1076608291305695E-5</v>
      </c>
      <c r="F25" s="31">
        <v>1.3030818647099E-4</v>
      </c>
      <c r="G25" s="32">
        <v>2.3053703468303499E-4</v>
      </c>
      <c r="H25" s="32">
        <v>1.03306909904939E-4</v>
      </c>
      <c r="I25" s="31">
        <v>3.4841331451678401E-5</v>
      </c>
      <c r="J25" s="31">
        <v>5.54437381953472E-5</v>
      </c>
    </row>
    <row r="26" spans="1:10" ht="17" x14ac:dyDescent="0.2">
      <c r="A26" s="1"/>
      <c r="B26" s="1" t="s">
        <v>17</v>
      </c>
      <c r="C26" s="9" t="s">
        <v>51</v>
      </c>
      <c r="D26" s="9" t="s">
        <v>67</v>
      </c>
      <c r="E26" s="33" t="s">
        <v>44</v>
      </c>
      <c r="F26" s="33" t="s">
        <v>52</v>
      </c>
      <c r="G26" s="33" t="s">
        <v>22</v>
      </c>
      <c r="H26" s="33" t="s">
        <v>64</v>
      </c>
      <c r="I26" s="33" t="s">
        <v>44</v>
      </c>
      <c r="J26" s="33" t="s">
        <v>60</v>
      </c>
    </row>
    <row r="27" spans="1:10" ht="17" x14ac:dyDescent="0.2">
      <c r="A27" s="1"/>
      <c r="B27" s="1" t="s">
        <v>25</v>
      </c>
      <c r="C27" s="9">
        <v>0.5</v>
      </c>
      <c r="D27" s="9">
        <v>0.5</v>
      </c>
      <c r="E27" s="33">
        <v>0.5</v>
      </c>
      <c r="F27" s="33">
        <v>0.35</v>
      </c>
      <c r="G27" s="33">
        <v>0.2</v>
      </c>
      <c r="H27" s="33">
        <v>0.5</v>
      </c>
      <c r="I27" s="33">
        <v>0.5</v>
      </c>
      <c r="J27" s="33">
        <v>0.5</v>
      </c>
    </row>
    <row r="28" spans="1:10" ht="17" x14ac:dyDescent="0.2">
      <c r="A28" s="1"/>
      <c r="B28" s="6" t="s">
        <v>37</v>
      </c>
      <c r="C28" s="2"/>
      <c r="D28" s="2"/>
      <c r="E28" s="34"/>
      <c r="F28" s="34"/>
      <c r="G28" s="35"/>
      <c r="H28" s="35"/>
      <c r="I28" s="35"/>
      <c r="J28" s="34"/>
    </row>
    <row r="29" spans="1:10" ht="17" x14ac:dyDescent="0.2">
      <c r="A29" s="1"/>
      <c r="B29" s="1" t="s">
        <v>13</v>
      </c>
      <c r="C29" s="9">
        <v>17</v>
      </c>
      <c r="D29" s="9">
        <v>24</v>
      </c>
      <c r="E29" s="33">
        <v>23</v>
      </c>
      <c r="F29" s="33">
        <v>22</v>
      </c>
      <c r="G29" s="33">
        <v>19</v>
      </c>
      <c r="H29" s="33">
        <v>23</v>
      </c>
      <c r="I29" s="33">
        <v>17</v>
      </c>
      <c r="J29" s="33">
        <v>22</v>
      </c>
    </row>
    <row r="30" spans="1:10" ht="17" x14ac:dyDescent="0.2">
      <c r="A30" s="1"/>
      <c r="B30" s="1" t="s">
        <v>14</v>
      </c>
      <c r="C30" s="10">
        <v>0.47736987679985499</v>
      </c>
      <c r="D30" s="10">
        <v>0.48607850391782498</v>
      </c>
      <c r="E30" s="32">
        <v>0.46988831718572899</v>
      </c>
      <c r="F30" s="32">
        <v>0.46402894901238501</v>
      </c>
      <c r="G30" s="32">
        <v>0.472026829880625</v>
      </c>
      <c r="H30" s="32">
        <v>0.50240218245808899</v>
      </c>
      <c r="I30" s="32">
        <v>0.49520556355956102</v>
      </c>
      <c r="J30" s="32">
        <v>0.48226982542765601</v>
      </c>
    </row>
    <row r="31" spans="1:10" ht="17" x14ac:dyDescent="0.2">
      <c r="A31" s="1"/>
      <c r="B31" s="1" t="s">
        <v>15</v>
      </c>
      <c r="C31" s="11">
        <v>0.47662082957113799</v>
      </c>
      <c r="D31" s="11">
        <v>0.48563021077754098</v>
      </c>
      <c r="E31" s="28">
        <v>0.48472031157000101</v>
      </c>
      <c r="F31" s="28">
        <v>0.52562427557950997</v>
      </c>
      <c r="G31" s="28">
        <v>0.49178896982224202</v>
      </c>
      <c r="H31" s="28">
        <v>0.64125053086594996</v>
      </c>
      <c r="I31" s="28">
        <v>0.64135668275626501</v>
      </c>
      <c r="J31" s="28">
        <v>0.49703701891462099</v>
      </c>
    </row>
    <row r="32" spans="1:10" ht="17" x14ac:dyDescent="0.2">
      <c r="A32" s="1"/>
      <c r="B32" s="1" t="s">
        <v>16</v>
      </c>
      <c r="C32" s="13">
        <v>2.0861180222673899E-4</v>
      </c>
      <c r="D32" s="13">
        <v>1.0252387469627799E-4</v>
      </c>
      <c r="E32" s="32">
        <v>1.5804604142566499E-4</v>
      </c>
      <c r="F32" s="31">
        <v>8.0601668698690801E-3</v>
      </c>
      <c r="G32" s="31">
        <v>1.2411724895175299E-4</v>
      </c>
      <c r="H32" s="31">
        <v>1.10640377477203E-5</v>
      </c>
      <c r="I32" s="31">
        <v>3.3712173721210098E-5</v>
      </c>
      <c r="J32" s="32">
        <v>1.51009232202742E-4</v>
      </c>
    </row>
    <row r="33" spans="1:10" ht="17" x14ac:dyDescent="0.2">
      <c r="A33" s="1"/>
      <c r="B33" s="1" t="s">
        <v>17</v>
      </c>
      <c r="C33" s="9" t="s">
        <v>30</v>
      </c>
      <c r="D33" s="9" t="s">
        <v>44</v>
      </c>
      <c r="E33" s="33" t="s">
        <v>40</v>
      </c>
      <c r="F33" s="33" t="s">
        <v>44</v>
      </c>
      <c r="G33" s="33" t="s">
        <v>44</v>
      </c>
      <c r="H33" s="33" t="s">
        <v>22</v>
      </c>
      <c r="I33" s="33" t="s">
        <v>51</v>
      </c>
      <c r="J33" s="33" t="s">
        <v>44</v>
      </c>
    </row>
    <row r="34" spans="1:10" ht="17" x14ac:dyDescent="0.2">
      <c r="A34" s="1"/>
      <c r="B34" s="1" t="s">
        <v>25</v>
      </c>
      <c r="C34" s="9">
        <v>0.35</v>
      </c>
      <c r="D34" s="9">
        <v>0.3</v>
      </c>
      <c r="E34" s="33">
        <v>0.1</v>
      </c>
      <c r="F34" s="33">
        <v>0.5</v>
      </c>
      <c r="G34" s="33">
        <v>0.05</v>
      </c>
      <c r="H34" s="33">
        <v>0.4</v>
      </c>
      <c r="I34" s="33">
        <v>0.2</v>
      </c>
      <c r="J34" s="33">
        <v>0.3</v>
      </c>
    </row>
    <row r="35" spans="1:10" ht="17" x14ac:dyDescent="0.2">
      <c r="A35" s="1"/>
      <c r="B35" s="6" t="s">
        <v>41</v>
      </c>
      <c r="C35" s="2"/>
      <c r="E35" s="34"/>
      <c r="F35" s="35"/>
      <c r="G35" s="35"/>
      <c r="H35" s="35"/>
      <c r="I35" s="34"/>
      <c r="J35" s="34"/>
    </row>
    <row r="36" spans="1:10" ht="17" x14ac:dyDescent="0.2">
      <c r="A36" s="1"/>
      <c r="B36" s="1" t="s">
        <v>13</v>
      </c>
      <c r="C36" s="9">
        <v>20</v>
      </c>
      <c r="D36" s="9">
        <v>22</v>
      </c>
      <c r="E36" s="33">
        <v>24</v>
      </c>
      <c r="F36" s="33">
        <v>16</v>
      </c>
      <c r="G36" s="33">
        <v>1</v>
      </c>
      <c r="H36" s="33">
        <v>20</v>
      </c>
      <c r="I36" s="33">
        <v>22</v>
      </c>
      <c r="J36" s="33">
        <v>23</v>
      </c>
    </row>
    <row r="37" spans="1:10" ht="17" x14ac:dyDescent="0.2">
      <c r="A37" s="1"/>
      <c r="B37" s="1" t="s">
        <v>14</v>
      </c>
      <c r="C37" s="10">
        <v>0.47734289122715601</v>
      </c>
      <c r="D37" s="10">
        <v>0.49489992356135898</v>
      </c>
      <c r="E37" s="32">
        <v>0.46032448462529202</v>
      </c>
      <c r="F37" s="32">
        <v>0.52097476967997902</v>
      </c>
      <c r="G37" s="32">
        <v>0.531040509828693</v>
      </c>
      <c r="H37" s="32">
        <v>0.49455876882476102</v>
      </c>
      <c r="I37" s="32">
        <v>0.478481391971946</v>
      </c>
      <c r="J37" s="32">
        <v>0.55986815228547504</v>
      </c>
    </row>
    <row r="38" spans="1:10" ht="17" x14ac:dyDescent="0.2">
      <c r="A38" s="1"/>
      <c r="B38" s="1" t="s">
        <v>15</v>
      </c>
      <c r="C38" s="11">
        <v>0.47679720292415201</v>
      </c>
      <c r="D38" s="11">
        <v>0.488386188721812</v>
      </c>
      <c r="E38" s="28">
        <v>0.49729159365456899</v>
      </c>
      <c r="F38" s="28">
        <v>0.76517761667801998</v>
      </c>
      <c r="G38" s="28">
        <v>0.48879042828584002</v>
      </c>
      <c r="H38" s="28">
        <v>0.49476204080418501</v>
      </c>
      <c r="I38" s="28">
        <v>0.49831870802749301</v>
      </c>
      <c r="J38" s="28">
        <v>0.51245346306039696</v>
      </c>
    </row>
    <row r="39" spans="1:10" ht="17" x14ac:dyDescent="0.2">
      <c r="A39" s="1"/>
      <c r="B39" s="1" t="s">
        <v>16</v>
      </c>
      <c r="C39" s="13">
        <v>2.7265619552827299E-5</v>
      </c>
      <c r="D39" s="13">
        <v>9.9861183979898095E-4</v>
      </c>
      <c r="E39" s="31">
        <v>7.9450768451663596E-5</v>
      </c>
      <c r="F39" s="31">
        <v>2.7642038009970399E-5</v>
      </c>
      <c r="G39" s="32">
        <v>3.5956566642794899E-3</v>
      </c>
      <c r="H39" s="31">
        <v>1.2957159859489E-4</v>
      </c>
      <c r="I39" s="31">
        <v>4.4084149147882799E-5</v>
      </c>
      <c r="J39" s="31">
        <v>4.4308761717502099E-5</v>
      </c>
    </row>
    <row r="40" spans="1:10" ht="17" x14ac:dyDescent="0.2">
      <c r="A40" s="1"/>
      <c r="B40" s="1" t="s">
        <v>17</v>
      </c>
      <c r="C40" s="9" t="s">
        <v>44</v>
      </c>
      <c r="D40" s="9" t="s">
        <v>23</v>
      </c>
      <c r="E40" s="33" t="s">
        <v>60</v>
      </c>
      <c r="F40" s="33" t="s">
        <v>30</v>
      </c>
      <c r="G40" s="33" t="s">
        <v>52</v>
      </c>
      <c r="H40" s="33" t="s">
        <v>60</v>
      </c>
      <c r="I40" s="33" t="s">
        <v>40</v>
      </c>
      <c r="J40" s="33" t="s">
        <v>40</v>
      </c>
    </row>
    <row r="41" spans="1:10" ht="17" x14ac:dyDescent="0.2">
      <c r="A41" s="1"/>
      <c r="B41" s="1" t="s">
        <v>25</v>
      </c>
      <c r="C41" s="9">
        <v>0.35</v>
      </c>
      <c r="D41" s="9">
        <v>0.05</v>
      </c>
      <c r="E41" s="33">
        <v>0.45</v>
      </c>
      <c r="F41" s="33">
        <v>0.1</v>
      </c>
      <c r="G41" s="33">
        <v>0.3</v>
      </c>
      <c r="H41" s="33">
        <v>0.15</v>
      </c>
      <c r="I41" s="33">
        <v>0.4</v>
      </c>
      <c r="J41" s="33">
        <v>0.5</v>
      </c>
    </row>
    <row r="42" spans="1:10" x14ac:dyDescent="0.2">
      <c r="A42" s="1"/>
      <c r="B42" s="1"/>
      <c r="C42" s="9"/>
      <c r="D42" s="9"/>
      <c r="E42" s="33"/>
      <c r="F42" s="33"/>
      <c r="G42" s="33"/>
      <c r="H42" s="33"/>
      <c r="I42" s="33"/>
      <c r="J42" s="33"/>
    </row>
    <row r="43" spans="1:10" ht="17" x14ac:dyDescent="0.2">
      <c r="A43" s="1"/>
      <c r="B43" s="1" t="s">
        <v>45</v>
      </c>
      <c r="C43" s="9">
        <f t="shared" ref="C43:J43" si="0">AVERAGE(C10,C17,C24,C31,C38)</f>
        <v>0.47696842528643446</v>
      </c>
      <c r="D43" s="9">
        <f t="shared" si="0"/>
        <v>0.48579435280925498</v>
      </c>
      <c r="E43" s="9">
        <f t="shared" si="0"/>
        <v>0.48500270776290366</v>
      </c>
      <c r="F43" s="9">
        <f t="shared" si="0"/>
        <v>0.62425083905979972</v>
      </c>
      <c r="G43" s="9">
        <f t="shared" si="0"/>
        <v>0.48615135622823324</v>
      </c>
      <c r="H43" s="9">
        <f t="shared" si="0"/>
        <v>0.55833066437131962</v>
      </c>
      <c r="I43" s="9">
        <f t="shared" si="0"/>
        <v>0.55741147194209939</v>
      </c>
      <c r="J43" s="9">
        <f t="shared" si="0"/>
        <v>0.52818186827695923</v>
      </c>
    </row>
    <row r="44" spans="1:10" ht="17" x14ac:dyDescent="0.2">
      <c r="A44" s="1"/>
      <c r="B44" s="1" t="s">
        <v>46</v>
      </c>
      <c r="C44" s="9">
        <f t="shared" ref="C44:J44" si="1">_xlfn.STDEV.S(C10,C17,C24,C31,C38)</f>
        <v>4.9350137072852593E-4</v>
      </c>
      <c r="D44" s="9">
        <f t="shared" si="1"/>
        <v>5.1514820337422258E-3</v>
      </c>
      <c r="E44" s="9">
        <f t="shared" si="1"/>
        <v>1.3056661061427761E-2</v>
      </c>
      <c r="F44" s="9">
        <f t="shared" si="1"/>
        <v>0.12456460594918649</v>
      </c>
      <c r="G44" s="9">
        <f t="shared" si="1"/>
        <v>5.8980446944761353E-3</v>
      </c>
      <c r="H44" s="9">
        <f t="shared" si="1"/>
        <v>7.0024358050232938E-2</v>
      </c>
      <c r="I44" s="9">
        <f t="shared" si="1"/>
        <v>7.3254608365175722E-2</v>
      </c>
      <c r="J44" s="9">
        <f t="shared" si="1"/>
        <v>4.3126146445994391E-2</v>
      </c>
    </row>
    <row r="45" spans="1:10" ht="17" x14ac:dyDescent="0.2">
      <c r="A45" s="1"/>
      <c r="B45" s="1" t="s">
        <v>47</v>
      </c>
      <c r="C45" s="9">
        <f>C43-C44</f>
        <v>0.47647492391570595</v>
      </c>
      <c r="D45" s="9">
        <f>D43-D44</f>
        <v>0.48064287077551276</v>
      </c>
      <c r="E45" s="9">
        <f t="shared" ref="E45:J45" si="2">E43-E44</f>
        <v>0.47194604670147589</v>
      </c>
      <c r="F45" s="9">
        <f t="shared" si="2"/>
        <v>0.49968623311061322</v>
      </c>
      <c r="G45" s="9">
        <f t="shared" si="2"/>
        <v>0.48025331153375711</v>
      </c>
      <c r="H45" s="9">
        <f t="shared" si="2"/>
        <v>0.48830630632108668</v>
      </c>
      <c r="I45" s="9">
        <f t="shared" si="2"/>
        <v>0.48415686357692367</v>
      </c>
      <c r="J45" s="9">
        <f t="shared" si="2"/>
        <v>0.48505572183096485</v>
      </c>
    </row>
    <row r="46" spans="1:10" ht="17" x14ac:dyDescent="0.2">
      <c r="A46" s="1"/>
      <c r="B46" s="1" t="s">
        <v>48</v>
      </c>
      <c r="C46" s="9">
        <f>C43+C44</f>
        <v>0.47746192665716297</v>
      </c>
      <c r="D46" s="9">
        <f>D43+D44</f>
        <v>0.4909458348429972</v>
      </c>
      <c r="E46" s="9">
        <f>E43+E44</f>
        <v>0.49805936882433144</v>
      </c>
      <c r="F46" s="9">
        <f t="shared" ref="F46:J46" si="3">F43+F44</f>
        <v>0.74881544500898622</v>
      </c>
      <c r="G46" s="9">
        <f t="shared" si="3"/>
        <v>0.49204940092270938</v>
      </c>
      <c r="H46" s="9">
        <f t="shared" si="3"/>
        <v>0.62835502242155261</v>
      </c>
      <c r="I46" s="9">
        <f t="shared" si="3"/>
        <v>0.63066608030727511</v>
      </c>
      <c r="J46" s="9">
        <f t="shared" si="3"/>
        <v>0.57130801472295367</v>
      </c>
    </row>
    <row r="47" spans="1:10" x14ac:dyDescent="0.2">
      <c r="A47" s="4"/>
      <c r="B47" s="4"/>
      <c r="C47" s="5"/>
      <c r="D47" s="5"/>
      <c r="E47" s="5"/>
      <c r="F47" s="5"/>
      <c r="G47" s="5"/>
      <c r="H47" s="5"/>
      <c r="I47" s="4"/>
      <c r="J47" s="4"/>
    </row>
    <row r="48" spans="1:10" ht="17" x14ac:dyDescent="0.2">
      <c r="A48" s="1" t="s">
        <v>49</v>
      </c>
      <c r="B48" s="6" t="s">
        <v>12</v>
      </c>
      <c r="C48" s="2"/>
      <c r="D48" s="2"/>
      <c r="E48" s="20"/>
      <c r="F48" s="20"/>
      <c r="G48" s="29"/>
      <c r="H48" s="29"/>
      <c r="I48" s="29"/>
      <c r="J48" s="29"/>
    </row>
    <row r="49" spans="1:11" ht="17" x14ac:dyDescent="0.2">
      <c r="A49" s="6"/>
      <c r="B49" s="1" t="s">
        <v>13</v>
      </c>
      <c r="C49" s="9">
        <v>12</v>
      </c>
      <c r="D49" s="9">
        <v>1</v>
      </c>
      <c r="E49" s="9">
        <v>17</v>
      </c>
      <c r="F49" s="33">
        <v>1</v>
      </c>
      <c r="G49" s="33">
        <v>22</v>
      </c>
      <c r="H49" s="33">
        <v>24</v>
      </c>
      <c r="I49" s="33">
        <v>14</v>
      </c>
      <c r="J49" s="33">
        <v>22</v>
      </c>
      <c r="K49" s="37"/>
    </row>
    <row r="50" spans="1:11" ht="17" x14ac:dyDescent="0.2">
      <c r="A50" s="1"/>
      <c r="B50" s="1" t="s">
        <v>14</v>
      </c>
      <c r="C50" s="10">
        <v>7.5519863523291999</v>
      </c>
      <c r="D50" s="10">
        <v>7.4333774612952901</v>
      </c>
      <c r="E50" s="10">
        <v>9.9309376751185496</v>
      </c>
      <c r="F50" s="32">
        <v>6.4260542839043504</v>
      </c>
      <c r="G50" s="32">
        <v>8.2733412464349101</v>
      </c>
      <c r="H50" s="32">
        <v>7.4726868185180404</v>
      </c>
      <c r="I50" s="32">
        <v>8.8247153525022206</v>
      </c>
      <c r="J50" s="32">
        <v>8.1582010937637506</v>
      </c>
      <c r="K50" s="37"/>
    </row>
    <row r="51" spans="1:11" ht="17" x14ac:dyDescent="0.2">
      <c r="A51" s="1"/>
      <c r="B51" s="1" t="s">
        <v>15</v>
      </c>
      <c r="C51" s="11">
        <v>0.61914434716104805</v>
      </c>
      <c r="D51" s="11">
        <v>0.58930202720464597</v>
      </c>
      <c r="E51" s="11">
        <v>0.656239914844433</v>
      </c>
      <c r="F51" s="28">
        <v>0.57445441851596302</v>
      </c>
      <c r="G51" s="28">
        <v>0.601911518916185</v>
      </c>
      <c r="H51" s="28">
        <v>0.74882758009486305</v>
      </c>
      <c r="I51" s="28">
        <v>0.77561507932066398</v>
      </c>
      <c r="J51" s="28">
        <v>0.63565522011513598</v>
      </c>
      <c r="K51" s="37"/>
    </row>
    <row r="52" spans="1:11" ht="17" x14ac:dyDescent="0.2">
      <c r="A52" s="1"/>
      <c r="B52" s="1" t="s">
        <v>16</v>
      </c>
      <c r="C52" s="13">
        <v>4.2684299571138898E-5</v>
      </c>
      <c r="D52" s="13">
        <v>1.60340657763323E-5</v>
      </c>
      <c r="E52" s="13">
        <v>1.8563740312135499E-5</v>
      </c>
      <c r="F52" s="31">
        <v>2.12093115266632E-5</v>
      </c>
      <c r="G52" s="32">
        <v>1.5010353484296699E-4</v>
      </c>
      <c r="H52" s="31">
        <v>7.6741145089176597E-5</v>
      </c>
      <c r="I52" s="31">
        <v>3.3035254916142602E-5</v>
      </c>
      <c r="J52" s="32">
        <v>1.66822048793664E-4</v>
      </c>
      <c r="K52" s="37"/>
    </row>
    <row r="53" spans="1:11" ht="17" x14ac:dyDescent="0.2">
      <c r="A53" s="1"/>
      <c r="B53" s="1" t="s">
        <v>17</v>
      </c>
      <c r="C53" s="9" t="s">
        <v>30</v>
      </c>
      <c r="D53" s="9" t="s">
        <v>22</v>
      </c>
      <c r="E53" s="9" t="s">
        <v>54</v>
      </c>
      <c r="F53" s="33" t="s">
        <v>55</v>
      </c>
      <c r="G53" s="33" t="s">
        <v>22</v>
      </c>
      <c r="H53" s="33" t="s">
        <v>30</v>
      </c>
      <c r="I53" s="33" t="s">
        <v>44</v>
      </c>
      <c r="J53" s="33" t="s">
        <v>30</v>
      </c>
      <c r="K53" s="37"/>
    </row>
    <row r="54" spans="1:11" ht="17" x14ac:dyDescent="0.2">
      <c r="A54" s="1"/>
      <c r="B54" s="1" t="s">
        <v>25</v>
      </c>
      <c r="C54" s="9">
        <v>0.2</v>
      </c>
      <c r="D54" s="9">
        <v>0.15</v>
      </c>
      <c r="E54" s="9">
        <v>0.15</v>
      </c>
      <c r="F54" s="33">
        <v>0.2</v>
      </c>
      <c r="G54" s="33">
        <v>0.1</v>
      </c>
      <c r="H54" s="33">
        <v>0.2</v>
      </c>
      <c r="I54" s="33">
        <v>0.4</v>
      </c>
      <c r="J54" s="33">
        <v>0.2</v>
      </c>
      <c r="K54" s="37"/>
    </row>
    <row r="55" spans="1:11" ht="17" x14ac:dyDescent="0.2">
      <c r="A55" s="1"/>
      <c r="B55" s="6" t="s">
        <v>26</v>
      </c>
      <c r="C55" s="2"/>
      <c r="D55" s="2"/>
      <c r="E55" s="22"/>
      <c r="F55" s="35"/>
      <c r="G55" s="35"/>
      <c r="H55" s="35"/>
      <c r="I55" s="35"/>
      <c r="J55" s="35"/>
      <c r="K55" s="37"/>
    </row>
    <row r="56" spans="1:11" ht="17" x14ac:dyDescent="0.2">
      <c r="A56" s="1"/>
      <c r="B56" s="1" t="s">
        <v>13</v>
      </c>
      <c r="C56" s="9">
        <v>8</v>
      </c>
      <c r="D56" s="9">
        <v>12</v>
      </c>
      <c r="E56" s="9">
        <v>5</v>
      </c>
      <c r="F56" s="33">
        <v>14</v>
      </c>
      <c r="G56" s="33">
        <v>22</v>
      </c>
      <c r="H56" s="33">
        <v>19</v>
      </c>
      <c r="I56" s="33">
        <v>13</v>
      </c>
      <c r="J56" s="33">
        <v>20</v>
      </c>
      <c r="K56" s="37"/>
    </row>
    <row r="57" spans="1:11" ht="17" x14ac:dyDescent="0.2">
      <c r="A57" s="1"/>
      <c r="B57" s="1" t="s">
        <v>14</v>
      </c>
      <c r="C57" s="10">
        <v>7.5626545116009396</v>
      </c>
      <c r="D57" s="10">
        <v>9.3960011752424499</v>
      </c>
      <c r="E57" s="10">
        <v>8.7297936063272292</v>
      </c>
      <c r="F57" s="32">
        <v>7.0803207034811697</v>
      </c>
      <c r="G57" s="32">
        <v>8.52841539894162</v>
      </c>
      <c r="H57" s="32">
        <v>8.4660736750341297</v>
      </c>
      <c r="I57" s="32">
        <v>8.1946922401632794</v>
      </c>
      <c r="J57" s="32">
        <v>7.6552602783725296</v>
      </c>
      <c r="K57" s="37"/>
    </row>
    <row r="58" spans="1:11" ht="17" x14ac:dyDescent="0.2">
      <c r="A58" s="1"/>
      <c r="B58" s="1" t="s">
        <v>15</v>
      </c>
      <c r="C58" s="11">
        <v>0.62919222265907504</v>
      </c>
      <c r="D58" s="11">
        <v>0.63645374923577702</v>
      </c>
      <c r="E58" s="11">
        <v>0.600225760683748</v>
      </c>
      <c r="F58" s="28">
        <v>0.89322213731688804</v>
      </c>
      <c r="G58" s="28">
        <v>0.59900588845287195</v>
      </c>
      <c r="H58" s="28">
        <v>0.626376445016529</v>
      </c>
      <c r="I58" s="28">
        <v>0.62016686534124399</v>
      </c>
      <c r="J58" s="28">
        <v>0.61696558529196599</v>
      </c>
      <c r="K58" s="37"/>
    </row>
    <row r="59" spans="1:11" ht="17" x14ac:dyDescent="0.2">
      <c r="A59" s="1"/>
      <c r="B59" s="1" t="s">
        <v>16</v>
      </c>
      <c r="C59" s="13">
        <v>2.8364065845632201E-4</v>
      </c>
      <c r="D59" s="13">
        <v>4.9220520741683701E-5</v>
      </c>
      <c r="E59" s="13">
        <v>7.43082188344983E-5</v>
      </c>
      <c r="F59" s="31">
        <v>2.8333774513906899E-5</v>
      </c>
      <c r="G59" s="31">
        <v>3.3171711947340001E-5</v>
      </c>
      <c r="H59" s="31">
        <v>3.9843166739635199E-5</v>
      </c>
      <c r="I59" s="31">
        <v>1.02685097591757E-5</v>
      </c>
      <c r="J59" s="31">
        <v>7.4592652423012703E-5</v>
      </c>
      <c r="K59" s="37"/>
    </row>
    <row r="60" spans="1:11" ht="17" x14ac:dyDescent="0.2">
      <c r="A60" s="1"/>
      <c r="B60" s="1" t="s">
        <v>17</v>
      </c>
      <c r="C60" s="9" t="s">
        <v>68</v>
      </c>
      <c r="D60" s="9" t="s">
        <v>44</v>
      </c>
      <c r="E60" s="9" t="s">
        <v>35</v>
      </c>
      <c r="F60" s="33" t="s">
        <v>44</v>
      </c>
      <c r="G60" s="33" t="s">
        <v>44</v>
      </c>
      <c r="H60" s="33" t="s">
        <v>22</v>
      </c>
      <c r="I60" s="33" t="s">
        <v>35</v>
      </c>
      <c r="J60" s="33" t="s">
        <v>64</v>
      </c>
      <c r="K60" s="37"/>
    </row>
    <row r="61" spans="1:11" ht="17" x14ac:dyDescent="0.2">
      <c r="A61" s="1"/>
      <c r="B61" s="1" t="s">
        <v>25</v>
      </c>
      <c r="C61" s="9">
        <v>0.4</v>
      </c>
      <c r="D61" s="9">
        <v>0.5</v>
      </c>
      <c r="E61" s="9">
        <v>0.2</v>
      </c>
      <c r="F61" s="33">
        <v>0.35</v>
      </c>
      <c r="G61" s="33">
        <v>0.3</v>
      </c>
      <c r="H61" s="33">
        <v>0.05</v>
      </c>
      <c r="I61" s="33">
        <v>0.25</v>
      </c>
      <c r="J61" s="33">
        <v>0.4</v>
      </c>
      <c r="K61" s="37"/>
    </row>
    <row r="62" spans="1:11" ht="17" x14ac:dyDescent="0.2">
      <c r="A62" s="1"/>
      <c r="B62" s="6" t="s">
        <v>33</v>
      </c>
      <c r="C62" s="2"/>
      <c r="D62" s="2"/>
      <c r="E62" s="29"/>
      <c r="F62" s="38"/>
      <c r="G62" s="38"/>
      <c r="H62" s="38"/>
      <c r="I62" s="35"/>
      <c r="J62" s="35"/>
      <c r="K62" s="37"/>
    </row>
    <row r="63" spans="1:11" ht="17" x14ac:dyDescent="0.2">
      <c r="A63" s="1"/>
      <c r="B63" s="1" t="s">
        <v>13</v>
      </c>
      <c r="C63" s="9">
        <v>23</v>
      </c>
      <c r="D63" s="9">
        <v>11</v>
      </c>
      <c r="E63" s="9">
        <v>8</v>
      </c>
      <c r="F63" s="33">
        <v>13</v>
      </c>
      <c r="G63" s="33">
        <v>12</v>
      </c>
      <c r="H63" s="33">
        <v>24</v>
      </c>
      <c r="I63" s="33">
        <v>13</v>
      </c>
      <c r="J63" s="33">
        <v>23</v>
      </c>
      <c r="K63" s="37"/>
    </row>
    <row r="64" spans="1:11" ht="17" x14ac:dyDescent="0.2">
      <c r="A64" s="1"/>
      <c r="B64" s="1" t="s">
        <v>14</v>
      </c>
      <c r="C64" s="10">
        <v>7.5578073871733302</v>
      </c>
      <c r="D64" s="10">
        <v>10.020817723451801</v>
      </c>
      <c r="E64" s="10">
        <v>7.3669276717208696</v>
      </c>
      <c r="F64" s="32">
        <v>7.34481752992287</v>
      </c>
      <c r="G64" s="32">
        <v>8.5853173131803402</v>
      </c>
      <c r="H64" s="32">
        <v>8.2314699076346507</v>
      </c>
      <c r="I64" s="32">
        <v>6.9467524324119703</v>
      </c>
      <c r="J64" s="32">
        <v>7.6320873563978298</v>
      </c>
      <c r="K64" s="37"/>
    </row>
    <row r="65" spans="1:11" ht="17" x14ac:dyDescent="0.2">
      <c r="A65" s="1"/>
      <c r="B65" s="1" t="s">
        <v>15</v>
      </c>
      <c r="C65" s="11">
        <v>0.59683266339627306</v>
      </c>
      <c r="D65" s="11">
        <v>0.64820500645866497</v>
      </c>
      <c r="E65" s="11">
        <v>0.60614186932263803</v>
      </c>
      <c r="F65" s="28">
        <v>0.573717858848385</v>
      </c>
      <c r="G65" s="28">
        <v>0.62374507809874302</v>
      </c>
      <c r="H65" s="28">
        <v>0.62921718260132198</v>
      </c>
      <c r="I65" s="28">
        <v>0.62686557749984895</v>
      </c>
      <c r="J65" s="28">
        <v>0.73417057655512297</v>
      </c>
      <c r="K65" s="37"/>
    </row>
    <row r="66" spans="1:11" ht="17" x14ac:dyDescent="0.2">
      <c r="A66" s="1"/>
      <c r="B66" s="1" t="s">
        <v>16</v>
      </c>
      <c r="C66" s="10">
        <v>9.2920578292970295E-4</v>
      </c>
      <c r="D66" s="13">
        <v>1.11346183239608E-4</v>
      </c>
      <c r="E66" s="10">
        <v>2.4297818498178299E-4</v>
      </c>
      <c r="F66" s="31">
        <v>5.4535273039077302E-5</v>
      </c>
      <c r="G66" s="31">
        <v>6.2496116477792302E-5</v>
      </c>
      <c r="H66" s="31">
        <v>7.1560780320727304E-5</v>
      </c>
      <c r="I66" s="31">
        <v>1.3330045426324199E-3</v>
      </c>
      <c r="J66" s="31">
        <v>1.16457048630766E-5</v>
      </c>
      <c r="K66" s="37"/>
    </row>
    <row r="67" spans="1:11" ht="17" x14ac:dyDescent="0.2">
      <c r="A67" s="1"/>
      <c r="B67" s="1" t="s">
        <v>17</v>
      </c>
      <c r="C67" s="9" t="s">
        <v>51</v>
      </c>
      <c r="D67" s="9" t="s">
        <v>54</v>
      </c>
      <c r="E67" s="9" t="s">
        <v>51</v>
      </c>
      <c r="F67" s="9" t="s">
        <v>30</v>
      </c>
      <c r="G67" s="9" t="s">
        <v>44</v>
      </c>
      <c r="H67" s="9" t="s">
        <v>64</v>
      </c>
      <c r="I67" s="9">
        <v>512</v>
      </c>
      <c r="J67" s="9" t="s">
        <v>44</v>
      </c>
    </row>
    <row r="68" spans="1:11" ht="17" x14ac:dyDescent="0.2">
      <c r="A68" s="1"/>
      <c r="B68" s="1" t="s">
        <v>25</v>
      </c>
      <c r="C68" s="9">
        <v>0.3</v>
      </c>
      <c r="D68" s="9">
        <v>0.5</v>
      </c>
      <c r="E68" s="9">
        <v>0.25</v>
      </c>
      <c r="F68" s="9">
        <v>0.35</v>
      </c>
      <c r="G68" s="9">
        <v>0.25</v>
      </c>
      <c r="H68" s="9">
        <v>0.45</v>
      </c>
      <c r="I68" s="73"/>
      <c r="J68" s="9">
        <v>0.35</v>
      </c>
    </row>
    <row r="69" spans="1:11" ht="17" x14ac:dyDescent="0.2">
      <c r="A69" s="1"/>
      <c r="B69" s="6" t="s">
        <v>37</v>
      </c>
      <c r="C69" s="2"/>
      <c r="D69" s="22"/>
      <c r="E69" s="29"/>
      <c r="F69" s="22"/>
      <c r="G69" s="22"/>
      <c r="H69" s="22"/>
      <c r="I69" s="22"/>
      <c r="J69" s="29"/>
    </row>
    <row r="70" spans="1:11" ht="17" x14ac:dyDescent="0.2">
      <c r="A70" s="1"/>
      <c r="B70" s="1" t="s">
        <v>13</v>
      </c>
      <c r="C70" s="9">
        <v>22</v>
      </c>
      <c r="D70" s="9">
        <v>21</v>
      </c>
      <c r="E70" s="9">
        <v>21</v>
      </c>
      <c r="F70" s="9">
        <v>15</v>
      </c>
      <c r="G70" s="9">
        <v>22</v>
      </c>
      <c r="H70" s="9">
        <v>0</v>
      </c>
      <c r="I70" s="9">
        <v>23</v>
      </c>
      <c r="J70" s="10">
        <v>18</v>
      </c>
    </row>
    <row r="71" spans="1:11" ht="17" x14ac:dyDescent="0.2">
      <c r="A71" s="1"/>
      <c r="B71" s="1" t="s">
        <v>14</v>
      </c>
      <c r="C71" s="10">
        <v>7.5667647276727497</v>
      </c>
      <c r="D71" s="10">
        <v>7.3211705306480601</v>
      </c>
      <c r="E71" s="10">
        <v>6.8032281311196998</v>
      </c>
      <c r="F71" s="32">
        <v>7.14622600681564</v>
      </c>
      <c r="G71" s="32">
        <v>7.4581252378979803</v>
      </c>
      <c r="H71" s="32">
        <v>6.85416963068272</v>
      </c>
      <c r="I71" s="32">
        <v>6.6958050919366103</v>
      </c>
      <c r="J71" s="10">
        <v>7.8657429165212998</v>
      </c>
    </row>
    <row r="72" spans="1:11" ht="17" x14ac:dyDescent="0.2">
      <c r="A72" s="1"/>
      <c r="B72" s="1" t="s">
        <v>15</v>
      </c>
      <c r="C72" s="11">
        <v>0.59370423690913499</v>
      </c>
      <c r="D72" s="11">
        <v>0.63310917833092295</v>
      </c>
      <c r="E72" s="11">
        <v>0.63107486069038399</v>
      </c>
      <c r="F72" s="28">
        <v>0.61369223111184001</v>
      </c>
      <c r="G72" s="28">
        <v>0.62199692531654505</v>
      </c>
      <c r="H72" s="28">
        <v>0.75915579879206796</v>
      </c>
      <c r="I72" s="28">
        <v>0.77003769164853597</v>
      </c>
      <c r="J72" s="11">
        <v>0.63825582545723203</v>
      </c>
    </row>
    <row r="73" spans="1:11" ht="17" x14ac:dyDescent="0.2">
      <c r="A73" s="1"/>
      <c r="B73" s="1" t="s">
        <v>16</v>
      </c>
      <c r="C73" s="13">
        <v>2.7004662972334899E-5</v>
      </c>
      <c r="D73" s="13">
        <v>2.5742276338055701E-5</v>
      </c>
      <c r="E73" s="13">
        <v>1.62690246455546E-3</v>
      </c>
      <c r="F73" s="31">
        <v>1.06359628442041E-5</v>
      </c>
      <c r="G73" s="31">
        <v>1.0023423240964799E-5</v>
      </c>
      <c r="H73" s="31">
        <v>7.0268999149989604E-5</v>
      </c>
      <c r="I73" s="31">
        <v>2.82407869485111E-5</v>
      </c>
      <c r="J73" s="13">
        <v>2.4558313787028199E-5</v>
      </c>
    </row>
    <row r="74" spans="1:11" ht="17" x14ac:dyDescent="0.2">
      <c r="A74" s="1"/>
      <c r="B74" s="1" t="s">
        <v>17</v>
      </c>
      <c r="C74" s="9" t="s">
        <v>51</v>
      </c>
      <c r="D74" s="9" t="s">
        <v>30</v>
      </c>
      <c r="E74" s="9" t="s">
        <v>44</v>
      </c>
      <c r="F74" s="33" t="s">
        <v>44</v>
      </c>
      <c r="G74" s="33" t="s">
        <v>44</v>
      </c>
      <c r="H74" s="33" t="s">
        <v>39</v>
      </c>
      <c r="I74" s="33" t="s">
        <v>55</v>
      </c>
      <c r="J74" s="9" t="s">
        <v>44</v>
      </c>
    </row>
    <row r="75" spans="1:11" ht="17" x14ac:dyDescent="0.2">
      <c r="A75" s="1"/>
      <c r="B75" s="1" t="s">
        <v>25</v>
      </c>
      <c r="C75" s="9">
        <v>0.15</v>
      </c>
      <c r="D75" s="9">
        <v>0.25</v>
      </c>
      <c r="E75" s="9">
        <v>0.25</v>
      </c>
      <c r="F75" s="33">
        <v>0.5</v>
      </c>
      <c r="G75" s="33">
        <v>0.3</v>
      </c>
      <c r="H75" s="33">
        <v>0.5</v>
      </c>
      <c r="I75" s="33">
        <v>0.45</v>
      </c>
      <c r="J75" s="9">
        <v>0.35</v>
      </c>
    </row>
    <row r="76" spans="1:11" ht="17" x14ac:dyDescent="0.2">
      <c r="A76" s="1"/>
      <c r="B76" s="6" t="s">
        <v>41</v>
      </c>
      <c r="C76" s="2"/>
      <c r="D76" s="9"/>
      <c r="E76" s="22"/>
      <c r="F76" s="34"/>
      <c r="G76" s="35"/>
      <c r="H76" s="35"/>
      <c r="I76" s="35"/>
      <c r="J76" s="22"/>
    </row>
    <row r="77" spans="1:11" ht="17" x14ac:dyDescent="0.2">
      <c r="A77" s="1"/>
      <c r="B77" s="1" t="s">
        <v>13</v>
      </c>
      <c r="C77" s="9">
        <v>9</v>
      </c>
      <c r="D77" s="9">
        <v>20</v>
      </c>
      <c r="E77" s="9">
        <v>21</v>
      </c>
      <c r="F77" s="33">
        <v>15</v>
      </c>
      <c r="G77" s="33">
        <v>14</v>
      </c>
      <c r="H77" s="33">
        <v>23</v>
      </c>
      <c r="I77" s="33">
        <v>23</v>
      </c>
      <c r="J77" s="9">
        <v>23</v>
      </c>
    </row>
    <row r="78" spans="1:11" ht="17" x14ac:dyDescent="0.2">
      <c r="A78" s="1"/>
      <c r="B78" s="1" t="s">
        <v>14</v>
      </c>
      <c r="C78" s="10">
        <v>7.5049603208592899</v>
      </c>
      <c r="D78" s="10">
        <v>7.8414030369199503</v>
      </c>
      <c r="E78" s="10">
        <v>7.3541895819949801</v>
      </c>
      <c r="F78" s="32">
        <v>6.6669659311039897</v>
      </c>
      <c r="G78" s="32">
        <v>8.5162815552827897</v>
      </c>
      <c r="H78" s="32">
        <v>7.81974934570027</v>
      </c>
      <c r="I78" s="32">
        <v>7.74061661643543</v>
      </c>
      <c r="J78" s="10">
        <v>7.8876058967124996</v>
      </c>
    </row>
    <row r="79" spans="1:11" ht="17" x14ac:dyDescent="0.2">
      <c r="A79" s="1"/>
      <c r="B79" s="1" t="s">
        <v>15</v>
      </c>
      <c r="C79" s="11">
        <v>0.62210256557664401</v>
      </c>
      <c r="D79" s="11">
        <v>0.62004344829948699</v>
      </c>
      <c r="E79" s="11">
        <v>0.666928626841225</v>
      </c>
      <c r="F79" s="28">
        <v>0.86198054222329301</v>
      </c>
      <c r="G79" s="28">
        <v>0.601362957831304</v>
      </c>
      <c r="H79" s="28">
        <v>0.64357192031753496</v>
      </c>
      <c r="I79" s="28">
        <v>0.64941892615446895</v>
      </c>
      <c r="J79" s="11">
        <v>0.62836127967959399</v>
      </c>
    </row>
    <row r="80" spans="1:11" ht="18" x14ac:dyDescent="0.25">
      <c r="A80" s="1"/>
      <c r="B80" s="1" t="s">
        <v>16</v>
      </c>
      <c r="C80" s="13">
        <v>7.0031258550364895E-5</v>
      </c>
      <c r="D80" s="30">
        <v>1.32967761440984E-4</v>
      </c>
      <c r="E80" s="13">
        <v>2.88412261988621E-4</v>
      </c>
      <c r="F80" s="13">
        <v>1.1496617750328499E-5</v>
      </c>
      <c r="G80" s="13">
        <v>1.8482011643048102E-5</v>
      </c>
      <c r="H80" s="13">
        <v>5.3344763937584703E-5</v>
      </c>
      <c r="I80" s="13">
        <v>2.6475148355383001E-5</v>
      </c>
      <c r="J80" s="13">
        <v>1.02696210952193E-4</v>
      </c>
    </row>
    <row r="81" spans="1:10" ht="17" x14ac:dyDescent="0.2">
      <c r="A81" s="1"/>
      <c r="B81" s="1" t="s">
        <v>17</v>
      </c>
      <c r="C81" s="9" t="s">
        <v>40</v>
      </c>
      <c r="D81" s="9" t="s">
        <v>68</v>
      </c>
      <c r="E81" s="9">
        <v>1024</v>
      </c>
      <c r="F81" s="9" t="s">
        <v>55</v>
      </c>
      <c r="G81" s="9" t="s">
        <v>64</v>
      </c>
      <c r="H81" s="9" t="s">
        <v>51</v>
      </c>
      <c r="I81" s="9" t="s">
        <v>44</v>
      </c>
      <c r="J81" s="9" t="s">
        <v>22</v>
      </c>
    </row>
    <row r="82" spans="1:10" ht="17" x14ac:dyDescent="0.2">
      <c r="A82" s="1"/>
      <c r="B82" s="1" t="s">
        <v>25</v>
      </c>
      <c r="C82" s="9">
        <v>0.5</v>
      </c>
      <c r="D82" s="9">
        <v>0.5</v>
      </c>
      <c r="E82" s="73"/>
      <c r="F82" s="9">
        <v>0.5</v>
      </c>
      <c r="G82" s="9">
        <v>0.3</v>
      </c>
      <c r="H82" s="9">
        <v>0.35</v>
      </c>
      <c r="I82" s="9">
        <v>0.45</v>
      </c>
      <c r="J82" s="9">
        <v>0.5</v>
      </c>
    </row>
    <row r="83" spans="1:10" x14ac:dyDescent="0.2">
      <c r="A83" s="1"/>
      <c r="B83" s="1"/>
      <c r="C83" s="9"/>
      <c r="D83" s="9"/>
      <c r="E83" s="9"/>
      <c r="F83" s="9"/>
      <c r="G83" s="9"/>
      <c r="H83" s="9"/>
      <c r="I83" s="9"/>
      <c r="J83" s="9"/>
    </row>
    <row r="84" spans="1:10" ht="17" x14ac:dyDescent="0.2">
      <c r="A84" s="1"/>
      <c r="B84" s="1" t="s">
        <v>45</v>
      </c>
      <c r="C84" s="9">
        <f t="shared" ref="C84:J84" si="4">AVERAGE(C51,C58,C65,C72,C79)</f>
        <v>0.61219520714043507</v>
      </c>
      <c r="D84" s="9">
        <f t="shared" si="4"/>
        <v>0.62542268190589956</v>
      </c>
      <c r="E84" s="9">
        <f t="shared" si="4"/>
        <v>0.63212220647648565</v>
      </c>
      <c r="F84" s="9">
        <f t="shared" si="4"/>
        <v>0.70341343760327368</v>
      </c>
      <c r="G84" s="9">
        <f t="shared" si="4"/>
        <v>0.60960447372312987</v>
      </c>
      <c r="H84" s="9">
        <f t="shared" si="4"/>
        <v>0.68142978536446341</v>
      </c>
      <c r="I84" s="9">
        <f t="shared" si="4"/>
        <v>0.68842082799295246</v>
      </c>
      <c r="J84" s="9">
        <f t="shared" si="4"/>
        <v>0.65068169741981019</v>
      </c>
    </row>
    <row r="85" spans="1:10" ht="17" x14ac:dyDescent="0.2">
      <c r="A85" s="1"/>
      <c r="B85" s="1" t="s">
        <v>46</v>
      </c>
      <c r="C85" s="9">
        <f t="shared" ref="C85:J85" si="5">_xlfn.STDEV.S(C51,C58,C65,C72,C79)</f>
        <v>1.5915939849225135E-2</v>
      </c>
      <c r="D85" s="9">
        <f t="shared" si="5"/>
        <v>2.2546833680116129E-2</v>
      </c>
      <c r="E85" s="9">
        <f t="shared" si="5"/>
        <v>2.9523756796690913E-2</v>
      </c>
      <c r="F85" s="9">
        <f t="shared" si="5"/>
        <v>0.16021246502797051</v>
      </c>
      <c r="G85" s="9">
        <f t="shared" si="5"/>
        <v>1.2175422951489108E-2</v>
      </c>
      <c r="H85" s="9">
        <f t="shared" si="5"/>
        <v>6.6659657992199084E-2</v>
      </c>
      <c r="I85" s="9">
        <f t="shared" si="5"/>
        <v>7.7834681417608312E-2</v>
      </c>
      <c r="J85" s="9">
        <f t="shared" si="5"/>
        <v>4.7396116714885674E-2</v>
      </c>
    </row>
    <row r="86" spans="1:10" ht="17" x14ac:dyDescent="0.2">
      <c r="A86" s="1"/>
      <c r="B86" s="1" t="s">
        <v>47</v>
      </c>
      <c r="C86" s="9">
        <f>C84-C85</f>
        <v>0.59627926729120995</v>
      </c>
      <c r="D86" s="9">
        <f>D84-D85</f>
        <v>0.60287584822578344</v>
      </c>
      <c r="E86" s="9">
        <f t="shared" ref="E86:J86" si="6">E84-E85</f>
        <v>0.6025984496797947</v>
      </c>
      <c r="F86" s="9">
        <f t="shared" si="6"/>
        <v>0.5432009725753032</v>
      </c>
      <c r="G86" s="9">
        <f t="shared" si="6"/>
        <v>0.59742905077164077</v>
      </c>
      <c r="H86" s="9">
        <f t="shared" si="6"/>
        <v>0.61477012737226433</v>
      </c>
      <c r="I86" s="9">
        <f t="shared" si="6"/>
        <v>0.61058614657534416</v>
      </c>
      <c r="J86" s="9">
        <f t="shared" si="6"/>
        <v>0.60328558070492455</v>
      </c>
    </row>
    <row r="87" spans="1:10" ht="17" x14ac:dyDescent="0.2">
      <c r="A87" s="1"/>
      <c r="B87" s="1" t="s">
        <v>48</v>
      </c>
      <c r="C87" s="9">
        <f>C84+C85</f>
        <v>0.6281111469896602</v>
      </c>
      <c r="D87" s="9">
        <f>D84+D85</f>
        <v>0.64796951558601568</v>
      </c>
      <c r="E87" s="9">
        <f t="shared" ref="E87:J87" si="7">E84+E85</f>
        <v>0.6616459632731766</v>
      </c>
      <c r="F87" s="9">
        <f t="shared" si="7"/>
        <v>0.86362590263124417</v>
      </c>
      <c r="G87" s="9">
        <f t="shared" si="7"/>
        <v>0.62177989667461897</v>
      </c>
      <c r="H87" s="9">
        <f t="shared" si="7"/>
        <v>0.7480894433566625</v>
      </c>
      <c r="I87" s="9">
        <f t="shared" si="7"/>
        <v>0.76625550941056075</v>
      </c>
      <c r="J87" s="9">
        <f t="shared" si="7"/>
        <v>0.69807781413469583</v>
      </c>
    </row>
    <row r="88" spans="1:10" x14ac:dyDescent="0.2">
      <c r="A88" s="4"/>
      <c r="B88" s="4"/>
      <c r="C88" s="5"/>
      <c r="D88" s="5"/>
      <c r="E88" s="5"/>
      <c r="F88" s="5"/>
      <c r="G88" s="5"/>
      <c r="H88" s="5"/>
      <c r="I88" s="4"/>
      <c r="J88" s="4"/>
    </row>
    <row r="89" spans="1:10" ht="17" x14ac:dyDescent="0.2">
      <c r="A89" s="1" t="s">
        <v>63</v>
      </c>
      <c r="B89" s="6" t="s">
        <v>12</v>
      </c>
      <c r="C89" s="2"/>
      <c r="D89" s="2"/>
      <c r="E89" s="2"/>
      <c r="F89" s="2"/>
      <c r="G89" s="2"/>
      <c r="H89" s="2"/>
      <c r="I89" s="1"/>
      <c r="J89" s="1"/>
    </row>
    <row r="90" spans="1:10" ht="17" x14ac:dyDescent="0.2">
      <c r="A90" s="1"/>
      <c r="B90" s="1" t="s">
        <v>13</v>
      </c>
      <c r="C90" s="9">
        <v>19</v>
      </c>
      <c r="D90" s="9">
        <v>12</v>
      </c>
      <c r="E90" s="9">
        <v>17</v>
      </c>
      <c r="F90" s="33">
        <v>8</v>
      </c>
      <c r="G90" s="33">
        <v>14</v>
      </c>
      <c r="H90" s="33">
        <v>18</v>
      </c>
      <c r="I90" s="33">
        <v>11</v>
      </c>
      <c r="J90" s="33">
        <v>21</v>
      </c>
    </row>
    <row r="91" spans="1:10" ht="17" x14ac:dyDescent="0.2">
      <c r="A91" s="1"/>
      <c r="B91" s="1" t="s">
        <v>14</v>
      </c>
      <c r="C91" s="10">
        <v>0.48845981340342998</v>
      </c>
      <c r="D91" s="10">
        <v>0.46737068691911299</v>
      </c>
      <c r="E91" s="10">
        <v>0.51256742549933298</v>
      </c>
      <c r="F91" s="32">
        <v>0.79412717165217495</v>
      </c>
      <c r="G91" s="32">
        <v>0.477721459500765</v>
      </c>
      <c r="H91" s="32">
        <v>0.50414031137436299</v>
      </c>
      <c r="I91" s="32">
        <v>0.52441671843771798</v>
      </c>
      <c r="J91" s="32">
        <v>0.68847885657603003</v>
      </c>
    </row>
    <row r="92" spans="1:10" ht="17" x14ac:dyDescent="0.2">
      <c r="A92" s="1"/>
      <c r="B92" s="1" t="s">
        <v>15</v>
      </c>
      <c r="C92" s="11">
        <v>0.48968829053943203</v>
      </c>
      <c r="D92" s="11">
        <v>0.49402081444957702</v>
      </c>
      <c r="E92" s="11">
        <v>0.51537203871364601</v>
      </c>
      <c r="F92" s="28">
        <v>0.51683041092584403</v>
      </c>
      <c r="G92" s="28">
        <v>0.49700451528755202</v>
      </c>
      <c r="H92" s="28">
        <v>0.63463148413286696</v>
      </c>
      <c r="I92" s="28">
        <v>0.64263585616171603</v>
      </c>
      <c r="J92" s="28">
        <v>0.52660692708768997</v>
      </c>
    </row>
    <row r="93" spans="1:10" ht="17" x14ac:dyDescent="0.2">
      <c r="A93" s="1"/>
      <c r="B93" s="1" t="s">
        <v>16</v>
      </c>
      <c r="C93" s="10">
        <v>1.8758957445801501E-4</v>
      </c>
      <c r="D93" s="10">
        <v>2.13285967351942E-4</v>
      </c>
      <c r="E93" s="13">
        <v>2.6390183834887999E-5</v>
      </c>
      <c r="F93" s="32">
        <v>1.8717959952320199E-4</v>
      </c>
      <c r="G93" s="32">
        <v>1.13698140143989E-3</v>
      </c>
      <c r="H93" s="31">
        <v>3.3706497863979202E-5</v>
      </c>
      <c r="I93" s="32">
        <v>1.3529418473402999E-4</v>
      </c>
      <c r="J93" s="32">
        <v>2.8203194797556401E-4</v>
      </c>
    </row>
    <row r="94" spans="1:10" ht="17" x14ac:dyDescent="0.2">
      <c r="A94" s="1"/>
      <c r="B94" s="1" t="s">
        <v>17</v>
      </c>
      <c r="C94" s="9" t="s">
        <v>68</v>
      </c>
      <c r="D94" s="9" t="s">
        <v>40</v>
      </c>
      <c r="E94" s="9">
        <v>64</v>
      </c>
      <c r="F94" s="33" t="s">
        <v>68</v>
      </c>
      <c r="G94" s="33" t="s">
        <v>30</v>
      </c>
      <c r="H94" s="33" t="s">
        <v>68</v>
      </c>
      <c r="I94" s="33" t="s">
        <v>23</v>
      </c>
      <c r="J94" s="33" t="s">
        <v>60</v>
      </c>
    </row>
    <row r="95" spans="1:10" ht="17" x14ac:dyDescent="0.2">
      <c r="A95" s="1"/>
      <c r="B95" s="1" t="s">
        <v>25</v>
      </c>
      <c r="C95" s="9">
        <v>0.1</v>
      </c>
      <c r="D95" s="9">
        <v>0.3</v>
      </c>
      <c r="E95" s="73"/>
      <c r="F95" s="33">
        <v>0</v>
      </c>
      <c r="G95" s="33">
        <v>0.45</v>
      </c>
      <c r="H95" s="33">
        <v>0.25</v>
      </c>
      <c r="I95" s="33">
        <v>0.5</v>
      </c>
      <c r="J95" s="33">
        <v>0.1</v>
      </c>
    </row>
    <row r="96" spans="1:10" ht="17" x14ac:dyDescent="0.2">
      <c r="A96" s="1"/>
      <c r="B96" s="6" t="s">
        <v>26</v>
      </c>
      <c r="C96" s="2"/>
      <c r="D96" s="9"/>
      <c r="E96" s="2"/>
      <c r="F96" s="33"/>
      <c r="G96" s="33"/>
      <c r="H96" s="33"/>
      <c r="I96" s="33"/>
      <c r="J96" s="33"/>
    </row>
    <row r="97" spans="1:10" ht="17" x14ac:dyDescent="0.2">
      <c r="A97" s="1"/>
      <c r="B97" s="1" t="s">
        <v>13</v>
      </c>
      <c r="C97" s="9">
        <v>15</v>
      </c>
      <c r="D97" s="9">
        <v>22</v>
      </c>
      <c r="E97" s="9">
        <v>11</v>
      </c>
      <c r="F97" s="33">
        <v>23</v>
      </c>
      <c r="G97" s="33">
        <v>23</v>
      </c>
      <c r="H97" s="33">
        <v>11</v>
      </c>
      <c r="I97" s="33">
        <v>16</v>
      </c>
      <c r="J97" s="33">
        <v>22</v>
      </c>
    </row>
    <row r="98" spans="1:10" ht="17" x14ac:dyDescent="0.2">
      <c r="A98" s="1"/>
      <c r="B98" s="1" t="s">
        <v>14</v>
      </c>
      <c r="C98" s="10">
        <v>0.48843246573531401</v>
      </c>
      <c r="D98" s="10">
        <v>0.526199335098266</v>
      </c>
      <c r="E98" s="10">
        <v>0.47606755856177502</v>
      </c>
      <c r="F98" s="32">
        <v>0.54026663589477497</v>
      </c>
      <c r="G98" s="32">
        <v>0.51214611198385096</v>
      </c>
      <c r="H98" s="32">
        <v>0.80035258651546104</v>
      </c>
      <c r="I98" s="32">
        <v>0.78441818979332401</v>
      </c>
      <c r="J98" s="32">
        <v>0.50747916515795499</v>
      </c>
    </row>
    <row r="99" spans="1:10" ht="17" x14ac:dyDescent="0.2">
      <c r="A99" s="1"/>
      <c r="B99" s="1" t="s">
        <v>15</v>
      </c>
      <c r="C99" s="11">
        <v>0.488331393989829</v>
      </c>
      <c r="D99" s="11">
        <v>0.48924688268099498</v>
      </c>
      <c r="E99" s="11">
        <v>0.48756850870792601</v>
      </c>
      <c r="F99" s="28">
        <v>0.74296510626282997</v>
      </c>
      <c r="G99" s="28">
        <v>0.50048459812708002</v>
      </c>
      <c r="H99" s="28">
        <v>0.513760273267728</v>
      </c>
      <c r="I99" s="28">
        <v>0.51410149943354799</v>
      </c>
      <c r="J99" s="28">
        <v>0.50425703241700903</v>
      </c>
    </row>
    <row r="100" spans="1:10" ht="17" x14ac:dyDescent="0.2">
      <c r="A100" s="1"/>
      <c r="B100" s="1" t="s">
        <v>16</v>
      </c>
      <c r="C100" s="13">
        <v>2.3493155020188699E-5</v>
      </c>
      <c r="D100" s="10">
        <v>1.49991312974151E-4</v>
      </c>
      <c r="E100" s="10">
        <v>3.5354587586723099E-3</v>
      </c>
      <c r="F100" s="31">
        <v>1.1204712682613301E-5</v>
      </c>
      <c r="G100" s="31">
        <v>1.04773188287199E-5</v>
      </c>
      <c r="H100" s="32">
        <v>2.0767192939449101E-4</v>
      </c>
      <c r="I100" s="31">
        <v>5.2996323961761401E-5</v>
      </c>
      <c r="J100" s="31">
        <v>2.8657694960849E-5</v>
      </c>
    </row>
    <row r="101" spans="1:10" ht="17" x14ac:dyDescent="0.2">
      <c r="A101" s="1"/>
      <c r="B101" s="1" t="s">
        <v>17</v>
      </c>
      <c r="C101" s="9" t="s">
        <v>30</v>
      </c>
      <c r="D101" s="9" t="s">
        <v>52</v>
      </c>
      <c r="E101" s="9" t="s">
        <v>52</v>
      </c>
      <c r="F101" s="33" t="s">
        <v>32</v>
      </c>
      <c r="G101" s="33" t="s">
        <v>52</v>
      </c>
      <c r="H101" s="33" t="s">
        <v>29</v>
      </c>
      <c r="I101" s="33" t="s">
        <v>64</v>
      </c>
      <c r="J101" s="33" t="s">
        <v>64</v>
      </c>
    </row>
    <row r="102" spans="1:10" ht="17" x14ac:dyDescent="0.2">
      <c r="A102" s="1"/>
      <c r="B102" s="1" t="s">
        <v>25</v>
      </c>
      <c r="C102" s="9">
        <v>0.3</v>
      </c>
      <c r="D102" s="9">
        <v>0.1</v>
      </c>
      <c r="E102" s="9">
        <v>0.35</v>
      </c>
      <c r="F102" s="33">
        <v>0.4</v>
      </c>
      <c r="G102" s="33">
        <v>0.3</v>
      </c>
      <c r="H102" s="33">
        <v>0</v>
      </c>
      <c r="I102" s="33">
        <v>0.2</v>
      </c>
      <c r="J102" s="33">
        <v>0.15</v>
      </c>
    </row>
    <row r="103" spans="1:10" ht="17" x14ac:dyDescent="0.2">
      <c r="A103" s="1"/>
      <c r="B103" s="6" t="s">
        <v>33</v>
      </c>
      <c r="C103" s="2"/>
      <c r="D103" s="9"/>
      <c r="E103" s="9"/>
      <c r="F103" s="33"/>
      <c r="G103" s="33"/>
      <c r="H103" s="33"/>
      <c r="I103" s="33"/>
      <c r="J103" s="33"/>
    </row>
    <row r="104" spans="1:10" ht="17" x14ac:dyDescent="0.2">
      <c r="A104" s="1"/>
      <c r="B104" s="1" t="s">
        <v>13</v>
      </c>
      <c r="C104" s="9">
        <v>24</v>
      </c>
      <c r="D104" s="9">
        <v>24</v>
      </c>
      <c r="E104" s="9">
        <v>20</v>
      </c>
      <c r="F104" s="33">
        <v>16</v>
      </c>
      <c r="G104" s="33">
        <v>17</v>
      </c>
      <c r="H104" s="33">
        <v>21</v>
      </c>
      <c r="I104" s="33">
        <v>22</v>
      </c>
      <c r="J104" s="33">
        <v>19</v>
      </c>
    </row>
    <row r="105" spans="1:10" ht="17" x14ac:dyDescent="0.2">
      <c r="A105" s="1"/>
      <c r="B105" s="1" t="s">
        <v>14</v>
      </c>
      <c r="C105" s="10">
        <v>0.48906969982327703</v>
      </c>
      <c r="D105" s="10">
        <v>0.53938095307185696</v>
      </c>
      <c r="E105" s="10">
        <v>0.47438829946475702</v>
      </c>
      <c r="F105" s="32">
        <v>1.04756844605733</v>
      </c>
      <c r="G105" s="32">
        <v>0.51192762802275604</v>
      </c>
      <c r="H105" s="32">
        <v>0.50885675266874497</v>
      </c>
      <c r="I105" s="32">
        <v>0.48594696405142601</v>
      </c>
      <c r="J105" s="32">
        <v>0.51267601594273604</v>
      </c>
    </row>
    <row r="106" spans="1:10" ht="17" x14ac:dyDescent="0.2">
      <c r="A106" s="1"/>
      <c r="B106" s="1" t="s">
        <v>15</v>
      </c>
      <c r="C106" s="11">
        <v>0.48824411849460703</v>
      </c>
      <c r="D106" s="11">
        <v>0.505123952337037</v>
      </c>
      <c r="E106" s="11">
        <v>0.49186350784413502</v>
      </c>
      <c r="F106" s="28">
        <v>0.48109900460944</v>
      </c>
      <c r="G106" s="28">
        <v>0.50952976601855804</v>
      </c>
      <c r="H106" s="28">
        <v>0.50347455007143704</v>
      </c>
      <c r="I106" s="28">
        <v>0.50455789876199197</v>
      </c>
      <c r="J106" s="28">
        <v>0.59599970780970002</v>
      </c>
    </row>
    <row r="107" spans="1:10" ht="17" x14ac:dyDescent="0.2">
      <c r="A107" s="1"/>
      <c r="B107" s="1" t="s">
        <v>16</v>
      </c>
      <c r="C107" s="13">
        <v>6.1213184501261706E-5</v>
      </c>
      <c r="D107" s="10">
        <v>3.7653878572516098E-4</v>
      </c>
      <c r="E107" s="10">
        <v>1.38953078094901E-3</v>
      </c>
      <c r="F107" s="32">
        <v>1.63446095186334E-4</v>
      </c>
      <c r="G107" s="31">
        <v>3.1451824229594597E-5</v>
      </c>
      <c r="H107" s="32">
        <v>1.7617352163678099E-3</v>
      </c>
      <c r="I107" s="31">
        <v>4.2829208237617199E-5</v>
      </c>
      <c r="J107" s="32">
        <v>1.43023104572661E-2</v>
      </c>
    </row>
    <row r="108" spans="1:10" ht="17" x14ac:dyDescent="0.2">
      <c r="A108" s="1"/>
      <c r="B108" s="1" t="s">
        <v>17</v>
      </c>
      <c r="C108" s="9" t="s">
        <v>30</v>
      </c>
      <c r="D108" s="9" t="s">
        <v>30</v>
      </c>
      <c r="E108" s="9">
        <v>512</v>
      </c>
      <c r="F108" s="33" t="s">
        <v>32</v>
      </c>
      <c r="G108" s="33" t="s">
        <v>54</v>
      </c>
      <c r="H108" s="33" t="s">
        <v>64</v>
      </c>
      <c r="I108" s="33" t="s">
        <v>39</v>
      </c>
      <c r="J108" s="33" t="s">
        <v>52</v>
      </c>
    </row>
    <row r="109" spans="1:10" ht="17" x14ac:dyDescent="0.2">
      <c r="A109" s="1"/>
      <c r="B109" s="1" t="s">
        <v>25</v>
      </c>
      <c r="C109" s="9">
        <v>0.5</v>
      </c>
      <c r="D109" s="9">
        <v>0.45</v>
      </c>
      <c r="E109" s="73"/>
      <c r="F109" s="33">
        <v>0</v>
      </c>
      <c r="G109" s="33">
        <v>0.5</v>
      </c>
      <c r="H109" s="33">
        <v>0.45</v>
      </c>
      <c r="I109" s="33">
        <v>0.35</v>
      </c>
      <c r="J109" s="33">
        <v>0.15</v>
      </c>
    </row>
    <row r="110" spans="1:10" ht="17" x14ac:dyDescent="0.2">
      <c r="A110" s="1"/>
      <c r="B110" s="6" t="s">
        <v>37</v>
      </c>
      <c r="C110" s="9"/>
      <c r="D110" s="9"/>
      <c r="E110" s="9"/>
      <c r="F110" s="33"/>
      <c r="G110" s="33"/>
      <c r="H110" s="33"/>
      <c r="I110" s="33"/>
      <c r="J110" s="33"/>
    </row>
    <row r="111" spans="1:10" ht="17" x14ac:dyDescent="0.2">
      <c r="A111" s="1"/>
      <c r="B111" s="1" t="s">
        <v>13</v>
      </c>
      <c r="C111" s="9">
        <v>22</v>
      </c>
      <c r="D111" s="9">
        <v>23</v>
      </c>
      <c r="E111" s="9">
        <v>23</v>
      </c>
      <c r="F111" s="33">
        <v>21</v>
      </c>
      <c r="G111" s="33">
        <v>18</v>
      </c>
      <c r="H111" s="33">
        <v>13</v>
      </c>
      <c r="I111" s="33">
        <v>5</v>
      </c>
      <c r="J111" s="33">
        <v>12</v>
      </c>
    </row>
    <row r="112" spans="1:10" ht="17" x14ac:dyDescent="0.2">
      <c r="A112" s="1"/>
      <c r="B112" s="1" t="s">
        <v>14</v>
      </c>
      <c r="C112" s="10">
        <v>0.48870884935230502</v>
      </c>
      <c r="D112" s="10">
        <v>0.49627720368483902</v>
      </c>
      <c r="E112" s="10">
        <v>0.47958585971525303</v>
      </c>
      <c r="F112" s="32">
        <v>0.47571657402719802</v>
      </c>
      <c r="G112" s="32">
        <v>0.48851992710008701</v>
      </c>
      <c r="H112" s="32">
        <v>0.50947372380339695</v>
      </c>
      <c r="I112" s="32">
        <v>0.50607360485469199</v>
      </c>
      <c r="J112" s="32">
        <v>0.49157143689500399</v>
      </c>
    </row>
    <row r="113" spans="1:10" ht="17" x14ac:dyDescent="0.2">
      <c r="A113" s="1"/>
      <c r="B113" s="1" t="s">
        <v>15</v>
      </c>
      <c r="C113" s="11">
        <v>0.48832309399670198</v>
      </c>
      <c r="D113" s="11">
        <v>0.49562886145796398</v>
      </c>
      <c r="E113" s="11">
        <v>0.50577512830167903</v>
      </c>
      <c r="F113" s="28">
        <v>0.49417494240780002</v>
      </c>
      <c r="G113" s="28">
        <v>0.51498101931487195</v>
      </c>
      <c r="H113" s="28">
        <v>0.62743063767456497</v>
      </c>
      <c r="I113" s="28">
        <v>0.62778748454634103</v>
      </c>
      <c r="J113" s="28">
        <v>0.51177069303659395</v>
      </c>
    </row>
    <row r="114" spans="1:10" ht="17" x14ac:dyDescent="0.2">
      <c r="A114" s="1"/>
      <c r="B114" s="1" t="s">
        <v>16</v>
      </c>
      <c r="C114" s="13">
        <v>6.0433483311142398E-5</v>
      </c>
      <c r="D114" s="10">
        <v>3.1862067232485397E-4</v>
      </c>
      <c r="E114" s="13">
        <v>1.7078354198298399E-5</v>
      </c>
      <c r="F114" s="32">
        <v>2.7052897833221598E-3</v>
      </c>
      <c r="G114" s="32">
        <v>2.0349066592858801E-4</v>
      </c>
      <c r="H114" s="32">
        <v>3.0408573449714502E-4</v>
      </c>
      <c r="I114" s="31">
        <v>1.6786611852580501E-5</v>
      </c>
      <c r="J114" s="32">
        <v>5.1510320201165604E-4</v>
      </c>
    </row>
    <row r="115" spans="1:10" ht="17" x14ac:dyDescent="0.2">
      <c r="A115" s="1"/>
      <c r="B115" s="1" t="s">
        <v>17</v>
      </c>
      <c r="C115" s="9" t="s">
        <v>40</v>
      </c>
      <c r="D115" s="9" t="s">
        <v>44</v>
      </c>
      <c r="E115" s="9">
        <v>1024</v>
      </c>
      <c r="F115" s="33" t="s">
        <v>40</v>
      </c>
      <c r="G115" s="33" t="s">
        <v>52</v>
      </c>
      <c r="H115" s="33" t="s">
        <v>64</v>
      </c>
      <c r="I115" s="33" t="s">
        <v>64</v>
      </c>
      <c r="J115" s="33" t="s">
        <v>30</v>
      </c>
    </row>
    <row r="116" spans="1:10" ht="17" x14ac:dyDescent="0.2">
      <c r="A116" s="1"/>
      <c r="B116" s="1" t="s">
        <v>25</v>
      </c>
      <c r="C116" s="9">
        <v>0.45</v>
      </c>
      <c r="D116" s="9">
        <v>0.15</v>
      </c>
      <c r="E116" s="73"/>
      <c r="F116" s="33">
        <v>0.5</v>
      </c>
      <c r="G116" s="33">
        <v>0.5</v>
      </c>
      <c r="H116" s="33">
        <v>0.3</v>
      </c>
      <c r="I116" s="33">
        <v>0.2</v>
      </c>
      <c r="J116" s="33">
        <v>0.2</v>
      </c>
    </row>
    <row r="117" spans="1:10" ht="17" x14ac:dyDescent="0.2">
      <c r="A117" s="1"/>
      <c r="B117" s="6" t="s">
        <v>41</v>
      </c>
      <c r="C117" s="9"/>
      <c r="D117" s="9"/>
      <c r="E117" s="9"/>
      <c r="F117" s="33"/>
      <c r="G117" s="33"/>
      <c r="H117" s="33"/>
      <c r="I117" s="33"/>
      <c r="J117" s="33"/>
    </row>
    <row r="118" spans="1:10" ht="17" x14ac:dyDescent="0.2">
      <c r="A118" s="1"/>
      <c r="B118" s="1" t="s">
        <v>13</v>
      </c>
      <c r="C118" s="9">
        <v>17</v>
      </c>
      <c r="D118" s="9">
        <v>23</v>
      </c>
      <c r="E118" s="9">
        <v>4</v>
      </c>
      <c r="F118" s="33">
        <v>19</v>
      </c>
      <c r="G118" s="33">
        <v>21</v>
      </c>
      <c r="H118" s="33">
        <v>23</v>
      </c>
      <c r="I118" s="33">
        <v>24</v>
      </c>
      <c r="J118" s="33">
        <v>22</v>
      </c>
    </row>
    <row r="119" spans="1:10" ht="17" x14ac:dyDescent="0.2">
      <c r="A119" s="1"/>
      <c r="B119" s="1" t="s">
        <v>14</v>
      </c>
      <c r="C119" s="10">
        <v>0.48806170734943</v>
      </c>
      <c r="D119" s="10">
        <v>0.50609057910524502</v>
      </c>
      <c r="E119" s="10">
        <v>0.46959566295431499</v>
      </c>
      <c r="F119" s="32">
        <v>0.52065836202012605</v>
      </c>
      <c r="G119" s="32">
        <v>0.55259450457877801</v>
      </c>
      <c r="H119" s="32">
        <v>0.50499779752623197</v>
      </c>
      <c r="I119" s="32">
        <v>0.48567802231774798</v>
      </c>
      <c r="J119" s="32">
        <v>0.57974607713719095</v>
      </c>
    </row>
    <row r="120" spans="1:10" ht="17" x14ac:dyDescent="0.2">
      <c r="A120" s="1"/>
      <c r="B120" s="1" t="s">
        <v>15</v>
      </c>
      <c r="C120" s="11">
        <v>0.48764403171655402</v>
      </c>
      <c r="D120" s="11">
        <v>0.50359212942515097</v>
      </c>
      <c r="E120" s="11">
        <v>0.52236687045018804</v>
      </c>
      <c r="F120" s="28">
        <v>0.72973628117819</v>
      </c>
      <c r="G120" s="28">
        <v>0.49439611068359501</v>
      </c>
      <c r="H120" s="28">
        <v>0.50497745842217001</v>
      </c>
      <c r="I120" s="28">
        <v>0.51454636042840596</v>
      </c>
      <c r="J120" s="28">
        <v>0.53776849920798597</v>
      </c>
    </row>
    <row r="121" spans="1:10" ht="17" x14ac:dyDescent="0.2">
      <c r="A121" s="1"/>
      <c r="B121" s="1" t="s">
        <v>16</v>
      </c>
      <c r="C121" s="13">
        <v>4.8858722901900801E-5</v>
      </c>
      <c r="D121" s="13">
        <v>8.12053824167546E-5</v>
      </c>
      <c r="E121" s="13">
        <v>1.03279230991539E-5</v>
      </c>
      <c r="F121" s="13">
        <v>1.0780084065522599E-5</v>
      </c>
      <c r="G121" s="13">
        <v>3.1315773081327599E-5</v>
      </c>
      <c r="H121" s="13">
        <v>3.09714363992681E-5</v>
      </c>
      <c r="I121" s="10">
        <v>4.2688719624741598E-4</v>
      </c>
      <c r="J121" s="10">
        <v>3.4661426740143701E-3</v>
      </c>
    </row>
    <row r="122" spans="1:10" ht="17" x14ac:dyDescent="0.2">
      <c r="A122" s="1"/>
      <c r="B122" s="1" t="s">
        <v>17</v>
      </c>
      <c r="C122" s="9" t="s">
        <v>51</v>
      </c>
      <c r="D122" s="9" t="s">
        <v>60</v>
      </c>
      <c r="E122" s="9" t="s">
        <v>76</v>
      </c>
      <c r="F122" s="9" t="s">
        <v>40</v>
      </c>
      <c r="G122" s="9" t="s">
        <v>66</v>
      </c>
      <c r="H122" s="9" t="s">
        <v>44</v>
      </c>
      <c r="I122" s="9" t="s">
        <v>30</v>
      </c>
      <c r="J122" s="9">
        <v>128</v>
      </c>
    </row>
    <row r="123" spans="1:10" ht="17" x14ac:dyDescent="0.2">
      <c r="A123" s="1"/>
      <c r="B123" s="1" t="s">
        <v>25</v>
      </c>
      <c r="C123" s="9">
        <v>0.45</v>
      </c>
      <c r="D123" s="9">
        <v>0.25</v>
      </c>
      <c r="E123" s="9">
        <v>0.1</v>
      </c>
      <c r="F123" s="9">
        <v>0.15</v>
      </c>
      <c r="G123" s="9">
        <v>0.35</v>
      </c>
      <c r="H123" s="9">
        <v>0.45</v>
      </c>
      <c r="I123" s="9">
        <v>0.5</v>
      </c>
      <c r="J123" s="73"/>
    </row>
    <row r="124" spans="1:10" x14ac:dyDescent="0.2">
      <c r="A124" s="1"/>
      <c r="B124" s="1"/>
      <c r="C124" s="9"/>
      <c r="D124" s="9"/>
      <c r="E124" s="9"/>
      <c r="F124" s="9"/>
      <c r="G124" s="9"/>
      <c r="H124" s="9"/>
      <c r="I124" s="9"/>
      <c r="J124" s="9"/>
    </row>
    <row r="125" spans="1:10" ht="17" x14ac:dyDescent="0.2">
      <c r="A125" s="1"/>
      <c r="B125" s="1" t="s">
        <v>45</v>
      </c>
      <c r="C125" s="9">
        <f t="shared" ref="C125:J125" si="8">AVERAGE(C92,C99,C106,C113,C120)</f>
        <v>0.48844618574742482</v>
      </c>
      <c r="D125" s="9">
        <f t="shared" si="8"/>
        <v>0.4975225280701448</v>
      </c>
      <c r="E125" s="9">
        <f t="shared" si="8"/>
        <v>0.50458921080351471</v>
      </c>
      <c r="F125" s="9">
        <f t="shared" si="8"/>
        <v>0.59296114907682074</v>
      </c>
      <c r="G125" s="9">
        <f t="shared" si="8"/>
        <v>0.50327920188633135</v>
      </c>
      <c r="H125" s="9">
        <f t="shared" si="8"/>
        <v>0.55685488071375333</v>
      </c>
      <c r="I125" s="9">
        <f t="shared" si="8"/>
        <v>0.56072581986640058</v>
      </c>
      <c r="J125" s="9">
        <f t="shared" si="8"/>
        <v>0.53528057191179579</v>
      </c>
    </row>
    <row r="126" spans="1:10" ht="17" x14ac:dyDescent="0.2">
      <c r="A126" s="1"/>
      <c r="B126" s="1" t="s">
        <v>46</v>
      </c>
      <c r="C126" s="9">
        <f t="shared" ref="C126:J126" si="9">_xlfn.STDEV.S(C92,C99,C106,C113,C120)</f>
        <v>7.5090533773219731E-4</v>
      </c>
      <c r="D126" s="9">
        <f t="shared" si="9"/>
        <v>6.6887216570041489E-3</v>
      </c>
      <c r="E126" s="9">
        <f t="shared" si="9"/>
        <v>1.4877573526973904E-2</v>
      </c>
      <c r="F126" s="9">
        <f t="shared" si="9"/>
        <v>0.13160202051746558</v>
      </c>
      <c r="G126" s="9">
        <f t="shared" si="9"/>
        <v>8.6904098652225478E-3</v>
      </c>
      <c r="H126" s="9">
        <f t="shared" si="9"/>
        <v>6.7874902106808244E-2</v>
      </c>
      <c r="I126" s="9">
        <f t="shared" si="9"/>
        <v>6.8314943472395195E-2</v>
      </c>
      <c r="J126" s="9">
        <f t="shared" si="9"/>
        <v>3.6343533704310052E-2</v>
      </c>
    </row>
    <row r="127" spans="1:10" ht="17" x14ac:dyDescent="0.2">
      <c r="A127" s="1"/>
      <c r="B127" s="1" t="s">
        <v>47</v>
      </c>
      <c r="C127" s="9">
        <f>C125-C126</f>
        <v>0.48769528040969262</v>
      </c>
      <c r="D127" s="9">
        <f>D125-D126</f>
        <v>0.49083380641314067</v>
      </c>
      <c r="E127" s="9">
        <f t="shared" ref="E127:J127" si="10">E125-E126</f>
        <v>0.48971163727654082</v>
      </c>
      <c r="F127" s="9">
        <f t="shared" si="10"/>
        <v>0.46135912855935512</v>
      </c>
      <c r="G127" s="9">
        <f t="shared" si="10"/>
        <v>0.49458879202110878</v>
      </c>
      <c r="H127" s="9">
        <f t="shared" si="10"/>
        <v>0.48897997860694509</v>
      </c>
      <c r="I127" s="9">
        <f t="shared" si="10"/>
        <v>0.49241087639400538</v>
      </c>
      <c r="J127" s="9">
        <f t="shared" si="10"/>
        <v>0.49893703820748575</v>
      </c>
    </row>
    <row r="128" spans="1:10" ht="17" x14ac:dyDescent="0.2">
      <c r="A128" s="1"/>
      <c r="B128" s="1" t="s">
        <v>48</v>
      </c>
      <c r="C128" s="9">
        <f>C125+C126</f>
        <v>0.48919709108515702</v>
      </c>
      <c r="D128" s="9">
        <f>D125+D126</f>
        <v>0.50421124972714892</v>
      </c>
      <c r="E128" s="9">
        <f t="shared" ref="E128:J128" si="11">E125+E126</f>
        <v>0.51946678433048865</v>
      </c>
      <c r="F128" s="9">
        <f t="shared" si="11"/>
        <v>0.72456316959428635</v>
      </c>
      <c r="G128" s="9">
        <f t="shared" si="11"/>
        <v>0.51196961175155387</v>
      </c>
      <c r="H128" s="9">
        <f t="shared" si="11"/>
        <v>0.62472978282056157</v>
      </c>
      <c r="I128" s="9">
        <f t="shared" si="11"/>
        <v>0.62904076333879577</v>
      </c>
      <c r="J128" s="9">
        <f t="shared" si="11"/>
        <v>0.57162410561610588</v>
      </c>
    </row>
    <row r="129" spans="1:10" x14ac:dyDescent="0.2">
      <c r="A129" s="4"/>
      <c r="B129" s="4"/>
      <c r="C129" s="5"/>
      <c r="D129" s="5"/>
      <c r="E129" s="5"/>
      <c r="F129" s="5"/>
      <c r="G129" s="5"/>
      <c r="H129" s="5"/>
      <c r="I129" s="4"/>
      <c r="J129" s="4"/>
    </row>
    <row r="130" spans="1:10" ht="17" x14ac:dyDescent="0.2">
      <c r="A130" s="1" t="s">
        <v>69</v>
      </c>
      <c r="B130" s="6" t="s">
        <v>12</v>
      </c>
      <c r="C130" s="2"/>
      <c r="D130" s="2"/>
      <c r="E130" s="2"/>
      <c r="F130" s="2"/>
      <c r="G130" s="2"/>
      <c r="H130" s="2"/>
      <c r="I130" s="1"/>
      <c r="J130" s="1"/>
    </row>
    <row r="131" spans="1:10" ht="17" x14ac:dyDescent="0.2">
      <c r="A131" s="1"/>
      <c r="B131" s="1" t="s">
        <v>13</v>
      </c>
      <c r="C131" s="9">
        <v>12</v>
      </c>
      <c r="D131" s="9">
        <v>11</v>
      </c>
      <c r="E131" s="9">
        <v>13</v>
      </c>
      <c r="F131" s="33">
        <v>15</v>
      </c>
      <c r="G131" s="33">
        <v>21</v>
      </c>
      <c r="H131" s="33">
        <v>21</v>
      </c>
      <c r="I131" s="33">
        <v>16</v>
      </c>
      <c r="J131" s="9">
        <v>9</v>
      </c>
    </row>
    <row r="132" spans="1:10" ht="17" x14ac:dyDescent="0.2">
      <c r="A132" s="1"/>
      <c r="B132" s="1" t="s">
        <v>14</v>
      </c>
      <c r="C132" s="10">
        <v>7.8517876449637498</v>
      </c>
      <c r="D132" s="10">
        <v>7.6120769407075004</v>
      </c>
      <c r="E132" s="10">
        <v>9.6499520298749495</v>
      </c>
      <c r="F132" s="32">
        <v>6.6721875398266501</v>
      </c>
      <c r="G132" s="32">
        <v>8.2714998187494793</v>
      </c>
      <c r="H132" s="32">
        <v>7.7570625917846003</v>
      </c>
      <c r="I132" s="32">
        <v>8.7262386835099903</v>
      </c>
      <c r="J132" s="10">
        <v>8.2974274533375407</v>
      </c>
    </row>
    <row r="133" spans="1:10" ht="17" x14ac:dyDescent="0.2">
      <c r="A133" s="1"/>
      <c r="B133" s="1" t="s">
        <v>15</v>
      </c>
      <c r="C133" s="11">
        <v>0.65446998250120303</v>
      </c>
      <c r="D133" s="11">
        <v>0.65532273722795398</v>
      </c>
      <c r="E133" s="11">
        <v>0.70725152111977396</v>
      </c>
      <c r="F133" s="28">
        <v>0.583592361711186</v>
      </c>
      <c r="G133" s="28">
        <v>0.65223488546792896</v>
      </c>
      <c r="H133" s="28">
        <v>0.76635922093525399</v>
      </c>
      <c r="I133" s="28">
        <v>0.78981102352818799</v>
      </c>
      <c r="J133" s="11">
        <v>0.65092020044147902</v>
      </c>
    </row>
    <row r="134" spans="1:10" ht="17" x14ac:dyDescent="0.2">
      <c r="A134" s="1"/>
      <c r="B134" s="1" t="s">
        <v>16</v>
      </c>
      <c r="C134" s="13">
        <v>1.10176213620094E-5</v>
      </c>
      <c r="D134" s="10">
        <v>1.7756598000182299E-4</v>
      </c>
      <c r="E134" s="13">
        <v>1.28143982152015E-5</v>
      </c>
      <c r="F134" s="32">
        <v>4.7941403745185704E-3</v>
      </c>
      <c r="G134" s="32">
        <v>7.0314236580437802E-3</v>
      </c>
      <c r="H134" s="31">
        <v>1.00867465842965E-5</v>
      </c>
      <c r="I134" s="31">
        <v>1.00575698035257E-5</v>
      </c>
      <c r="J134" s="10">
        <v>8.4575136999475806E-3</v>
      </c>
    </row>
    <row r="135" spans="1:10" ht="17" x14ac:dyDescent="0.2">
      <c r="A135" s="1"/>
      <c r="B135" s="1" t="s">
        <v>17</v>
      </c>
      <c r="C135" s="9" t="s">
        <v>29</v>
      </c>
      <c r="D135" s="9" t="s">
        <v>52</v>
      </c>
      <c r="E135" s="9">
        <v>128</v>
      </c>
      <c r="F135" s="33" t="s">
        <v>64</v>
      </c>
      <c r="G135" s="33" t="s">
        <v>60</v>
      </c>
      <c r="H135" s="33" t="s">
        <v>35</v>
      </c>
      <c r="I135" s="33" t="s">
        <v>68</v>
      </c>
      <c r="J135" s="9" t="s">
        <v>38</v>
      </c>
    </row>
    <row r="136" spans="1:10" ht="17" x14ac:dyDescent="0.2">
      <c r="A136" s="1"/>
      <c r="B136" s="1" t="s">
        <v>25</v>
      </c>
      <c r="C136" s="9">
        <v>0.5</v>
      </c>
      <c r="D136" s="18">
        <v>0</v>
      </c>
      <c r="E136" s="73"/>
      <c r="F136" s="33">
        <v>0.4</v>
      </c>
      <c r="G136" s="33">
        <v>0.15</v>
      </c>
      <c r="H136" s="33">
        <v>0.3</v>
      </c>
      <c r="I136" s="33">
        <v>0.45</v>
      </c>
      <c r="J136" s="9">
        <v>0.45</v>
      </c>
    </row>
    <row r="137" spans="1:10" ht="17" x14ac:dyDescent="0.2">
      <c r="A137" s="1"/>
      <c r="B137" s="6" t="s">
        <v>26</v>
      </c>
      <c r="C137" s="9"/>
      <c r="D137" s="9"/>
      <c r="E137" s="9"/>
      <c r="F137" s="33"/>
      <c r="G137" s="33"/>
      <c r="H137" s="33"/>
      <c r="I137" s="33"/>
      <c r="J137" s="9"/>
    </row>
    <row r="138" spans="1:10" ht="17" x14ac:dyDescent="0.2">
      <c r="A138" s="1"/>
      <c r="B138" s="1" t="s">
        <v>13</v>
      </c>
      <c r="C138" s="9">
        <v>20</v>
      </c>
      <c r="D138" s="9">
        <v>13</v>
      </c>
      <c r="E138" s="9">
        <v>18</v>
      </c>
      <c r="F138" s="33">
        <v>23</v>
      </c>
      <c r="G138" s="33">
        <v>22</v>
      </c>
      <c r="H138" s="33">
        <v>23</v>
      </c>
      <c r="I138" s="33">
        <v>14</v>
      </c>
      <c r="J138" s="9">
        <v>24</v>
      </c>
    </row>
    <row r="139" spans="1:10" ht="17" x14ac:dyDescent="0.2">
      <c r="A139" s="1"/>
      <c r="B139" s="1" t="s">
        <v>14</v>
      </c>
      <c r="C139" s="10">
        <v>7.8627621134014296</v>
      </c>
      <c r="D139" s="10">
        <v>9.7172661945211392</v>
      </c>
      <c r="E139" s="10">
        <v>8.5473497466366393</v>
      </c>
      <c r="F139" s="32">
        <v>7.3157197374095899</v>
      </c>
      <c r="G139" s="32">
        <v>8.6898054593396701</v>
      </c>
      <c r="H139" s="32">
        <v>8.81337906021127</v>
      </c>
      <c r="I139" s="32">
        <v>8.0765208855001305</v>
      </c>
      <c r="J139" s="10">
        <v>7.8180341616721103</v>
      </c>
    </row>
    <row r="140" spans="1:10" ht="17" x14ac:dyDescent="0.2">
      <c r="A140" s="1"/>
      <c r="B140" s="1" t="s">
        <v>15</v>
      </c>
      <c r="C140" s="11">
        <v>0.64249672271563596</v>
      </c>
      <c r="D140" s="11">
        <v>0.64715945344939596</v>
      </c>
      <c r="E140" s="11">
        <v>0.64365076250153097</v>
      </c>
      <c r="F140" s="28">
        <v>0.89702101684904001</v>
      </c>
      <c r="G140" s="28">
        <v>0.65176068849139701</v>
      </c>
      <c r="H140" s="28">
        <v>0.62061865188677601</v>
      </c>
      <c r="I140" s="28">
        <v>0.66188914597836901</v>
      </c>
      <c r="J140" s="11">
        <v>0.64973353287075297</v>
      </c>
    </row>
    <row r="141" spans="1:10" ht="17" x14ac:dyDescent="0.2">
      <c r="A141" s="1"/>
      <c r="B141" s="1" t="s">
        <v>16</v>
      </c>
      <c r="C141" s="13">
        <v>1.013551388379E-5</v>
      </c>
      <c r="D141" s="13">
        <v>4.1456680339205102E-5</v>
      </c>
      <c r="E141" s="10">
        <v>9.3949331174986498E-4</v>
      </c>
      <c r="F141" s="31">
        <v>1.0117231593612401E-5</v>
      </c>
      <c r="G141" s="31">
        <v>2.4109737252840299E-5</v>
      </c>
      <c r="H141" s="31">
        <v>3.3160955256673101E-5</v>
      </c>
      <c r="I141" s="32">
        <v>2.7838727668022901E-2</v>
      </c>
      <c r="J141" s="10">
        <v>9.0419816399167803E-4</v>
      </c>
    </row>
    <row r="142" spans="1:10" ht="17" x14ac:dyDescent="0.2">
      <c r="A142" s="1"/>
      <c r="B142" s="1" t="s">
        <v>17</v>
      </c>
      <c r="C142" s="9" t="s">
        <v>68</v>
      </c>
      <c r="D142" s="9" t="s">
        <v>38</v>
      </c>
      <c r="E142" s="9">
        <v>1024</v>
      </c>
      <c r="F142" s="33" t="s">
        <v>67</v>
      </c>
      <c r="G142" s="33" t="s">
        <v>38</v>
      </c>
      <c r="H142" s="33" t="s">
        <v>54</v>
      </c>
      <c r="I142" s="33" t="s">
        <v>55</v>
      </c>
      <c r="J142" s="9">
        <v>128</v>
      </c>
    </row>
    <row r="143" spans="1:10" ht="17" x14ac:dyDescent="0.2">
      <c r="A143" s="1"/>
      <c r="B143" s="1" t="s">
        <v>25</v>
      </c>
      <c r="C143" s="9">
        <v>0.4</v>
      </c>
      <c r="D143" s="9">
        <v>0.15</v>
      </c>
      <c r="E143" s="73"/>
      <c r="F143" s="9">
        <v>0.45</v>
      </c>
      <c r="G143" s="9">
        <v>0</v>
      </c>
      <c r="H143" s="9">
        <v>0.25</v>
      </c>
      <c r="I143" s="9">
        <v>0.35</v>
      </c>
      <c r="J143" s="73"/>
    </row>
    <row r="144" spans="1:10" ht="17" x14ac:dyDescent="0.2">
      <c r="A144" s="1"/>
      <c r="B144" s="6" t="s">
        <v>33</v>
      </c>
      <c r="C144" s="9"/>
      <c r="D144" s="9"/>
      <c r="E144" s="9"/>
      <c r="F144" s="9"/>
      <c r="G144" s="9"/>
      <c r="H144" s="9"/>
      <c r="I144" s="9"/>
      <c r="J144" s="9"/>
    </row>
    <row r="145" spans="1:10" ht="17" x14ac:dyDescent="0.2">
      <c r="A145" s="1"/>
      <c r="B145" s="1" t="s">
        <v>13</v>
      </c>
      <c r="C145" s="9">
        <v>23</v>
      </c>
      <c r="D145" s="9">
        <v>16</v>
      </c>
      <c r="E145" s="9">
        <v>22</v>
      </c>
      <c r="F145" s="9">
        <v>20</v>
      </c>
      <c r="G145" s="9">
        <v>23</v>
      </c>
      <c r="H145" s="9">
        <v>22</v>
      </c>
      <c r="I145" s="9">
        <v>20</v>
      </c>
      <c r="J145" s="9">
        <v>16</v>
      </c>
    </row>
    <row r="146" spans="1:10" ht="17" x14ac:dyDescent="0.2">
      <c r="A146" s="1"/>
      <c r="B146" s="1" t="s">
        <v>14</v>
      </c>
      <c r="C146" s="10">
        <v>7.8361908350612399</v>
      </c>
      <c r="D146" s="10">
        <v>10.485058855569701</v>
      </c>
      <c r="E146" s="10">
        <v>7.5289374500817603</v>
      </c>
      <c r="F146" s="10">
        <v>7.6559754823234396</v>
      </c>
      <c r="G146" s="10">
        <v>8.8333163720760197</v>
      </c>
      <c r="H146" s="10">
        <v>8.5905995210862702</v>
      </c>
      <c r="I146" s="10">
        <v>7.0729245958044302</v>
      </c>
      <c r="J146" s="10">
        <v>7.8122222067123301</v>
      </c>
    </row>
    <row r="147" spans="1:10" ht="17" x14ac:dyDescent="0.2">
      <c r="A147" s="1"/>
      <c r="B147" s="1" t="s">
        <v>15</v>
      </c>
      <c r="C147" s="11">
        <v>0.63707488733877304</v>
      </c>
      <c r="D147" s="11">
        <v>0.67229635034226998</v>
      </c>
      <c r="E147" s="11">
        <v>0.65291015809655994</v>
      </c>
      <c r="F147" s="11">
        <v>0.58383244899418296</v>
      </c>
      <c r="G147" s="11">
        <v>0.674423721314793</v>
      </c>
      <c r="H147" s="11">
        <v>0.61847507556136905</v>
      </c>
      <c r="I147" s="11">
        <v>0.62113751733477995</v>
      </c>
      <c r="J147" s="28">
        <v>0.76514438689726205</v>
      </c>
    </row>
    <row r="148" spans="1:10" ht="17" x14ac:dyDescent="0.2">
      <c r="A148" s="1"/>
      <c r="B148" s="1" t="s">
        <v>16</v>
      </c>
      <c r="C148" s="13">
        <v>3.9628559633741401E-5</v>
      </c>
      <c r="D148" s="10">
        <v>1.33432462869311E-4</v>
      </c>
      <c r="E148" s="10">
        <v>8.0908774848635504E-4</v>
      </c>
      <c r="F148" s="10">
        <v>1.0003715355579699E-2</v>
      </c>
      <c r="G148" s="13">
        <v>2.96062881260617E-5</v>
      </c>
      <c r="H148" s="13">
        <v>1.61611330406647E-5</v>
      </c>
      <c r="I148" s="10">
        <v>1.5937675373628899E-3</v>
      </c>
      <c r="J148" s="10">
        <v>1.71865865235428E-4</v>
      </c>
    </row>
    <row r="149" spans="1:10" ht="17" x14ac:dyDescent="0.2">
      <c r="A149" s="1"/>
      <c r="B149" s="1" t="s">
        <v>17</v>
      </c>
      <c r="C149" s="9" t="s">
        <v>52</v>
      </c>
      <c r="D149" s="9" t="s">
        <v>40</v>
      </c>
      <c r="E149" s="9">
        <v>64</v>
      </c>
      <c r="F149" s="9" t="s">
        <v>52</v>
      </c>
      <c r="G149" s="9" t="s">
        <v>54</v>
      </c>
      <c r="H149" s="9" t="s">
        <v>64</v>
      </c>
      <c r="I149" s="9">
        <v>64</v>
      </c>
      <c r="J149" s="9" t="s">
        <v>24</v>
      </c>
    </row>
    <row r="150" spans="1:10" ht="17" x14ac:dyDescent="0.2">
      <c r="A150" s="1"/>
      <c r="B150" s="1" t="s">
        <v>25</v>
      </c>
      <c r="C150" s="9">
        <v>0</v>
      </c>
      <c r="D150" s="9">
        <v>0</v>
      </c>
      <c r="E150" s="73"/>
      <c r="F150" s="9">
        <v>0.5</v>
      </c>
      <c r="G150" s="9">
        <v>0.05</v>
      </c>
      <c r="H150" s="9">
        <v>0.05</v>
      </c>
      <c r="I150" s="73"/>
      <c r="J150" s="9">
        <v>0</v>
      </c>
    </row>
    <row r="151" spans="1:10" ht="17" x14ac:dyDescent="0.2">
      <c r="A151" s="1"/>
      <c r="B151" s="6" t="s">
        <v>37</v>
      </c>
      <c r="C151" s="9"/>
      <c r="D151" s="9"/>
      <c r="E151" s="9"/>
      <c r="F151" s="9"/>
      <c r="G151" s="9"/>
      <c r="H151" s="9"/>
      <c r="I151" s="9"/>
      <c r="J151" s="9"/>
    </row>
    <row r="152" spans="1:10" ht="17" x14ac:dyDescent="0.2">
      <c r="A152" s="1"/>
      <c r="B152" s="1" t="s">
        <v>13</v>
      </c>
      <c r="C152" s="9">
        <v>24</v>
      </c>
      <c r="D152" s="9">
        <v>13</v>
      </c>
      <c r="E152" s="9">
        <v>24</v>
      </c>
      <c r="F152" s="9">
        <v>20</v>
      </c>
      <c r="G152" s="9">
        <v>14</v>
      </c>
      <c r="H152" s="9">
        <v>23</v>
      </c>
      <c r="I152" s="9">
        <v>12</v>
      </c>
      <c r="J152" s="9">
        <v>20</v>
      </c>
    </row>
    <row r="153" spans="1:10" ht="17" x14ac:dyDescent="0.2">
      <c r="A153" s="1"/>
      <c r="B153" s="1" t="s">
        <v>14</v>
      </c>
      <c r="C153" s="10">
        <v>7.8605501346061599</v>
      </c>
      <c r="D153" s="10">
        <v>7.5658170890018797</v>
      </c>
      <c r="E153" s="10">
        <v>6.9702244868729597</v>
      </c>
      <c r="F153" s="32">
        <v>7.4523915523997797</v>
      </c>
      <c r="G153" s="32">
        <v>7.6354210353474503</v>
      </c>
      <c r="H153" s="32">
        <v>7.0026088372057096</v>
      </c>
      <c r="I153" s="32">
        <v>6.81675330769892</v>
      </c>
      <c r="J153" s="10">
        <v>7.9919467252080203</v>
      </c>
    </row>
    <row r="154" spans="1:10" ht="17" x14ac:dyDescent="0.2">
      <c r="A154" s="1"/>
      <c r="B154" s="1" t="s">
        <v>15</v>
      </c>
      <c r="C154" s="11">
        <v>0.63788656049401204</v>
      </c>
      <c r="D154" s="11">
        <v>0.65048414398572996</v>
      </c>
      <c r="E154" s="11">
        <v>0.67027194531024803</v>
      </c>
      <c r="F154" s="28">
        <v>0.586368270187963</v>
      </c>
      <c r="G154" s="28">
        <v>0.71321507203890699</v>
      </c>
      <c r="H154" s="28">
        <v>0.76856212654471701</v>
      </c>
      <c r="I154" s="28">
        <v>0.77328481135516502</v>
      </c>
      <c r="J154" s="11">
        <v>0.65058400627646296</v>
      </c>
    </row>
    <row r="155" spans="1:10" ht="17" x14ac:dyDescent="0.2">
      <c r="A155" s="1"/>
      <c r="B155" s="1" t="s">
        <v>16</v>
      </c>
      <c r="C155" s="13">
        <v>1.74849769865491E-5</v>
      </c>
      <c r="D155" s="10">
        <v>1.11053831062057E-4</v>
      </c>
      <c r="E155" s="13">
        <v>1.11174245793288E-5</v>
      </c>
      <c r="F155" s="31">
        <v>1.0945551539828E-5</v>
      </c>
      <c r="G155" s="32">
        <v>1.74544546769642E-3</v>
      </c>
      <c r="H155" s="32">
        <v>5.6154907165278597E-4</v>
      </c>
      <c r="I155" s="32">
        <v>9.5911721109571003E-4</v>
      </c>
      <c r="J155" s="10">
        <v>4.8260396017945001E-4</v>
      </c>
    </row>
    <row r="156" spans="1:10" ht="17" x14ac:dyDescent="0.2">
      <c r="A156" s="1"/>
      <c r="B156" s="1" t="s">
        <v>17</v>
      </c>
      <c r="C156" s="9" t="s">
        <v>30</v>
      </c>
      <c r="D156" s="9" t="s">
        <v>23</v>
      </c>
      <c r="E156" s="9" t="s">
        <v>54</v>
      </c>
      <c r="F156" s="33" t="s">
        <v>55</v>
      </c>
      <c r="G156" s="33" t="s">
        <v>23</v>
      </c>
      <c r="H156" s="33" t="s">
        <v>64</v>
      </c>
      <c r="I156" s="33" t="s">
        <v>30</v>
      </c>
      <c r="J156" s="18" t="s">
        <v>44</v>
      </c>
    </row>
    <row r="157" spans="1:10" ht="17" x14ac:dyDescent="0.2">
      <c r="A157" s="1"/>
      <c r="B157" s="1" t="s">
        <v>25</v>
      </c>
      <c r="C157" s="9">
        <v>0.2</v>
      </c>
      <c r="D157" s="9">
        <v>0.1</v>
      </c>
      <c r="E157" s="9">
        <v>0.05</v>
      </c>
      <c r="F157" s="33">
        <v>0.25</v>
      </c>
      <c r="G157" s="33">
        <v>0.5</v>
      </c>
      <c r="H157" s="33">
        <v>0.45</v>
      </c>
      <c r="I157" s="33">
        <v>0.45</v>
      </c>
      <c r="J157" s="9">
        <v>0.4</v>
      </c>
    </row>
    <row r="158" spans="1:10" ht="17" x14ac:dyDescent="0.2">
      <c r="A158" s="1"/>
      <c r="B158" s="6" t="s">
        <v>41</v>
      </c>
      <c r="C158" s="9"/>
      <c r="D158" s="9"/>
      <c r="E158" s="9"/>
      <c r="F158" s="33"/>
      <c r="G158" s="33"/>
      <c r="H158" s="33"/>
      <c r="I158" s="33"/>
      <c r="J158" s="9"/>
    </row>
    <row r="159" spans="1:10" ht="17" x14ac:dyDescent="0.2">
      <c r="A159" s="1"/>
      <c r="B159" s="1" t="s">
        <v>13</v>
      </c>
      <c r="C159" s="9">
        <v>23</v>
      </c>
      <c r="D159" s="9">
        <v>22</v>
      </c>
      <c r="E159" s="9">
        <v>16</v>
      </c>
      <c r="F159" s="33">
        <v>24</v>
      </c>
      <c r="G159" s="33">
        <v>24</v>
      </c>
      <c r="H159" s="33">
        <v>15</v>
      </c>
      <c r="I159" s="33">
        <v>21</v>
      </c>
      <c r="J159" s="9">
        <v>23</v>
      </c>
    </row>
    <row r="160" spans="1:10" ht="17" x14ac:dyDescent="0.2">
      <c r="A160" s="1"/>
      <c r="B160" s="1" t="s">
        <v>14</v>
      </c>
      <c r="C160" s="10">
        <v>7.7959007839225398</v>
      </c>
      <c r="D160" s="10">
        <v>8.0916931562752499</v>
      </c>
      <c r="E160" s="10">
        <v>7.43873215938605</v>
      </c>
      <c r="F160" s="32">
        <v>6.8591921414241197</v>
      </c>
      <c r="G160" s="32">
        <v>8.7618549825377308</v>
      </c>
      <c r="H160" s="32">
        <v>8.1409542572003595</v>
      </c>
      <c r="I160" s="32">
        <v>7.8182967217375303</v>
      </c>
      <c r="J160" s="10">
        <v>8.08678177601867</v>
      </c>
    </row>
    <row r="161" spans="1:10" ht="17" x14ac:dyDescent="0.2">
      <c r="A161" s="1"/>
      <c r="B161" s="1" t="s">
        <v>15</v>
      </c>
      <c r="C161" s="11">
        <v>0.64441585517171696</v>
      </c>
      <c r="D161" s="11">
        <v>0.65815789208690101</v>
      </c>
      <c r="E161" s="11">
        <v>0.73197690776438495</v>
      </c>
      <c r="F161" s="28">
        <v>0.87350484387715299</v>
      </c>
      <c r="G161" s="28">
        <v>0.64235223239303796</v>
      </c>
      <c r="H161" s="28">
        <v>0.65724856611193705</v>
      </c>
      <c r="I161" s="28">
        <v>0.66550498180834805</v>
      </c>
      <c r="J161" s="11">
        <v>0.65667366209588096</v>
      </c>
    </row>
    <row r="162" spans="1:10" ht="17" x14ac:dyDescent="0.2">
      <c r="A162" s="1"/>
      <c r="B162" s="1" t="s">
        <v>16</v>
      </c>
      <c r="C162" s="13">
        <v>6.74752461552303E-5</v>
      </c>
      <c r="D162" s="10">
        <v>3.0942616756654301E-4</v>
      </c>
      <c r="E162" s="10">
        <v>6.4007289911943901E-3</v>
      </c>
      <c r="F162" s="32">
        <v>5.4348556601826799E-3</v>
      </c>
      <c r="G162" s="31">
        <v>1.0913394955901601E-5</v>
      </c>
      <c r="H162" s="31">
        <v>1.07557970886551E-5</v>
      </c>
      <c r="I162" s="31">
        <v>2.2513714916653502E-5</v>
      </c>
      <c r="J162" s="10">
        <v>3.6254384877684302E-3</v>
      </c>
    </row>
    <row r="163" spans="1:10" ht="17" x14ac:dyDescent="0.2">
      <c r="A163" s="1"/>
      <c r="B163" s="1" t="s">
        <v>17</v>
      </c>
      <c r="C163" s="9" t="s">
        <v>30</v>
      </c>
      <c r="D163" s="9" t="s">
        <v>30</v>
      </c>
      <c r="E163" s="9" t="s">
        <v>39</v>
      </c>
      <c r="F163" s="9" t="s">
        <v>51</v>
      </c>
      <c r="G163" s="9" t="s">
        <v>66</v>
      </c>
      <c r="H163" s="9" t="s">
        <v>66</v>
      </c>
      <c r="I163" s="9" t="s">
        <v>35</v>
      </c>
      <c r="J163" s="9" t="s">
        <v>51</v>
      </c>
    </row>
    <row r="164" spans="1:10" ht="17" x14ac:dyDescent="0.2">
      <c r="A164" s="1"/>
      <c r="B164" s="1" t="s">
        <v>25</v>
      </c>
      <c r="C164" s="9">
        <v>0.2</v>
      </c>
      <c r="D164" s="9">
        <v>0.05</v>
      </c>
      <c r="E164" s="9">
        <v>0.5</v>
      </c>
      <c r="F164" s="9">
        <v>0.2</v>
      </c>
      <c r="G164" s="9">
        <v>0.2</v>
      </c>
      <c r="H164" s="9">
        <v>0.1</v>
      </c>
      <c r="I164" s="9">
        <v>0.25</v>
      </c>
      <c r="J164" s="9">
        <v>0.2</v>
      </c>
    </row>
    <row r="165" spans="1:10" x14ac:dyDescent="0.2">
      <c r="A165" s="1"/>
      <c r="B165" s="1"/>
      <c r="C165" s="9"/>
      <c r="D165" s="9"/>
      <c r="E165" s="9"/>
      <c r="F165" s="9"/>
      <c r="G165" s="9"/>
      <c r="H165" s="9"/>
      <c r="I165" s="9"/>
      <c r="J165" s="9"/>
    </row>
    <row r="166" spans="1:10" ht="17" x14ac:dyDescent="0.2">
      <c r="A166" s="1"/>
      <c r="B166" s="1" t="s">
        <v>45</v>
      </c>
      <c r="C166" s="9">
        <f t="shared" ref="C166:J166" si="12">AVERAGE(C133,C140,C147,C154,C161)</f>
        <v>0.64326880164426825</v>
      </c>
      <c r="D166" s="9">
        <f t="shared" si="12"/>
        <v>0.65668411541845018</v>
      </c>
      <c r="E166" s="9">
        <f t="shared" si="12"/>
        <v>0.68121225895849957</v>
      </c>
      <c r="F166" s="9">
        <f t="shared" si="12"/>
        <v>0.70486378832390506</v>
      </c>
      <c r="G166" s="9">
        <f t="shared" si="12"/>
        <v>0.66679731994121272</v>
      </c>
      <c r="H166" s="9">
        <f t="shared" si="12"/>
        <v>0.68625272820801064</v>
      </c>
      <c r="I166" s="9">
        <f t="shared" si="12"/>
        <v>0.70232549600096994</v>
      </c>
      <c r="J166" s="9">
        <f t="shared" si="12"/>
        <v>0.67461115771636759</v>
      </c>
    </row>
    <row r="167" spans="1:10" ht="17" x14ac:dyDescent="0.2">
      <c r="A167" s="1"/>
      <c r="B167" s="1" t="s">
        <v>46</v>
      </c>
      <c r="C167" s="9">
        <f t="shared" ref="C167:J167" si="13">_xlfn.STDEV.S(C133,C140,C147,C154,C161)</f>
        <v>6.9769510618887471E-3</v>
      </c>
      <c r="D167" s="9">
        <f t="shared" si="13"/>
        <v>9.7072920909214173E-3</v>
      </c>
      <c r="E167" s="9">
        <f t="shared" si="13"/>
        <v>3.7371975243144576E-2</v>
      </c>
      <c r="F167" s="9">
        <f t="shared" si="13"/>
        <v>0.16489446467628169</v>
      </c>
      <c r="G167" s="9">
        <f t="shared" si="13"/>
        <v>2.8497792879879958E-2</v>
      </c>
      <c r="H167" s="9">
        <f t="shared" si="13"/>
        <v>7.5721150980647842E-2</v>
      </c>
      <c r="I167" s="9">
        <f t="shared" si="13"/>
        <v>7.4617823793502611E-2</v>
      </c>
      <c r="J167" s="9">
        <f t="shared" si="13"/>
        <v>5.0684023656205481E-2</v>
      </c>
    </row>
    <row r="168" spans="1:10" ht="17" x14ac:dyDescent="0.2">
      <c r="A168" s="1"/>
      <c r="B168" s="1" t="s">
        <v>47</v>
      </c>
      <c r="C168" s="9">
        <f>C166-C167</f>
        <v>0.63629185058237947</v>
      </c>
      <c r="D168" s="9">
        <f>D166-D167</f>
        <v>0.64697682332752871</v>
      </c>
      <c r="E168" s="9">
        <f t="shared" ref="E168:J168" si="14">E166-E167</f>
        <v>0.64384028371535496</v>
      </c>
      <c r="F168" s="9">
        <f t="shared" si="14"/>
        <v>0.5399693236476234</v>
      </c>
      <c r="G168" s="9">
        <f t="shared" si="14"/>
        <v>0.63829952706133275</v>
      </c>
      <c r="H168" s="9">
        <f t="shared" si="14"/>
        <v>0.61053157722736284</v>
      </c>
      <c r="I168" s="9">
        <f t="shared" si="14"/>
        <v>0.62770767220746737</v>
      </c>
      <c r="J168" s="9">
        <f t="shared" si="14"/>
        <v>0.62392713406016209</v>
      </c>
    </row>
    <row r="169" spans="1:10" ht="17" x14ac:dyDescent="0.2">
      <c r="A169" s="1"/>
      <c r="B169" s="1" t="s">
        <v>48</v>
      </c>
      <c r="C169" s="9">
        <f>C166+C167</f>
        <v>0.65024575270615703</v>
      </c>
      <c r="D169" s="9">
        <f>D166+D167</f>
        <v>0.66639140750937165</v>
      </c>
      <c r="E169" s="9">
        <f t="shared" ref="E169:J169" si="15">E166+E167</f>
        <v>0.71858423420164419</v>
      </c>
      <c r="F169" s="9">
        <f t="shared" si="15"/>
        <v>0.86975825300018672</v>
      </c>
      <c r="G169" s="9">
        <f t="shared" si="15"/>
        <v>0.69529511282109269</v>
      </c>
      <c r="H169" s="9">
        <f t="shared" si="15"/>
        <v>0.76197387918865844</v>
      </c>
      <c r="I169" s="9">
        <f t="shared" si="15"/>
        <v>0.77694331979447251</v>
      </c>
      <c r="J169" s="9">
        <f t="shared" si="15"/>
        <v>0.72529518137257309</v>
      </c>
    </row>
    <row r="170" spans="1:10" x14ac:dyDescent="0.2">
      <c r="A170" s="4"/>
      <c r="B170" s="4"/>
      <c r="C170" s="5"/>
      <c r="D170" s="5"/>
      <c r="E170" s="5"/>
      <c r="F170" s="5"/>
      <c r="G170" s="5"/>
      <c r="H170" s="5"/>
      <c r="I170" s="4"/>
      <c r="J170" s="4"/>
    </row>
    <row r="171" spans="1:10" ht="17" x14ac:dyDescent="0.2">
      <c r="A171" s="39" t="s">
        <v>70</v>
      </c>
      <c r="B171" s="41" t="s">
        <v>12</v>
      </c>
      <c r="C171" s="40"/>
      <c r="D171" s="40"/>
      <c r="E171" s="40"/>
      <c r="F171" s="40"/>
      <c r="G171" s="40"/>
      <c r="H171" s="40"/>
      <c r="I171" s="39"/>
      <c r="J171" s="39"/>
    </row>
    <row r="172" spans="1:10" ht="17" x14ac:dyDescent="0.2">
      <c r="A172" s="39"/>
      <c r="B172" s="39" t="s">
        <v>14</v>
      </c>
      <c r="C172" s="32">
        <v>0.48750219061967498</v>
      </c>
      <c r="D172" s="32">
        <v>0.46573562864585399</v>
      </c>
      <c r="E172" s="32">
        <v>0.63817402844867399</v>
      </c>
      <c r="F172" s="32">
        <v>0.74618864172647004</v>
      </c>
      <c r="G172" s="32">
        <v>0.474079461688732</v>
      </c>
      <c r="H172" s="32">
        <v>0.50415983983438994</v>
      </c>
      <c r="I172" s="32">
        <v>0.57696063514139395</v>
      </c>
      <c r="J172" s="32">
        <v>0.65843943588355103</v>
      </c>
    </row>
    <row r="173" spans="1:10" ht="17" x14ac:dyDescent="0.2">
      <c r="A173" s="39" t="s">
        <v>87</v>
      </c>
      <c r="B173" s="39" t="s">
        <v>79</v>
      </c>
      <c r="C173" s="28">
        <v>0.488741126900546</v>
      </c>
      <c r="D173" s="28">
        <v>0.49256304040616</v>
      </c>
      <c r="E173" s="28">
        <v>0.61791424254261695</v>
      </c>
      <c r="F173" s="28">
        <v>0.50242544653284105</v>
      </c>
      <c r="G173" s="28">
        <v>0.491781953177997</v>
      </c>
      <c r="H173" s="28">
        <v>0.63202044049666395</v>
      </c>
      <c r="I173" s="28">
        <v>0.67301718307404101</v>
      </c>
      <c r="J173" s="28">
        <v>0.52010392247469805</v>
      </c>
    </row>
    <row r="174" spans="1:10" ht="17" x14ac:dyDescent="0.2">
      <c r="A174" s="39" t="s">
        <v>80</v>
      </c>
      <c r="B174" s="41" t="s">
        <v>26</v>
      </c>
      <c r="C174" s="32"/>
      <c r="D174" s="32"/>
      <c r="E174" s="32"/>
      <c r="F174" s="32"/>
      <c r="G174" s="32"/>
      <c r="H174" s="32"/>
      <c r="I174" s="32"/>
      <c r="J174" s="32"/>
    </row>
    <row r="175" spans="1:10" ht="17" x14ac:dyDescent="0.2">
      <c r="A175" s="39" t="s">
        <v>81</v>
      </c>
      <c r="B175" s="39" t="s">
        <v>14</v>
      </c>
      <c r="C175" s="32">
        <v>0.61174124961315801</v>
      </c>
      <c r="D175" s="32">
        <v>0.63976761053368902</v>
      </c>
      <c r="E175" s="32">
        <v>0.59285737635701097</v>
      </c>
      <c r="F175" s="32">
        <v>0.54168162707527701</v>
      </c>
      <c r="G175" s="32">
        <v>0.50654148109738795</v>
      </c>
      <c r="H175" s="32">
        <v>0.81419508104849303</v>
      </c>
      <c r="I175" s="32">
        <v>0.78178100061815303</v>
      </c>
      <c r="J175" s="32">
        <v>0.50429190234350196</v>
      </c>
    </row>
    <row r="176" spans="1:10" ht="17" x14ac:dyDescent="0.2">
      <c r="A176" s="39" t="s">
        <v>82</v>
      </c>
      <c r="B176" s="39" t="s">
        <v>79</v>
      </c>
      <c r="C176" s="28">
        <v>0.61113491413737797</v>
      </c>
      <c r="D176" s="28">
        <v>0.60628119276261205</v>
      </c>
      <c r="E176" s="28">
        <v>0.58042267874197995</v>
      </c>
      <c r="F176" s="28">
        <v>0.74299047479054103</v>
      </c>
      <c r="G176" s="28">
        <v>0.499533168823249</v>
      </c>
      <c r="H176" s="28">
        <v>0.52549507424318898</v>
      </c>
      <c r="I176" s="28">
        <v>0.50861108447748704</v>
      </c>
      <c r="J176" s="28">
        <v>0.50029268525572501</v>
      </c>
    </row>
    <row r="177" spans="1:10" ht="17" x14ac:dyDescent="0.2">
      <c r="A177" s="39" t="s">
        <v>83</v>
      </c>
      <c r="B177" s="41" t="s">
        <v>33</v>
      </c>
      <c r="C177" s="32"/>
      <c r="D177" s="32"/>
      <c r="E177" s="32"/>
      <c r="F177" s="32"/>
      <c r="G177" s="32"/>
      <c r="H177" s="32"/>
      <c r="I177" s="32"/>
      <c r="J177" s="32"/>
    </row>
    <row r="178" spans="1:10" ht="17" x14ac:dyDescent="0.2">
      <c r="A178" s="39"/>
      <c r="B178" s="39" t="s">
        <v>14</v>
      </c>
      <c r="C178" s="32">
        <v>0.488182738276286</v>
      </c>
      <c r="D178" s="32">
        <v>0.65955829357093698</v>
      </c>
      <c r="E178" s="32">
        <v>0.488777864415188</v>
      </c>
      <c r="F178" s="32">
        <v>1.0563227514350499</v>
      </c>
      <c r="G178" s="32">
        <v>0.50706693040541595</v>
      </c>
      <c r="H178" s="32">
        <v>0.51024939988458595</v>
      </c>
      <c r="I178" s="32">
        <v>0.478917345000752</v>
      </c>
      <c r="J178" s="32">
        <v>0.51267013369334402</v>
      </c>
    </row>
    <row r="179" spans="1:10" ht="17" x14ac:dyDescent="0.2">
      <c r="A179" s="39"/>
      <c r="B179" s="39" t="s">
        <v>79</v>
      </c>
      <c r="C179" s="28">
        <v>0.48733212883039501</v>
      </c>
      <c r="D179" s="28">
        <v>0.62122317779179803</v>
      </c>
      <c r="E179" s="28">
        <v>0.498000745108297</v>
      </c>
      <c r="F179" s="28">
        <v>0.47959500629771301</v>
      </c>
      <c r="G179" s="28">
        <v>0.50035184399335497</v>
      </c>
      <c r="H179" s="28">
        <v>0.50114850533189703</v>
      </c>
      <c r="I179" s="28">
        <v>0.49817476029094798</v>
      </c>
      <c r="J179" s="28">
        <v>0.59767305243954405</v>
      </c>
    </row>
    <row r="180" spans="1:10" x14ac:dyDescent="0.2">
      <c r="A180" s="1"/>
      <c r="B180" s="1"/>
      <c r="C180" s="10"/>
      <c r="D180" s="10"/>
      <c r="E180" s="10"/>
      <c r="F180" s="10"/>
      <c r="G180" s="10"/>
      <c r="H180" s="10"/>
      <c r="I180" s="10"/>
      <c r="J180" s="10"/>
    </row>
    <row r="181" spans="1:10" ht="17" x14ac:dyDescent="0.2">
      <c r="A181" s="1"/>
      <c r="B181" s="1" t="s">
        <v>45</v>
      </c>
      <c r="C181" s="18">
        <f t="shared" ref="C181:J181" si="16">AVERAGE(C173,C176,C179)</f>
        <v>0.52906938995610631</v>
      </c>
      <c r="D181" s="18">
        <f t="shared" si="16"/>
        <v>0.57335580365352334</v>
      </c>
      <c r="E181" s="18">
        <f t="shared" si="16"/>
        <v>0.56544588879763136</v>
      </c>
      <c r="F181" s="18">
        <f t="shared" si="16"/>
        <v>0.57500364254036496</v>
      </c>
      <c r="G181" s="18">
        <f t="shared" si="16"/>
        <v>0.49722232199820032</v>
      </c>
      <c r="H181" s="18">
        <f t="shared" si="16"/>
        <v>0.55288800669058336</v>
      </c>
      <c r="I181" s="18">
        <f t="shared" si="16"/>
        <v>0.55993434261415864</v>
      </c>
      <c r="J181" s="18">
        <f t="shared" si="16"/>
        <v>0.53935655338998911</v>
      </c>
    </row>
    <row r="182" spans="1:10" ht="17" x14ac:dyDescent="0.2">
      <c r="A182" s="1"/>
      <c r="B182" s="1" t="s">
        <v>84</v>
      </c>
      <c r="C182" s="18">
        <f t="shared" ref="C182:J182" si="17">_xlfn.STDEV.S(C173,C176,C179)</f>
        <v>7.107432035025453E-2</v>
      </c>
      <c r="D182" s="18">
        <f t="shared" si="17"/>
        <v>7.0366317752256186E-2</v>
      </c>
      <c r="E182" s="18">
        <f t="shared" si="17"/>
        <v>6.1343621465564956E-2</v>
      </c>
      <c r="F182" s="18">
        <f t="shared" si="17"/>
        <v>0.14592802714838249</v>
      </c>
      <c r="G182" s="18">
        <f t="shared" si="17"/>
        <v>4.7292459159381196E-3</v>
      </c>
      <c r="H182" s="18">
        <f t="shared" si="17"/>
        <v>6.9603487085729873E-2</v>
      </c>
      <c r="I182" s="18">
        <f t="shared" si="17"/>
        <v>9.8071534200745741E-2</v>
      </c>
      <c r="J182" s="18">
        <f t="shared" si="17"/>
        <v>5.1465831636962486E-2</v>
      </c>
    </row>
    <row r="183" spans="1:10" ht="17" x14ac:dyDescent="0.2">
      <c r="A183" s="1"/>
      <c r="B183" s="1" t="s">
        <v>47</v>
      </c>
      <c r="C183" s="9">
        <f>C181-C182</f>
        <v>0.45799506960585179</v>
      </c>
      <c r="D183" s="9">
        <f>D181-D182</f>
        <v>0.50298948590126713</v>
      </c>
      <c r="E183" s="9">
        <f t="shared" ref="E183:J183" si="18">E181-E182</f>
        <v>0.50410226733206642</v>
      </c>
      <c r="F183" s="9">
        <f t="shared" si="18"/>
        <v>0.42907561539198247</v>
      </c>
      <c r="G183" s="9">
        <f>G181-G182</f>
        <v>0.49249307608226223</v>
      </c>
      <c r="H183" s="9">
        <f t="shared" si="18"/>
        <v>0.48328451960485347</v>
      </c>
      <c r="I183" s="9">
        <f t="shared" si="18"/>
        <v>0.46186280841341287</v>
      </c>
      <c r="J183" s="9">
        <f t="shared" si="18"/>
        <v>0.48789072175302661</v>
      </c>
    </row>
    <row r="184" spans="1:10" ht="17" x14ac:dyDescent="0.2">
      <c r="A184" s="1"/>
      <c r="B184" s="1" t="s">
        <v>48</v>
      </c>
      <c r="C184" s="9">
        <f>C181+C182</f>
        <v>0.60014371030636082</v>
      </c>
      <c r="D184" s="9">
        <f>D181+D182</f>
        <v>0.64372212140577956</v>
      </c>
      <c r="E184" s="9">
        <f t="shared" ref="E184:J184" si="19">E181+E182</f>
        <v>0.62678951026319629</v>
      </c>
      <c r="F184" s="9">
        <f t="shared" si="19"/>
        <v>0.72093166968874745</v>
      </c>
      <c r="G184" s="9">
        <f>G181+G182</f>
        <v>0.50195156791413842</v>
      </c>
      <c r="H184" s="9">
        <f t="shared" si="19"/>
        <v>0.62249149377631319</v>
      </c>
      <c r="I184" s="9">
        <f t="shared" si="19"/>
        <v>0.65800587681490441</v>
      </c>
      <c r="J184" s="9">
        <f t="shared" si="19"/>
        <v>0.59082238502695161</v>
      </c>
    </row>
    <row r="185" spans="1:10" x14ac:dyDescent="0.2">
      <c r="A185" s="4"/>
      <c r="B185" s="4"/>
      <c r="C185" s="5"/>
      <c r="D185" s="5"/>
      <c r="E185" s="5"/>
      <c r="F185" s="5"/>
      <c r="G185" s="5"/>
      <c r="H185" s="5"/>
      <c r="I185" s="4"/>
      <c r="J185" s="4"/>
    </row>
    <row r="186" spans="1:10" ht="17" x14ac:dyDescent="0.2">
      <c r="A186" s="1" t="s">
        <v>70</v>
      </c>
      <c r="B186" s="6" t="s">
        <v>12</v>
      </c>
      <c r="C186" s="2"/>
      <c r="D186" s="2"/>
      <c r="E186" s="2"/>
      <c r="F186" s="2"/>
      <c r="G186" s="2"/>
      <c r="H186" s="2"/>
      <c r="I186" s="1"/>
      <c r="J186" s="1"/>
    </row>
    <row r="187" spans="1:10" ht="17" x14ac:dyDescent="0.2">
      <c r="A187" s="1"/>
      <c r="B187" s="1" t="s">
        <v>14</v>
      </c>
      <c r="C187" s="10">
        <v>0.487742896207984</v>
      </c>
      <c r="D187" s="10">
        <v>0.46593148130100698</v>
      </c>
      <c r="E187" s="10">
        <v>0.52071134702135302</v>
      </c>
      <c r="F187" s="10">
        <v>0.80118252844562998</v>
      </c>
      <c r="G187" s="10">
        <v>0.475536961005396</v>
      </c>
      <c r="H187" s="10">
        <v>0.50512764678378097</v>
      </c>
      <c r="I187" s="10">
        <v>0.52428024550018504</v>
      </c>
      <c r="J187" s="10">
        <v>0.67577943887957403</v>
      </c>
    </row>
    <row r="188" spans="1:10" ht="17" x14ac:dyDescent="0.2">
      <c r="A188" s="1" t="s">
        <v>78</v>
      </c>
      <c r="B188" s="1" t="s">
        <v>79</v>
      </c>
      <c r="C188" s="11">
        <v>0.488937350741381</v>
      </c>
      <c r="D188" s="11">
        <v>0.49144230111953902</v>
      </c>
      <c r="E188" s="11">
        <v>0.51123019124837699</v>
      </c>
      <c r="F188" s="28">
        <v>0.50261093401106205</v>
      </c>
      <c r="G188" s="28">
        <v>0.49522978399511902</v>
      </c>
      <c r="H188" s="28">
        <v>0.63174760988062895</v>
      </c>
      <c r="I188" s="28">
        <v>0.64672629174340901</v>
      </c>
      <c r="J188" s="28">
        <v>0.52119522478536096</v>
      </c>
    </row>
    <row r="189" spans="1:10" ht="17" x14ac:dyDescent="0.2">
      <c r="A189" s="1" t="s">
        <v>80</v>
      </c>
      <c r="B189" s="6" t="s">
        <v>26</v>
      </c>
      <c r="C189" s="2"/>
      <c r="D189" s="2"/>
      <c r="E189" s="2"/>
      <c r="F189" s="40"/>
      <c r="G189" s="40"/>
      <c r="H189" s="40"/>
      <c r="I189" s="39"/>
      <c r="J189" s="39"/>
    </row>
    <row r="190" spans="1:10" ht="17" x14ac:dyDescent="0.2">
      <c r="A190" s="1" t="s">
        <v>81</v>
      </c>
      <c r="B190" s="1" t="s">
        <v>14</v>
      </c>
      <c r="C190" s="10">
        <v>0.48812900834290102</v>
      </c>
      <c r="D190" s="10">
        <v>0.52323010435823503</v>
      </c>
      <c r="E190" s="10">
        <v>0.47428823060047198</v>
      </c>
      <c r="F190" s="32">
        <v>0.54155050954619499</v>
      </c>
      <c r="G190" s="32">
        <v>0.50604812169218005</v>
      </c>
      <c r="H190" s="32">
        <v>0.787381648503378</v>
      </c>
      <c r="I190" s="32">
        <v>0.761458960082396</v>
      </c>
      <c r="J190" s="32">
        <v>0.50200149810801897</v>
      </c>
    </row>
    <row r="191" spans="1:10" ht="17" x14ac:dyDescent="0.2">
      <c r="A191" s="1" t="s">
        <v>82</v>
      </c>
      <c r="B191" s="1" t="s">
        <v>79</v>
      </c>
      <c r="C191" s="11">
        <v>0.48801960920644299</v>
      </c>
      <c r="D191" s="11">
        <v>0.48786869722609399</v>
      </c>
      <c r="E191" s="11">
        <v>0.484134512040368</v>
      </c>
      <c r="F191" s="28">
        <v>0.73748540095700799</v>
      </c>
      <c r="G191" s="28">
        <v>0.49424960998923201</v>
      </c>
      <c r="H191" s="28">
        <v>0.51218936997464903</v>
      </c>
      <c r="I191" s="28">
        <v>0.50907695287188903</v>
      </c>
      <c r="J191" s="28">
        <v>0.49779618433332101</v>
      </c>
    </row>
    <row r="192" spans="1:10" ht="17" x14ac:dyDescent="0.2">
      <c r="A192" s="1" t="s">
        <v>83</v>
      </c>
      <c r="B192" s="6" t="s">
        <v>33</v>
      </c>
      <c r="C192" s="2"/>
      <c r="D192" s="2"/>
      <c r="E192" s="2"/>
      <c r="F192" s="40"/>
      <c r="G192" s="40"/>
      <c r="H192" s="40"/>
      <c r="I192" s="39"/>
      <c r="J192" s="39"/>
    </row>
    <row r="193" spans="1:10" ht="17" x14ac:dyDescent="0.2">
      <c r="A193" s="1"/>
      <c r="B193" s="1" t="s">
        <v>14</v>
      </c>
      <c r="C193" s="10">
        <v>0.48856141172518502</v>
      </c>
      <c r="D193" s="10">
        <v>0.53172322953283002</v>
      </c>
      <c r="E193" s="10">
        <v>0.467576557183076</v>
      </c>
      <c r="F193" s="32">
        <v>1.0549773691351101</v>
      </c>
      <c r="G193" s="32">
        <v>0.50814076632815797</v>
      </c>
      <c r="H193" s="32">
        <v>0.50659945953650798</v>
      </c>
      <c r="I193" s="32">
        <v>0.48076604753389202</v>
      </c>
      <c r="J193" s="32">
        <v>0.51505396640542001</v>
      </c>
    </row>
    <row r="194" spans="1:10" ht="17" x14ac:dyDescent="0.2">
      <c r="A194" s="1"/>
      <c r="B194" s="1" t="s">
        <v>79</v>
      </c>
      <c r="C194" s="11">
        <v>0.48766887061164099</v>
      </c>
      <c r="D194" s="11">
        <v>0.50011200837301395</v>
      </c>
      <c r="E194" s="11">
        <v>0.488443241788728</v>
      </c>
      <c r="F194" s="28">
        <v>0.47904395305376701</v>
      </c>
      <c r="G194" s="28">
        <v>0.50008172318131605</v>
      </c>
      <c r="H194" s="28">
        <v>0.499135940458177</v>
      </c>
      <c r="I194" s="28">
        <v>0.49399180511597002</v>
      </c>
      <c r="J194" s="28">
        <v>0.59741309318464497</v>
      </c>
    </row>
    <row r="195" spans="1:10" x14ac:dyDescent="0.2">
      <c r="A195" s="1"/>
      <c r="B195" s="1"/>
      <c r="C195" s="2"/>
      <c r="D195" s="2"/>
      <c r="E195" s="2"/>
      <c r="F195" s="2"/>
      <c r="G195" s="2"/>
      <c r="H195" s="2"/>
      <c r="I195" s="1"/>
      <c r="J195" s="1"/>
    </row>
    <row r="196" spans="1:10" ht="17" x14ac:dyDescent="0.2">
      <c r="A196" s="1"/>
      <c r="B196" s="1" t="s">
        <v>45</v>
      </c>
      <c r="C196" s="18">
        <f t="shared" ref="C196:J196" si="20">AVERAGE(C188,C191,C194)</f>
        <v>0.48820861018648837</v>
      </c>
      <c r="D196" s="18">
        <f t="shared" si="20"/>
        <v>0.49314100223954899</v>
      </c>
      <c r="E196" s="18">
        <f t="shared" si="20"/>
        <v>0.49460264835915763</v>
      </c>
      <c r="F196" s="18">
        <f t="shared" si="20"/>
        <v>0.57304676267394561</v>
      </c>
      <c r="G196" s="18">
        <f t="shared" si="20"/>
        <v>0.49652037238855568</v>
      </c>
      <c r="H196" s="18">
        <f t="shared" si="20"/>
        <v>0.54769097343781825</v>
      </c>
      <c r="I196" s="18">
        <f t="shared" si="20"/>
        <v>0.54993168324375596</v>
      </c>
      <c r="J196" s="18">
        <f t="shared" si="20"/>
        <v>0.53880150076777567</v>
      </c>
    </row>
    <row r="197" spans="1:10" ht="17" x14ac:dyDescent="0.2">
      <c r="A197" s="1"/>
      <c r="B197" s="1" t="s">
        <v>84</v>
      </c>
      <c r="C197" s="18">
        <f t="shared" ref="C197:J197" si="21">_xlfn.STDEV.S(C188,C191,C194)</f>
        <v>6.5502021932905478E-4</v>
      </c>
      <c r="D197" s="18">
        <f t="shared" si="21"/>
        <v>6.295939650395003E-3</v>
      </c>
      <c r="E197" s="18">
        <f t="shared" si="21"/>
        <v>1.4560139934448489E-2</v>
      </c>
      <c r="F197" s="18">
        <f t="shared" si="21"/>
        <v>0.14289471637590809</v>
      </c>
      <c r="G197" s="18">
        <f t="shared" si="21"/>
        <v>3.1229152841976467E-3</v>
      </c>
      <c r="H197" s="18">
        <f t="shared" si="21"/>
        <v>7.3087184944384168E-2</v>
      </c>
      <c r="I197" s="18">
        <f t="shared" si="21"/>
        <v>8.4165239836023753E-2</v>
      </c>
      <c r="J197" s="18">
        <f t="shared" si="21"/>
        <v>5.2089997578709496E-2</v>
      </c>
    </row>
    <row r="198" spans="1:10" ht="17" x14ac:dyDescent="0.2">
      <c r="A198" s="1"/>
      <c r="B198" s="1" t="s">
        <v>47</v>
      </c>
      <c r="C198" s="9">
        <f>C196-C197</f>
        <v>0.48755358996715931</v>
      </c>
      <c r="D198" s="9">
        <f>D196-D197</f>
        <v>0.486845062589154</v>
      </c>
      <c r="E198" s="9">
        <f t="shared" ref="E198:F198" si="22">E196-E197</f>
        <v>0.48004250842470914</v>
      </c>
      <c r="F198" s="9">
        <f t="shared" si="22"/>
        <v>0.43015204629803749</v>
      </c>
      <c r="G198" s="9">
        <f>G196-G197</f>
        <v>0.49339745710435801</v>
      </c>
      <c r="H198" s="9">
        <f t="shared" ref="H198:J198" si="23">H196-H197</f>
        <v>0.4746037884934341</v>
      </c>
      <c r="I198" s="9">
        <f t="shared" si="23"/>
        <v>0.46576644340773221</v>
      </c>
      <c r="J198" s="9">
        <f t="shared" si="23"/>
        <v>0.4867115031890662</v>
      </c>
    </row>
    <row r="199" spans="1:10" ht="17" x14ac:dyDescent="0.2">
      <c r="A199" s="1"/>
      <c r="B199" s="1" t="s">
        <v>48</v>
      </c>
      <c r="C199" s="9">
        <f>C196+C197</f>
        <v>0.48886363040581743</v>
      </c>
      <c r="D199" s="9">
        <f>D196+D197</f>
        <v>0.49943694188994397</v>
      </c>
      <c r="E199" s="9">
        <f t="shared" ref="E199:F199" si="24">E196+E197</f>
        <v>0.50916278829360606</v>
      </c>
      <c r="F199" s="9">
        <f t="shared" si="24"/>
        <v>0.71594147904985372</v>
      </c>
      <c r="G199" s="9">
        <f>G196+G197</f>
        <v>0.49964328767275334</v>
      </c>
      <c r="H199" s="9">
        <f t="shared" ref="H199:J199" si="25">H196+H197</f>
        <v>0.62077815838220241</v>
      </c>
      <c r="I199" s="9">
        <f t="shared" si="25"/>
        <v>0.63409692307977972</v>
      </c>
      <c r="J199" s="9">
        <f t="shared" si="25"/>
        <v>0.59089149834648513</v>
      </c>
    </row>
    <row r="200" spans="1:10" x14ac:dyDescent="0.2">
      <c r="A200" s="4"/>
      <c r="B200" s="4"/>
      <c r="C200" s="5"/>
      <c r="D200" s="5"/>
      <c r="E200" s="5"/>
      <c r="F200" s="5"/>
      <c r="G200" s="5"/>
      <c r="H200" s="5"/>
      <c r="I200" s="4"/>
      <c r="J200" s="4"/>
    </row>
    <row r="201" spans="1:10" ht="17" x14ac:dyDescent="0.2">
      <c r="A201" s="1" t="s">
        <v>74</v>
      </c>
      <c r="B201" s="6" t="s">
        <v>12</v>
      </c>
      <c r="C201" s="2"/>
      <c r="D201" s="2"/>
      <c r="E201" s="2"/>
      <c r="F201" s="2"/>
      <c r="G201" s="2"/>
      <c r="H201" s="2"/>
      <c r="I201" s="1"/>
      <c r="J201" s="1"/>
    </row>
    <row r="202" spans="1:10" ht="17" x14ac:dyDescent="0.2">
      <c r="A202" s="1"/>
      <c r="B202" s="1" t="s">
        <v>14</v>
      </c>
      <c r="C202" s="10">
        <v>7.9009508878698904</v>
      </c>
      <c r="D202" s="10">
        <v>7.6868772068566198</v>
      </c>
      <c r="E202" s="10">
        <v>9.5828047918107604</v>
      </c>
      <c r="F202" s="10">
        <v>6.6307430346457403</v>
      </c>
      <c r="G202" s="10">
        <v>8.0907848310857897</v>
      </c>
      <c r="H202" s="10">
        <v>7.7665264328133201</v>
      </c>
      <c r="I202" s="10">
        <v>8.7391794061312496</v>
      </c>
      <c r="J202" s="10">
        <v>8.1341992370442195</v>
      </c>
    </row>
    <row r="203" spans="1:10" ht="17" x14ac:dyDescent="0.2">
      <c r="A203" s="1" t="s">
        <v>85</v>
      </c>
      <c r="B203" s="1" t="s">
        <v>79</v>
      </c>
      <c r="C203" s="11">
        <v>0.64919456328474501</v>
      </c>
      <c r="D203" s="11">
        <v>0.65067528492376503</v>
      </c>
      <c r="E203" s="28">
        <v>0.67828627048140699</v>
      </c>
      <c r="F203" s="28">
        <v>0.58588200559626902</v>
      </c>
      <c r="G203" s="28">
        <v>0.64437197656613499</v>
      </c>
      <c r="H203" s="28">
        <v>0.77241596874812701</v>
      </c>
      <c r="I203" s="28">
        <v>0.78730492705625699</v>
      </c>
      <c r="J203" s="28">
        <v>0.61776056595874795</v>
      </c>
    </row>
    <row r="204" spans="1:10" ht="17" x14ac:dyDescent="0.2">
      <c r="A204" s="1" t="s">
        <v>80</v>
      </c>
      <c r="B204" s="6" t="s">
        <v>26</v>
      </c>
      <c r="E204" s="37"/>
      <c r="F204" s="37"/>
      <c r="G204" s="37"/>
      <c r="H204" s="37"/>
      <c r="I204" s="37"/>
      <c r="J204" s="37"/>
    </row>
    <row r="205" spans="1:10" ht="17" x14ac:dyDescent="0.2">
      <c r="A205" s="1" t="s">
        <v>81</v>
      </c>
      <c r="B205" s="1" t="s">
        <v>14</v>
      </c>
      <c r="C205" s="10">
        <v>7.9494470082948796</v>
      </c>
      <c r="D205" s="10">
        <v>9.7172944661970799</v>
      </c>
      <c r="E205" s="32">
        <v>8.1933093823436494</v>
      </c>
      <c r="F205" s="32">
        <v>7.3135846833596698</v>
      </c>
      <c r="G205" s="32">
        <v>8.71084316435714</v>
      </c>
      <c r="H205" s="32">
        <v>8.6891970817642399</v>
      </c>
      <c r="I205" s="32">
        <v>8.1009711661255892</v>
      </c>
      <c r="J205" s="32">
        <v>7.8274024248106997</v>
      </c>
    </row>
    <row r="206" spans="1:10" ht="17" x14ac:dyDescent="0.2">
      <c r="A206" s="1" t="s">
        <v>82</v>
      </c>
      <c r="B206" s="1" t="s">
        <v>79</v>
      </c>
      <c r="C206" s="11">
        <v>0.65412128879476605</v>
      </c>
      <c r="D206" s="11">
        <v>0.66125439596051305</v>
      </c>
      <c r="E206" s="28">
        <v>0.63858432884136496</v>
      </c>
      <c r="F206" s="28">
        <v>0.89284681194326398</v>
      </c>
      <c r="G206" s="28">
        <v>0.65403369589654903</v>
      </c>
      <c r="H206" s="28">
        <v>0.63713763159393999</v>
      </c>
      <c r="I206" s="28">
        <v>0.62954788734127898</v>
      </c>
      <c r="J206" s="28">
        <v>0.639788309031039</v>
      </c>
    </row>
    <row r="207" spans="1:10" ht="17" x14ac:dyDescent="0.2">
      <c r="A207" s="1" t="s">
        <v>83</v>
      </c>
      <c r="B207" s="6" t="s">
        <v>33</v>
      </c>
      <c r="E207" s="37"/>
      <c r="F207" s="37"/>
      <c r="G207" s="37"/>
      <c r="H207" s="37"/>
      <c r="I207" s="37"/>
      <c r="J207" s="37"/>
    </row>
    <row r="208" spans="1:10" ht="17" x14ac:dyDescent="0.2">
      <c r="B208" s="1" t="s">
        <v>14</v>
      </c>
      <c r="C208" s="10">
        <v>7.9142908254042101</v>
      </c>
      <c r="D208" s="10">
        <v>10.6468553475659</v>
      </c>
      <c r="E208" s="32">
        <v>7.5755038386866804</v>
      </c>
      <c r="F208" s="32">
        <v>7.6893984474671999</v>
      </c>
      <c r="G208" s="32">
        <v>8.8521599583458705</v>
      </c>
      <c r="H208" s="32">
        <v>8.5249941193558598</v>
      </c>
      <c r="I208" s="32">
        <v>7.10375624933077</v>
      </c>
      <c r="J208" s="32">
        <v>7.81477211843342</v>
      </c>
    </row>
    <row r="209" spans="2:10" ht="17" x14ac:dyDescent="0.2">
      <c r="B209" s="1" t="s">
        <v>79</v>
      </c>
      <c r="C209" s="11">
        <v>0.64532749526570699</v>
      </c>
      <c r="D209" s="11">
        <v>0.66613755321400403</v>
      </c>
      <c r="E209" s="28">
        <v>0.66640296941855703</v>
      </c>
      <c r="F209" s="28">
        <v>0.55081738364227695</v>
      </c>
      <c r="G209" s="28">
        <v>0.68916402378021502</v>
      </c>
      <c r="H209" s="28">
        <v>0.62261055298716905</v>
      </c>
      <c r="I209" s="28">
        <v>0.633066176715537</v>
      </c>
      <c r="J209" s="28">
        <v>0.76296200128439595</v>
      </c>
    </row>
    <row r="210" spans="2:10" x14ac:dyDescent="0.2">
      <c r="B210" s="1"/>
    </row>
    <row r="211" spans="2:10" ht="17" x14ac:dyDescent="0.2">
      <c r="B211" s="1" t="s">
        <v>45</v>
      </c>
      <c r="C211" s="18">
        <f t="shared" ref="C211:J211" si="26">AVERAGE(C203,C206,C209)</f>
        <v>0.64954778244840605</v>
      </c>
      <c r="D211" s="18">
        <f t="shared" si="26"/>
        <v>0.65935574469942726</v>
      </c>
      <c r="E211" s="18">
        <f t="shared" si="26"/>
        <v>0.66109118958044311</v>
      </c>
      <c r="F211" s="18">
        <f t="shared" si="26"/>
        <v>0.67651540039393654</v>
      </c>
      <c r="G211" s="18">
        <f t="shared" si="26"/>
        <v>0.66252323208096631</v>
      </c>
      <c r="H211" s="18">
        <f t="shared" si="26"/>
        <v>0.67738805110974543</v>
      </c>
      <c r="I211" s="18">
        <f t="shared" si="26"/>
        <v>0.6833063303710244</v>
      </c>
      <c r="J211" s="18">
        <f t="shared" si="26"/>
        <v>0.67350362542472764</v>
      </c>
    </row>
    <row r="212" spans="2:10" ht="17" x14ac:dyDescent="0.2">
      <c r="B212" s="1" t="s">
        <v>84</v>
      </c>
      <c r="C212" s="18">
        <f t="shared" ref="C212:J212" si="27">_xlfn.STDEV.S(C203,C206,C209)</f>
        <v>4.4075247011347903E-3</v>
      </c>
      <c r="D212" s="18">
        <f t="shared" si="27"/>
        <v>7.9040554545277142E-3</v>
      </c>
      <c r="E212" s="18">
        <f t="shared" si="27"/>
        <v>2.037700410471991E-2</v>
      </c>
      <c r="F212" s="18">
        <f t="shared" si="27"/>
        <v>0.18816705781137022</v>
      </c>
      <c r="G212" s="18">
        <f t="shared" si="27"/>
        <v>2.3571933350427409E-2</v>
      </c>
      <c r="H212" s="18">
        <f t="shared" si="27"/>
        <v>8.2616510766475193E-2</v>
      </c>
      <c r="I212" s="18">
        <f t="shared" si="27"/>
        <v>9.0082604727013071E-2</v>
      </c>
      <c r="J212" s="18">
        <f t="shared" si="27"/>
        <v>7.8252195654831186E-2</v>
      </c>
    </row>
    <row r="213" spans="2:10" ht="17" x14ac:dyDescent="0.2">
      <c r="B213" s="1" t="s">
        <v>47</v>
      </c>
      <c r="C213" s="9">
        <f>C211-C212</f>
        <v>0.64514025774727124</v>
      </c>
      <c r="D213" s="9">
        <f>D211-D212</f>
        <v>0.6514516892448996</v>
      </c>
      <c r="E213" s="9">
        <f t="shared" ref="E213:J213" si="28">E211-E212</f>
        <v>0.64071418547572323</v>
      </c>
      <c r="F213" s="9">
        <f t="shared" si="28"/>
        <v>0.48834834258256632</v>
      </c>
      <c r="G213" s="9">
        <f t="shared" si="28"/>
        <v>0.63895129873053891</v>
      </c>
      <c r="H213" s="9">
        <f t="shared" si="28"/>
        <v>0.59477154034327029</v>
      </c>
      <c r="I213" s="9">
        <f t="shared" si="28"/>
        <v>0.59322372564401138</v>
      </c>
      <c r="J213" s="9">
        <f t="shared" si="28"/>
        <v>0.59525142976989642</v>
      </c>
    </row>
    <row r="214" spans="2:10" ht="17" x14ac:dyDescent="0.2">
      <c r="B214" s="1" t="s">
        <v>48</v>
      </c>
      <c r="C214" s="9">
        <f>C211+C212</f>
        <v>0.65395530714954087</v>
      </c>
      <c r="D214" s="9">
        <f>D211+D212</f>
        <v>0.66725980015395492</v>
      </c>
      <c r="E214" s="9">
        <f t="shared" ref="E214:J214" si="29">E211+E212</f>
        <v>0.68146819368516298</v>
      </c>
      <c r="F214" s="9">
        <f t="shared" si="29"/>
        <v>0.86468245820530676</v>
      </c>
      <c r="G214" s="9">
        <f t="shared" si="29"/>
        <v>0.68609516543139371</v>
      </c>
      <c r="H214" s="9">
        <f t="shared" si="29"/>
        <v>0.76000456187622056</v>
      </c>
      <c r="I214" s="9">
        <f t="shared" si="29"/>
        <v>0.77338893509803741</v>
      </c>
      <c r="J214" s="9">
        <f t="shared" si="29"/>
        <v>0.75175582107955885</v>
      </c>
    </row>
  </sheetData>
  <mergeCells count="1">
    <mergeCell ref="D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8617-D9FD-9743-9FD0-3712B5981561}">
  <dimension ref="A1:D130"/>
  <sheetViews>
    <sheetView workbookViewId="0"/>
  </sheetViews>
  <sheetFormatPr baseColWidth="10" defaultRowHeight="16" x14ac:dyDescent="0.2"/>
  <cols>
    <col min="1" max="1" width="21.33203125" customWidth="1"/>
    <col min="2" max="2" width="28.83203125" customWidth="1"/>
    <col min="3" max="4" width="22.33203125" customWidth="1"/>
  </cols>
  <sheetData>
    <row r="1" spans="1:4" ht="17" x14ac:dyDescent="0.2">
      <c r="A1" s="67" t="s">
        <v>88</v>
      </c>
      <c r="B1" s="67"/>
      <c r="C1" s="67"/>
      <c r="D1" s="67" t="s">
        <v>1</v>
      </c>
    </row>
    <row r="2" spans="1:4" ht="17" x14ac:dyDescent="0.2">
      <c r="A2" s="67"/>
      <c r="B2" s="67"/>
      <c r="C2" s="67" t="s">
        <v>2</v>
      </c>
      <c r="D2" s="2" t="s">
        <v>6</v>
      </c>
    </row>
    <row r="3" spans="1:4" ht="17" x14ac:dyDescent="0.2">
      <c r="A3" s="67"/>
      <c r="B3" s="67" t="s">
        <v>7</v>
      </c>
      <c r="C3" s="3">
        <v>3958499</v>
      </c>
      <c r="D3" s="3">
        <v>1918350</v>
      </c>
    </row>
    <row r="4" spans="1:4" ht="17" x14ac:dyDescent="0.2">
      <c r="A4" s="67"/>
      <c r="B4" s="67" t="s">
        <v>8</v>
      </c>
      <c r="C4" s="3">
        <v>565501</v>
      </c>
      <c r="D4" s="3">
        <v>958450</v>
      </c>
    </row>
    <row r="5" spans="1:4" ht="17" x14ac:dyDescent="0.2">
      <c r="A5" s="67"/>
      <c r="B5" s="67" t="s">
        <v>9</v>
      </c>
      <c r="C5" s="3">
        <v>1131000</v>
      </c>
      <c r="D5" s="3">
        <v>2778200</v>
      </c>
    </row>
    <row r="6" spans="1:4" ht="17" x14ac:dyDescent="0.2">
      <c r="A6" s="67" t="s">
        <v>10</v>
      </c>
      <c r="B6" s="4"/>
      <c r="C6" s="4"/>
      <c r="D6" s="69"/>
    </row>
    <row r="7" spans="1:4" ht="17" x14ac:dyDescent="0.2">
      <c r="A7" s="67" t="s">
        <v>11</v>
      </c>
      <c r="B7" s="6" t="s">
        <v>12</v>
      </c>
      <c r="C7" s="2"/>
      <c r="D7" s="2"/>
    </row>
    <row r="8" spans="1:4" ht="17" x14ac:dyDescent="0.2">
      <c r="A8" s="67"/>
      <c r="B8" s="67" t="s">
        <v>13</v>
      </c>
      <c r="C8" s="8">
        <v>18</v>
      </c>
      <c r="D8" s="68">
        <v>14</v>
      </c>
    </row>
    <row r="9" spans="1:4" ht="17" x14ac:dyDescent="0.2">
      <c r="A9" s="67"/>
      <c r="B9" s="67" t="s">
        <v>14</v>
      </c>
      <c r="C9" s="10">
        <v>0.99963817743390504</v>
      </c>
      <c r="D9" s="10">
        <v>1.44506326091837</v>
      </c>
    </row>
    <row r="10" spans="1:4" ht="17" x14ac:dyDescent="0.2">
      <c r="A10" s="67"/>
      <c r="B10" s="67" t="s">
        <v>89</v>
      </c>
      <c r="C10" s="11">
        <v>0.52449458000000004</v>
      </c>
      <c r="D10" s="11">
        <v>0.58907372000000002</v>
      </c>
    </row>
    <row r="11" spans="1:4" ht="17" x14ac:dyDescent="0.2">
      <c r="A11" s="67"/>
      <c r="B11" s="67" t="s">
        <v>90</v>
      </c>
      <c r="C11" s="11">
        <v>0.47807332000000002</v>
      </c>
      <c r="D11" s="11">
        <v>0.51812093000000004</v>
      </c>
    </row>
    <row r="12" spans="1:4" ht="17" x14ac:dyDescent="0.2">
      <c r="A12" s="67"/>
      <c r="B12" s="67" t="s">
        <v>16</v>
      </c>
      <c r="C12" s="13">
        <v>5.0389780129845897E-5</v>
      </c>
      <c r="D12" s="13">
        <v>4.3978442675172302E-4</v>
      </c>
    </row>
    <row r="13" spans="1:4" ht="17" x14ac:dyDescent="0.2">
      <c r="A13" s="67"/>
      <c r="B13" s="67" t="s">
        <v>17</v>
      </c>
      <c r="C13" s="68" t="s">
        <v>44</v>
      </c>
      <c r="D13" s="68" t="s">
        <v>22</v>
      </c>
    </row>
    <row r="14" spans="1:4" ht="17" x14ac:dyDescent="0.2">
      <c r="A14" s="67"/>
      <c r="B14" s="67" t="s">
        <v>25</v>
      </c>
      <c r="C14" s="68">
        <v>0.45</v>
      </c>
      <c r="D14" s="68">
        <v>0.5</v>
      </c>
    </row>
    <row r="15" spans="1:4" ht="17" x14ac:dyDescent="0.2">
      <c r="A15" s="67"/>
      <c r="B15" s="6" t="s">
        <v>26</v>
      </c>
      <c r="C15" s="2"/>
      <c r="D15" s="2"/>
    </row>
    <row r="16" spans="1:4" ht="17" x14ac:dyDescent="0.2">
      <c r="A16" s="67"/>
      <c r="B16" s="67" t="s">
        <v>13</v>
      </c>
      <c r="C16" s="68">
        <v>23</v>
      </c>
      <c r="D16" s="68">
        <v>20</v>
      </c>
    </row>
    <row r="17" spans="1:4" ht="17" x14ac:dyDescent="0.2">
      <c r="A17" s="67"/>
      <c r="B17" s="67" t="s">
        <v>14</v>
      </c>
      <c r="C17" s="10">
        <v>1.0015591794343299</v>
      </c>
      <c r="D17" s="10">
        <v>1.0231666911625299</v>
      </c>
    </row>
    <row r="18" spans="1:4" ht="17" x14ac:dyDescent="0.2">
      <c r="A18" s="67"/>
      <c r="B18" s="67" t="s">
        <v>89</v>
      </c>
      <c r="C18" s="11">
        <v>0.52351607</v>
      </c>
      <c r="D18" s="11">
        <v>0.55333715999999999</v>
      </c>
    </row>
    <row r="19" spans="1:4" ht="17" x14ac:dyDescent="0.2">
      <c r="A19" s="67"/>
      <c r="B19" s="67" t="s">
        <v>90</v>
      </c>
      <c r="C19" s="11">
        <v>0.47706209999999999</v>
      </c>
      <c r="D19" s="11">
        <v>0.50421897000000004</v>
      </c>
    </row>
    <row r="20" spans="1:4" ht="17" x14ac:dyDescent="0.2">
      <c r="A20" s="67"/>
      <c r="B20" s="67" t="s">
        <v>16</v>
      </c>
      <c r="C20" s="10">
        <v>1.5026293206105E-4</v>
      </c>
      <c r="D20" s="13">
        <v>4.4702459443291598E-5</v>
      </c>
    </row>
    <row r="21" spans="1:4" ht="17" x14ac:dyDescent="0.2">
      <c r="A21" s="67"/>
      <c r="B21" s="67" t="s">
        <v>17</v>
      </c>
      <c r="C21" s="68" t="s">
        <v>51</v>
      </c>
      <c r="D21" s="68" t="s">
        <v>64</v>
      </c>
    </row>
    <row r="22" spans="1:4" ht="17" x14ac:dyDescent="0.2">
      <c r="A22" s="67"/>
      <c r="B22" s="67" t="s">
        <v>25</v>
      </c>
      <c r="C22" s="68">
        <v>0.4</v>
      </c>
      <c r="D22" s="68">
        <v>0.4</v>
      </c>
    </row>
    <row r="23" spans="1:4" ht="17" x14ac:dyDescent="0.2">
      <c r="A23" s="67"/>
      <c r="B23" s="6" t="s">
        <v>33</v>
      </c>
      <c r="C23" s="2"/>
      <c r="D23" s="2"/>
    </row>
    <row r="24" spans="1:4" ht="17" x14ac:dyDescent="0.2">
      <c r="A24" s="67"/>
      <c r="B24" s="67" t="s">
        <v>13</v>
      </c>
      <c r="C24" s="68">
        <v>14</v>
      </c>
      <c r="D24" s="68">
        <v>17</v>
      </c>
    </row>
    <row r="25" spans="1:4" ht="17" x14ac:dyDescent="0.2">
      <c r="A25" s="67"/>
      <c r="B25" s="67" t="s">
        <v>14</v>
      </c>
      <c r="C25" s="10">
        <v>1.0010422694008101</v>
      </c>
      <c r="D25" s="10">
        <v>1.06932187623811</v>
      </c>
    </row>
    <row r="26" spans="1:4" ht="17" x14ac:dyDescent="0.2">
      <c r="A26" s="67"/>
      <c r="B26" s="67" t="s">
        <v>89</v>
      </c>
      <c r="C26" s="11">
        <v>0.52314424000000004</v>
      </c>
      <c r="D26" s="11">
        <v>0.67272606999999995</v>
      </c>
    </row>
    <row r="27" spans="1:4" ht="17" x14ac:dyDescent="0.2">
      <c r="A27" s="67"/>
      <c r="B27" s="67" t="s">
        <v>90</v>
      </c>
      <c r="C27" s="11">
        <v>0.47686072000000002</v>
      </c>
      <c r="D27" s="11">
        <v>0.60461936000000005</v>
      </c>
    </row>
    <row r="28" spans="1:4" ht="17" x14ac:dyDescent="0.2">
      <c r="A28" s="67"/>
      <c r="B28" s="67" t="s">
        <v>16</v>
      </c>
      <c r="C28" s="13">
        <v>5.6442902535547999E-5</v>
      </c>
      <c r="D28" s="13">
        <v>6.6194379243280797E-4</v>
      </c>
    </row>
    <row r="29" spans="1:4" ht="17" x14ac:dyDescent="0.2">
      <c r="A29" s="67"/>
      <c r="B29" s="67" t="s">
        <v>17</v>
      </c>
      <c r="C29" s="68" t="s">
        <v>44</v>
      </c>
      <c r="D29" s="68" t="s">
        <v>64</v>
      </c>
    </row>
    <row r="30" spans="1:4" ht="17" x14ac:dyDescent="0.2">
      <c r="A30" s="67"/>
      <c r="B30" s="67" t="s">
        <v>25</v>
      </c>
      <c r="C30" s="68">
        <v>0.5</v>
      </c>
      <c r="D30" s="68">
        <v>0.05</v>
      </c>
    </row>
    <row r="31" spans="1:4" ht="17" x14ac:dyDescent="0.2">
      <c r="A31" s="67"/>
      <c r="B31" s="6" t="s">
        <v>37</v>
      </c>
      <c r="C31" s="2"/>
      <c r="D31" s="2"/>
    </row>
    <row r="32" spans="1:4" ht="17" x14ac:dyDescent="0.2">
      <c r="A32" s="67"/>
      <c r="B32" s="67" t="s">
        <v>13</v>
      </c>
      <c r="C32" s="68">
        <v>21</v>
      </c>
      <c r="D32" s="68">
        <v>24</v>
      </c>
    </row>
    <row r="33" spans="1:4" ht="17" x14ac:dyDescent="0.2">
      <c r="A33" s="67"/>
      <c r="B33" s="67" t="s">
        <v>14</v>
      </c>
      <c r="C33" s="10">
        <v>1.00103953796097</v>
      </c>
      <c r="D33" s="10">
        <v>1.0186245300139301</v>
      </c>
    </row>
    <row r="34" spans="1:4" ht="17" x14ac:dyDescent="0.2">
      <c r="A34" s="67"/>
      <c r="B34" s="67" t="s">
        <v>89</v>
      </c>
      <c r="C34" s="11">
        <v>0.52350699999999994</v>
      </c>
      <c r="D34" s="11">
        <v>0.55829744000000003</v>
      </c>
    </row>
    <row r="35" spans="1:4" ht="17" x14ac:dyDescent="0.2">
      <c r="A35" s="67"/>
      <c r="B35" s="67" t="s">
        <v>90</v>
      </c>
      <c r="C35" s="11">
        <v>0.47631416999999998</v>
      </c>
      <c r="D35" s="11">
        <v>0.49675170000000002</v>
      </c>
    </row>
    <row r="36" spans="1:4" ht="17" x14ac:dyDescent="0.2">
      <c r="A36" s="67"/>
      <c r="B36" s="67" t="s">
        <v>16</v>
      </c>
      <c r="C36" s="13">
        <v>1.00182861032697E-5</v>
      </c>
      <c r="D36" s="13">
        <v>1.2389232492806301E-4</v>
      </c>
    </row>
    <row r="37" spans="1:4" ht="17" x14ac:dyDescent="0.2">
      <c r="A37" s="67"/>
      <c r="B37" s="67" t="s">
        <v>17</v>
      </c>
      <c r="C37" s="68" t="s">
        <v>40</v>
      </c>
      <c r="D37" s="68" t="s">
        <v>64</v>
      </c>
    </row>
    <row r="38" spans="1:4" ht="17" x14ac:dyDescent="0.2">
      <c r="A38" s="67"/>
      <c r="B38" s="67" t="s">
        <v>25</v>
      </c>
      <c r="C38" s="68">
        <v>0.45</v>
      </c>
      <c r="D38" s="68">
        <v>0.35</v>
      </c>
    </row>
    <row r="39" spans="1:4" ht="17" x14ac:dyDescent="0.2">
      <c r="A39" s="67"/>
      <c r="B39" s="6" t="s">
        <v>41</v>
      </c>
      <c r="C39" s="2"/>
    </row>
    <row r="40" spans="1:4" ht="17" x14ac:dyDescent="0.2">
      <c r="A40" s="67"/>
      <c r="B40" s="67" t="s">
        <v>13</v>
      </c>
      <c r="C40" s="68">
        <v>17</v>
      </c>
      <c r="D40" s="68">
        <v>10</v>
      </c>
    </row>
    <row r="41" spans="1:4" ht="17" x14ac:dyDescent="0.2">
      <c r="A41" s="67"/>
      <c r="B41" s="67" t="s">
        <v>14</v>
      </c>
      <c r="C41" s="10">
        <v>1.00164102000037</v>
      </c>
      <c r="D41" s="10">
        <v>1.18313039018375</v>
      </c>
    </row>
    <row r="42" spans="1:4" ht="17" x14ac:dyDescent="0.2">
      <c r="A42" s="67"/>
      <c r="B42" s="67" t="s">
        <v>89</v>
      </c>
      <c r="C42" s="11">
        <v>0.52319886000000004</v>
      </c>
      <c r="D42" s="11">
        <v>0.56867259999999997</v>
      </c>
    </row>
    <row r="43" spans="1:4" ht="17" x14ac:dyDescent="0.2">
      <c r="A43" s="67"/>
      <c r="B43" s="67" t="s">
        <v>90</v>
      </c>
      <c r="C43" s="11">
        <v>0.47659973</v>
      </c>
      <c r="D43" s="11">
        <v>0.51149988000000002</v>
      </c>
    </row>
    <row r="44" spans="1:4" ht="17" x14ac:dyDescent="0.2">
      <c r="A44" s="67"/>
      <c r="B44" s="67" t="s">
        <v>16</v>
      </c>
      <c r="C44" s="13">
        <v>7.8360338850887604E-5</v>
      </c>
      <c r="D44" s="13">
        <v>9.9552793550241304E-5</v>
      </c>
    </row>
    <row r="45" spans="1:4" ht="17" x14ac:dyDescent="0.2">
      <c r="A45" s="67"/>
      <c r="B45" s="67" t="s">
        <v>17</v>
      </c>
      <c r="C45" s="68" t="s">
        <v>44</v>
      </c>
      <c r="D45" s="68" t="s">
        <v>64</v>
      </c>
    </row>
    <row r="46" spans="1:4" ht="17" x14ac:dyDescent="0.2">
      <c r="A46" s="67"/>
      <c r="B46" s="67" t="s">
        <v>25</v>
      </c>
      <c r="C46" s="68">
        <v>0.35</v>
      </c>
      <c r="D46" s="68">
        <v>0.5</v>
      </c>
    </row>
    <row r="47" spans="1:4" x14ac:dyDescent="0.2">
      <c r="A47" s="67"/>
      <c r="B47" s="67"/>
      <c r="C47" s="68"/>
      <c r="D47" s="68"/>
    </row>
    <row r="48" spans="1:4" ht="17" x14ac:dyDescent="0.2">
      <c r="A48" s="67"/>
      <c r="B48" s="67" t="s">
        <v>91</v>
      </c>
      <c r="C48" s="68">
        <f>AVERAGE(C10,C18,C26,C34,C42)</f>
        <v>0.52357215000000001</v>
      </c>
      <c r="D48" s="68">
        <f>AVERAGE(D10,D18,D26,D34,D42)</f>
        <v>0.58842139800000004</v>
      </c>
    </row>
    <row r="49" spans="1:4" ht="17" x14ac:dyDescent="0.2">
      <c r="A49" s="67"/>
      <c r="B49" s="67" t="s">
        <v>92</v>
      </c>
      <c r="C49" s="68">
        <f>_xlfn.STDEV.S(C10,C18,C26,C34,C42)</f>
        <v>5.4330446942759975E-4</v>
      </c>
      <c r="D49" s="68">
        <f>_xlfn.STDEV.S(D10,D18,D26,D34,D42)</f>
        <v>4.9081755442044017E-2</v>
      </c>
    </row>
    <row r="50" spans="1:4" ht="17" x14ac:dyDescent="0.2">
      <c r="A50" s="67"/>
      <c r="B50" s="67" t="s">
        <v>47</v>
      </c>
      <c r="C50" s="68">
        <f>C48-C49</f>
        <v>0.52302884553057238</v>
      </c>
      <c r="D50" s="68">
        <f>D48-D49</f>
        <v>0.53933964255795597</v>
      </c>
    </row>
    <row r="51" spans="1:4" ht="17" x14ac:dyDescent="0.2">
      <c r="A51" s="67"/>
      <c r="B51" s="67" t="s">
        <v>48</v>
      </c>
      <c r="C51" s="68">
        <f>C48+C49</f>
        <v>0.52411545446942764</v>
      </c>
      <c r="D51" s="68">
        <f>D48+D49</f>
        <v>0.63750315344204411</v>
      </c>
    </row>
    <row r="52" spans="1:4" x14ac:dyDescent="0.2">
      <c r="A52" s="67"/>
      <c r="B52" s="67"/>
      <c r="C52" s="68"/>
      <c r="D52" s="68"/>
    </row>
    <row r="53" spans="1:4" ht="17" x14ac:dyDescent="0.2">
      <c r="A53" s="67"/>
      <c r="B53" s="67" t="s">
        <v>93</v>
      </c>
      <c r="C53" s="68">
        <f>AVERAGE(C11,C19,C27,C35,C43)</f>
        <v>0.47698200799999996</v>
      </c>
      <c r="D53" s="68">
        <f>AVERAGE(D11,D19,D27,D35,D43)</f>
        <v>0.52704216800000003</v>
      </c>
    </row>
    <row r="54" spans="1:4" ht="17" x14ac:dyDescent="0.2">
      <c r="A54" s="67"/>
      <c r="B54" s="67" t="s">
        <v>94</v>
      </c>
      <c r="C54" s="68">
        <f>_xlfn.STDEV.S(C11,C19,C27,C35,C43)</f>
        <v>6.716084149785632E-4</v>
      </c>
      <c r="D54" s="68">
        <f>_xlfn.STDEV.S(D11,D19,D27,D35,D43)</f>
        <v>4.4095869253646322E-2</v>
      </c>
    </row>
    <row r="55" spans="1:4" ht="17" x14ac:dyDescent="0.2">
      <c r="A55" s="67"/>
      <c r="B55" s="67" t="s">
        <v>47</v>
      </c>
      <c r="C55" s="68">
        <f>C53-C54</f>
        <v>0.47631039958502142</v>
      </c>
      <c r="D55" s="68">
        <f>D53-D54</f>
        <v>0.4829462987463537</v>
      </c>
    </row>
    <row r="56" spans="1:4" ht="17" x14ac:dyDescent="0.2">
      <c r="A56" s="67"/>
      <c r="B56" s="67" t="s">
        <v>48</v>
      </c>
      <c r="C56" s="68">
        <f>C53+C54</f>
        <v>0.4776536164149785</v>
      </c>
      <c r="D56" s="68">
        <f>D53+D54</f>
        <v>0.57113803725364631</v>
      </c>
    </row>
    <row r="57" spans="1:4" x14ac:dyDescent="0.2">
      <c r="A57" s="4"/>
      <c r="B57" s="4"/>
      <c r="C57" s="69"/>
      <c r="D57" s="69"/>
    </row>
    <row r="58" spans="1:4" ht="17" x14ac:dyDescent="0.2">
      <c r="A58" s="67" t="s">
        <v>63</v>
      </c>
      <c r="B58" s="6" t="s">
        <v>12</v>
      </c>
      <c r="C58" s="2"/>
      <c r="D58" s="2"/>
    </row>
    <row r="59" spans="1:4" ht="17" x14ac:dyDescent="0.2">
      <c r="A59" s="67"/>
      <c r="B59" s="67" t="s">
        <v>13</v>
      </c>
      <c r="C59" s="68">
        <v>23</v>
      </c>
      <c r="D59" s="68">
        <v>23</v>
      </c>
    </row>
    <row r="60" spans="1:4" ht="17" x14ac:dyDescent="0.2">
      <c r="A60" s="67"/>
      <c r="B60" s="67" t="s">
        <v>14</v>
      </c>
      <c r="C60" s="10">
        <v>1.0275570661717099</v>
      </c>
      <c r="D60" s="10">
        <v>1.4421849812729399</v>
      </c>
    </row>
    <row r="61" spans="1:4" ht="17" x14ac:dyDescent="0.2">
      <c r="A61" s="67"/>
      <c r="B61" s="67" t="s">
        <v>95</v>
      </c>
      <c r="C61" s="11">
        <v>0.54014521999999998</v>
      </c>
      <c r="D61" s="11">
        <v>0.59914135999999996</v>
      </c>
    </row>
    <row r="62" spans="1:4" ht="17" x14ac:dyDescent="0.2">
      <c r="A62" s="67"/>
      <c r="B62" s="67" t="s">
        <v>90</v>
      </c>
      <c r="C62" s="11">
        <v>0.48964057999999999</v>
      </c>
      <c r="D62" s="11">
        <v>0.52382408000000003</v>
      </c>
    </row>
    <row r="63" spans="1:4" ht="17" x14ac:dyDescent="0.2">
      <c r="A63" s="67"/>
      <c r="B63" s="67" t="s">
        <v>16</v>
      </c>
      <c r="C63" s="13">
        <v>7.5652084249955496E-5</v>
      </c>
      <c r="D63" s="10">
        <v>1.53077451793463E-3</v>
      </c>
    </row>
    <row r="64" spans="1:4" ht="17" x14ac:dyDescent="0.2">
      <c r="A64" s="67"/>
      <c r="B64" s="67" t="s">
        <v>17</v>
      </c>
      <c r="C64" s="68" t="s">
        <v>44</v>
      </c>
      <c r="D64" s="68" t="s">
        <v>40</v>
      </c>
    </row>
    <row r="65" spans="1:4" ht="17" x14ac:dyDescent="0.2">
      <c r="A65" s="67"/>
      <c r="B65" s="67" t="s">
        <v>25</v>
      </c>
      <c r="C65" s="68">
        <v>0.45</v>
      </c>
      <c r="D65" s="10">
        <v>0.45</v>
      </c>
    </row>
    <row r="66" spans="1:4" ht="17" x14ac:dyDescent="0.2">
      <c r="A66" s="67"/>
      <c r="B66" s="6" t="s">
        <v>26</v>
      </c>
      <c r="C66" s="2"/>
      <c r="D66" s="68"/>
    </row>
    <row r="67" spans="1:4" ht="17" x14ac:dyDescent="0.2">
      <c r="A67" s="67"/>
      <c r="B67" s="67" t="s">
        <v>13</v>
      </c>
      <c r="C67" s="68">
        <v>14</v>
      </c>
      <c r="D67" s="68">
        <v>2</v>
      </c>
    </row>
    <row r="68" spans="1:4" ht="17" x14ac:dyDescent="0.2">
      <c r="A68" s="67"/>
      <c r="B68" s="67" t="s">
        <v>14</v>
      </c>
      <c r="C68" s="10">
        <v>1.0286296138673601</v>
      </c>
      <c r="D68" s="10">
        <v>1.0686069486893499</v>
      </c>
    </row>
    <row r="69" spans="1:4" ht="17" x14ac:dyDescent="0.2">
      <c r="A69" s="67"/>
      <c r="B69" s="67" t="s">
        <v>95</v>
      </c>
      <c r="C69" s="11">
        <v>0.53962383000000003</v>
      </c>
      <c r="D69" s="11">
        <v>0.57497043000000003</v>
      </c>
    </row>
    <row r="70" spans="1:4" ht="17" x14ac:dyDescent="0.2">
      <c r="A70" s="67"/>
      <c r="B70" s="67" t="s">
        <v>90</v>
      </c>
      <c r="C70" s="11">
        <v>0.48865309000000001</v>
      </c>
      <c r="D70" s="11">
        <v>0.51276816000000003</v>
      </c>
    </row>
    <row r="71" spans="1:4" ht="17" x14ac:dyDescent="0.2">
      <c r="A71" s="67"/>
      <c r="B71" s="67" t="s">
        <v>16</v>
      </c>
      <c r="C71" s="10">
        <v>1.49138498729041E-4</v>
      </c>
      <c r="D71" s="10">
        <v>6.8495131637396603E-4</v>
      </c>
    </row>
    <row r="72" spans="1:4" ht="17" x14ac:dyDescent="0.2">
      <c r="A72" s="67"/>
      <c r="B72" s="67" t="s">
        <v>17</v>
      </c>
      <c r="C72" s="68" t="s">
        <v>51</v>
      </c>
      <c r="D72" s="68" t="s">
        <v>68</v>
      </c>
    </row>
    <row r="73" spans="1:4" ht="17" x14ac:dyDescent="0.2">
      <c r="A73" s="67"/>
      <c r="B73" s="67" t="s">
        <v>25</v>
      </c>
      <c r="C73" s="68">
        <v>0.45</v>
      </c>
      <c r="D73" s="68">
        <v>0.2</v>
      </c>
    </row>
    <row r="74" spans="1:4" ht="17" x14ac:dyDescent="0.2">
      <c r="A74" s="67"/>
      <c r="B74" s="6" t="s">
        <v>33</v>
      </c>
      <c r="C74" s="2"/>
      <c r="D74" s="68"/>
    </row>
    <row r="75" spans="1:4" ht="17" x14ac:dyDescent="0.2">
      <c r="A75" s="67"/>
      <c r="B75" s="67" t="s">
        <v>13</v>
      </c>
      <c r="C75" s="68">
        <v>12</v>
      </c>
      <c r="D75" s="68">
        <v>22</v>
      </c>
    </row>
    <row r="76" spans="1:4" ht="17" x14ac:dyDescent="0.2">
      <c r="A76" s="67"/>
      <c r="B76" s="67" t="s">
        <v>14</v>
      </c>
      <c r="C76" s="10">
        <v>1.0293284238060101</v>
      </c>
      <c r="D76" s="10">
        <v>1.0951933157590099</v>
      </c>
    </row>
    <row r="77" spans="1:4" ht="17" x14ac:dyDescent="0.2">
      <c r="A77" s="67"/>
      <c r="B77" s="67" t="s">
        <v>95</v>
      </c>
      <c r="C77" s="11">
        <v>0.54008677999999999</v>
      </c>
      <c r="D77" s="11">
        <v>0.68008787999999998</v>
      </c>
    </row>
    <row r="78" spans="1:4" ht="17" x14ac:dyDescent="0.2">
      <c r="A78" s="67"/>
      <c r="B78" s="67" t="s">
        <v>90</v>
      </c>
      <c r="C78" s="11">
        <v>0.48833940999999997</v>
      </c>
      <c r="D78" s="11">
        <v>0.59726458000000004</v>
      </c>
    </row>
    <row r="79" spans="1:4" ht="17" x14ac:dyDescent="0.2">
      <c r="A79" s="67"/>
      <c r="B79" s="67" t="s">
        <v>16</v>
      </c>
      <c r="C79" s="13">
        <v>6.5651298809714601E-5</v>
      </c>
      <c r="D79" s="13">
        <v>6.1639717591809999E-5</v>
      </c>
    </row>
    <row r="80" spans="1:4" ht="17" x14ac:dyDescent="0.2">
      <c r="A80" s="67"/>
      <c r="B80" s="67" t="s">
        <v>17</v>
      </c>
      <c r="C80" s="68" t="s">
        <v>68</v>
      </c>
      <c r="D80" s="68" t="s">
        <v>64</v>
      </c>
    </row>
    <row r="81" spans="1:4" ht="17" x14ac:dyDescent="0.2">
      <c r="A81" s="67"/>
      <c r="B81" s="67" t="s">
        <v>25</v>
      </c>
      <c r="C81" s="68">
        <v>0.45</v>
      </c>
      <c r="D81" s="68">
        <v>0.15</v>
      </c>
    </row>
    <row r="82" spans="1:4" ht="17" x14ac:dyDescent="0.2">
      <c r="A82" s="67"/>
      <c r="B82" s="6" t="s">
        <v>37</v>
      </c>
      <c r="C82" s="68"/>
      <c r="D82" s="68"/>
    </row>
    <row r="83" spans="1:4" ht="17" x14ac:dyDescent="0.2">
      <c r="A83" s="67"/>
      <c r="B83" s="67" t="s">
        <v>13</v>
      </c>
      <c r="C83" s="68">
        <v>17</v>
      </c>
      <c r="D83" s="68">
        <v>11</v>
      </c>
    </row>
    <row r="84" spans="1:4" ht="17" x14ac:dyDescent="0.2">
      <c r="A84" s="67"/>
      <c r="B84" s="67" t="s">
        <v>14</v>
      </c>
      <c r="C84" s="10">
        <v>1.0290470581964499</v>
      </c>
      <c r="D84" s="10">
        <v>1.0415967863672799</v>
      </c>
    </row>
    <row r="85" spans="1:4" ht="17" x14ac:dyDescent="0.2">
      <c r="A85" s="67"/>
      <c r="B85" s="67" t="s">
        <v>95</v>
      </c>
      <c r="C85" s="11">
        <v>0.53992470999999997</v>
      </c>
      <c r="D85" s="11">
        <v>0.57665938999999999</v>
      </c>
    </row>
    <row r="86" spans="1:4" ht="17" x14ac:dyDescent="0.2">
      <c r="A86" s="67"/>
      <c r="B86" s="67" t="s">
        <v>90</v>
      </c>
      <c r="C86" s="11">
        <v>0.48824689999999998</v>
      </c>
      <c r="D86" s="11">
        <v>0.51361964999999998</v>
      </c>
    </row>
    <row r="87" spans="1:4" ht="17" x14ac:dyDescent="0.2">
      <c r="A87" s="67"/>
      <c r="B87" s="67" t="s">
        <v>16</v>
      </c>
      <c r="C87" s="13">
        <v>4.3278765041891702E-5</v>
      </c>
      <c r="D87" s="10">
        <v>1.5223718597260701E-3</v>
      </c>
    </row>
    <row r="88" spans="1:4" ht="17" x14ac:dyDescent="0.2">
      <c r="A88" s="67"/>
      <c r="B88" s="67" t="s">
        <v>17</v>
      </c>
      <c r="C88" s="68" t="s">
        <v>44</v>
      </c>
      <c r="D88" s="68" t="s">
        <v>64</v>
      </c>
    </row>
    <row r="89" spans="1:4" ht="17" x14ac:dyDescent="0.2">
      <c r="A89" s="67"/>
      <c r="B89" s="67" t="s">
        <v>25</v>
      </c>
      <c r="C89" s="68">
        <v>0.5</v>
      </c>
      <c r="D89" s="68">
        <v>0.25</v>
      </c>
    </row>
    <row r="90" spans="1:4" ht="17" x14ac:dyDescent="0.2">
      <c r="A90" s="67"/>
      <c r="B90" s="6" t="s">
        <v>41</v>
      </c>
      <c r="C90" s="68"/>
      <c r="D90" s="68"/>
    </row>
    <row r="91" spans="1:4" ht="17" x14ac:dyDescent="0.2">
      <c r="A91" s="67"/>
      <c r="B91" s="67" t="s">
        <v>13</v>
      </c>
      <c r="C91" s="68">
        <v>20</v>
      </c>
      <c r="D91" s="68">
        <v>21</v>
      </c>
    </row>
    <row r="92" spans="1:4" ht="17" x14ac:dyDescent="0.2">
      <c r="A92" s="67"/>
      <c r="B92" s="67" t="s">
        <v>14</v>
      </c>
      <c r="C92" s="10">
        <v>1.0282057310961801</v>
      </c>
      <c r="D92" s="10">
        <v>1.2303358119097101</v>
      </c>
    </row>
    <row r="93" spans="1:4" ht="17" x14ac:dyDescent="0.2">
      <c r="A93" s="67"/>
      <c r="B93" s="67" t="s">
        <v>95</v>
      </c>
      <c r="C93" s="11">
        <v>0.53926174000000004</v>
      </c>
      <c r="D93" s="11">
        <v>0.59144072000000003</v>
      </c>
    </row>
    <row r="94" spans="1:4" ht="17" x14ac:dyDescent="0.2">
      <c r="A94" s="67"/>
      <c r="B94" s="67" t="s">
        <v>90</v>
      </c>
      <c r="C94" s="11">
        <v>0.48794410999999999</v>
      </c>
      <c r="D94" s="11">
        <v>0.53663017999999996</v>
      </c>
    </row>
    <row r="95" spans="1:4" ht="17" x14ac:dyDescent="0.2">
      <c r="A95" s="67"/>
      <c r="B95" s="67" t="s">
        <v>16</v>
      </c>
      <c r="C95" s="10">
        <v>1.0589878784086E-4</v>
      </c>
      <c r="D95" s="13">
        <v>1.15297262948891E-5</v>
      </c>
    </row>
    <row r="96" spans="1:4" ht="17" x14ac:dyDescent="0.2">
      <c r="A96" s="67"/>
      <c r="B96" s="67" t="s">
        <v>17</v>
      </c>
      <c r="C96" s="68" t="s">
        <v>40</v>
      </c>
      <c r="D96" s="68" t="s">
        <v>52</v>
      </c>
    </row>
    <row r="97" spans="1:4" ht="17" x14ac:dyDescent="0.2">
      <c r="A97" s="67"/>
      <c r="B97" s="67" t="s">
        <v>25</v>
      </c>
      <c r="C97" s="68">
        <v>0.45</v>
      </c>
      <c r="D97" s="68">
        <v>0.45</v>
      </c>
    </row>
    <row r="98" spans="1:4" x14ac:dyDescent="0.2">
      <c r="A98" s="67"/>
      <c r="B98" s="67"/>
      <c r="C98" s="68"/>
      <c r="D98" s="42"/>
    </row>
    <row r="99" spans="1:4" ht="17" x14ac:dyDescent="0.2">
      <c r="A99" s="67"/>
      <c r="B99" s="67" t="s">
        <v>91</v>
      </c>
      <c r="C99" s="68">
        <f>AVERAGE(C61,C69,C77,C85,C93)</f>
        <v>0.53980845600000005</v>
      </c>
      <c r="D99" s="68">
        <f>AVERAGE(D61,D69,D77,D85,D93)</f>
        <v>0.60445995600000002</v>
      </c>
    </row>
    <row r="100" spans="1:4" ht="17" x14ac:dyDescent="0.2">
      <c r="A100" s="67"/>
      <c r="B100" s="67" t="s">
        <v>92</v>
      </c>
      <c r="C100" s="68">
        <f>_xlfn.STDEV.S(C61,C69,C77,C85,C93)</f>
        <v>3.6652911812021027E-4</v>
      </c>
      <c r="D100" s="68">
        <f>_xlfn.STDEV.S(D61,D69,D77,D85,D93)</f>
        <v>4.3473769308658164E-2</v>
      </c>
    </row>
    <row r="101" spans="1:4" ht="17" x14ac:dyDescent="0.2">
      <c r="A101" s="67"/>
      <c r="B101" s="67" t="s">
        <v>47</v>
      </c>
      <c r="C101" s="68">
        <f>C99-C100</f>
        <v>0.53944192688187986</v>
      </c>
      <c r="D101" s="68">
        <f>D99-D100</f>
        <v>0.56098618669134181</v>
      </c>
    </row>
    <row r="102" spans="1:4" ht="17" x14ac:dyDescent="0.2">
      <c r="A102" s="67"/>
      <c r="B102" s="67" t="s">
        <v>48</v>
      </c>
      <c r="C102" s="68">
        <f>C99+C100</f>
        <v>0.54017498511812023</v>
      </c>
      <c r="D102" s="68">
        <f>D99+D100</f>
        <v>0.64793372530865823</v>
      </c>
    </row>
    <row r="103" spans="1:4" x14ac:dyDescent="0.2">
      <c r="A103" s="67"/>
      <c r="B103" s="67"/>
      <c r="C103" s="68"/>
      <c r="D103" s="68"/>
    </row>
    <row r="104" spans="1:4" ht="17" x14ac:dyDescent="0.2">
      <c r="A104" s="67"/>
      <c r="B104" s="67" t="s">
        <v>93</v>
      </c>
      <c r="C104" s="68">
        <f>AVERAGE(C62,C70,C78,C86,C94)</f>
        <v>0.48856481800000007</v>
      </c>
      <c r="D104" s="68">
        <f>AVERAGE(D62,D70,D78,D86,D94)</f>
        <v>0.53682132999999999</v>
      </c>
    </row>
    <row r="105" spans="1:4" ht="17" x14ac:dyDescent="0.2">
      <c r="A105" s="67"/>
      <c r="B105" s="67" t="s">
        <v>94</v>
      </c>
      <c r="C105" s="68">
        <f>_xlfn.STDEV.S(C62,C70,C78,C86,C94)</f>
        <v>6.5234478404445448E-4</v>
      </c>
      <c r="D105" s="68">
        <f>_xlfn.STDEV.S(D62,D70,D78,D86,D94)</f>
        <v>3.5139808118140048E-2</v>
      </c>
    </row>
    <row r="106" spans="1:4" ht="17" x14ac:dyDescent="0.2">
      <c r="A106" s="67"/>
      <c r="B106" s="67" t="s">
        <v>47</v>
      </c>
      <c r="C106" s="68">
        <f>C104-C105</f>
        <v>0.4879124732159556</v>
      </c>
      <c r="D106" s="68">
        <f>D104-D105</f>
        <v>0.50168152188185999</v>
      </c>
    </row>
    <row r="107" spans="1:4" ht="17" x14ac:dyDescent="0.2">
      <c r="A107" s="67"/>
      <c r="B107" s="67" t="s">
        <v>48</v>
      </c>
      <c r="C107" s="68">
        <f>C104+C105</f>
        <v>0.48921716278404453</v>
      </c>
      <c r="D107" s="68">
        <f>D104+D105</f>
        <v>0.57196113811813998</v>
      </c>
    </row>
    <row r="108" spans="1:4" x14ac:dyDescent="0.2">
      <c r="A108" s="4"/>
      <c r="B108" s="4"/>
      <c r="C108" s="69"/>
      <c r="D108" s="69"/>
    </row>
    <row r="109" spans="1:4" ht="17" x14ac:dyDescent="0.2">
      <c r="A109" s="67" t="s">
        <v>70</v>
      </c>
      <c r="B109" s="6" t="s">
        <v>12</v>
      </c>
      <c r="C109" s="2"/>
      <c r="D109" s="2"/>
    </row>
    <row r="110" spans="1:4" ht="17" x14ac:dyDescent="0.2">
      <c r="A110" s="67"/>
      <c r="B110" s="67" t="s">
        <v>14</v>
      </c>
      <c r="C110" s="10">
        <v>1.0263867750929201</v>
      </c>
      <c r="D110" s="10">
        <v>1.4057606579003901</v>
      </c>
    </row>
    <row r="111" spans="1:4" ht="17" x14ac:dyDescent="0.2">
      <c r="A111" s="67" t="s">
        <v>87</v>
      </c>
      <c r="B111" s="67" t="s">
        <v>95</v>
      </c>
      <c r="C111" s="11">
        <v>0.54000935999999999</v>
      </c>
      <c r="D111" s="11">
        <v>0.60435967999999995</v>
      </c>
    </row>
    <row r="112" spans="1:4" ht="17" x14ac:dyDescent="0.2">
      <c r="A112" s="67" t="s">
        <v>80</v>
      </c>
      <c r="B112" s="67" t="s">
        <v>90</v>
      </c>
      <c r="C112" s="11">
        <v>0.48899827000000001</v>
      </c>
      <c r="D112" s="11">
        <v>0.52883751000000001</v>
      </c>
    </row>
    <row r="113" spans="1:4" ht="17" x14ac:dyDescent="0.2">
      <c r="A113" s="67" t="s">
        <v>81</v>
      </c>
      <c r="B113" s="6" t="s">
        <v>26</v>
      </c>
      <c r="C113" s="10"/>
      <c r="D113" s="10"/>
    </row>
    <row r="114" spans="1:4" ht="17" x14ac:dyDescent="0.2">
      <c r="A114" s="67" t="s">
        <v>82</v>
      </c>
      <c r="B114" s="67" t="s">
        <v>14</v>
      </c>
      <c r="C114" s="10">
        <v>1.02766247676116</v>
      </c>
      <c r="D114" s="10">
        <v>1.0604872246091499</v>
      </c>
    </row>
    <row r="115" spans="1:4" ht="17" x14ac:dyDescent="0.2">
      <c r="A115" s="67" t="s">
        <v>83</v>
      </c>
      <c r="B115" s="67" t="s">
        <v>95</v>
      </c>
      <c r="C115" s="11">
        <v>0.53898387999999997</v>
      </c>
      <c r="D115" s="11">
        <v>0.56630354000000005</v>
      </c>
    </row>
    <row r="116" spans="1:4" ht="17" x14ac:dyDescent="0.2">
      <c r="A116" s="67"/>
      <c r="B116" s="67" t="s">
        <v>90</v>
      </c>
      <c r="C116" s="11">
        <v>0.4877514</v>
      </c>
      <c r="D116" s="11">
        <v>0.49833053999999999</v>
      </c>
    </row>
    <row r="117" spans="1:4" ht="17" x14ac:dyDescent="0.2">
      <c r="A117" s="67"/>
      <c r="B117" s="6" t="s">
        <v>33</v>
      </c>
      <c r="C117" s="10"/>
      <c r="D117" s="10"/>
    </row>
    <row r="118" spans="1:4" ht="17" x14ac:dyDescent="0.2">
      <c r="A118" s="67"/>
      <c r="B118" s="67" t="s">
        <v>14</v>
      </c>
      <c r="C118" s="10">
        <v>1.0281339590382399</v>
      </c>
      <c r="D118" s="10">
        <v>1.09574193316004</v>
      </c>
    </row>
    <row r="119" spans="1:4" ht="17" x14ac:dyDescent="0.2">
      <c r="A119" s="67"/>
      <c r="B119" s="67" t="s">
        <v>95</v>
      </c>
      <c r="C119" s="11">
        <v>0.53885715000000001</v>
      </c>
      <c r="D119" s="11">
        <v>0.67798977000000005</v>
      </c>
    </row>
    <row r="120" spans="1:4" ht="17" x14ac:dyDescent="0.2">
      <c r="A120" s="67"/>
      <c r="B120" s="67" t="s">
        <v>90</v>
      </c>
      <c r="C120" s="11">
        <v>0.48768545000000002</v>
      </c>
      <c r="D120" s="11">
        <v>0.59498896000000001</v>
      </c>
    </row>
    <row r="121" spans="1:4" x14ac:dyDescent="0.2">
      <c r="A121" s="67"/>
      <c r="B121" s="67"/>
      <c r="C121" s="10"/>
      <c r="D121" s="10"/>
    </row>
    <row r="122" spans="1:4" ht="17" x14ac:dyDescent="0.2">
      <c r="A122" s="67"/>
      <c r="B122" s="67" t="s">
        <v>91</v>
      </c>
      <c r="C122" s="68">
        <f>AVERAGE(C111,C115,C119)</f>
        <v>0.53928346333333332</v>
      </c>
      <c r="D122" s="68">
        <f>AVERAGE(D111,D115,D119)</f>
        <v>0.61621766333333339</v>
      </c>
    </row>
    <row r="123" spans="1:4" ht="17" x14ac:dyDescent="0.2">
      <c r="A123" s="67"/>
      <c r="B123" s="67" t="s">
        <v>92</v>
      </c>
      <c r="C123" s="68">
        <f>_xlfn.STDEV.S(C111,C115,C119)</f>
        <v>6.3183035795483472E-4</v>
      </c>
      <c r="D123" s="68">
        <f>_xlfn.STDEV.S(D111,D115,D119)</f>
        <v>5.6779506157181692E-2</v>
      </c>
    </row>
    <row r="124" spans="1:4" ht="17" x14ac:dyDescent="0.2">
      <c r="A124" s="67"/>
      <c r="B124" s="67" t="s">
        <v>47</v>
      </c>
      <c r="C124" s="68">
        <f>C122-C123</f>
        <v>0.53865163297537844</v>
      </c>
      <c r="D124" s="68">
        <f>D122-D123</f>
        <v>0.55943815717615175</v>
      </c>
    </row>
    <row r="125" spans="1:4" ht="17" x14ac:dyDescent="0.2">
      <c r="A125" s="67"/>
      <c r="B125" s="67" t="s">
        <v>48</v>
      </c>
      <c r="C125" s="68">
        <f>C122+C123</f>
        <v>0.53991529369128821</v>
      </c>
      <c r="D125" s="68">
        <f>D122+D123</f>
        <v>0.67299716949051502</v>
      </c>
    </row>
    <row r="126" spans="1:4" x14ac:dyDescent="0.2">
      <c r="A126" s="67"/>
      <c r="B126" s="67"/>
      <c r="C126" s="68"/>
      <c r="D126" s="68"/>
    </row>
    <row r="127" spans="1:4" ht="17" x14ac:dyDescent="0.2">
      <c r="A127" s="67"/>
      <c r="B127" s="67" t="s">
        <v>93</v>
      </c>
      <c r="C127" s="68">
        <f>AVERAGE(C112,C116,C120)</f>
        <v>0.48814504000000003</v>
      </c>
      <c r="D127" s="68">
        <f>AVERAGE(D112,D116,D120)</f>
        <v>0.54071900333333334</v>
      </c>
    </row>
    <row r="128" spans="1:4" ht="17" x14ac:dyDescent="0.2">
      <c r="A128" s="67"/>
      <c r="B128" s="67" t="s">
        <v>94</v>
      </c>
      <c r="C128" s="68">
        <f>_xlfn.STDEV.S(C112,C116,C120)</f>
        <v>7.3965426065155662E-4</v>
      </c>
      <c r="D128" s="68">
        <f>_xlfn.STDEV.S(D112,D116,D120)</f>
        <v>4.9412447339679852E-2</v>
      </c>
    </row>
    <row r="129" spans="1:4" ht="17" x14ac:dyDescent="0.2">
      <c r="A129" s="67"/>
      <c r="B129" s="67" t="s">
        <v>47</v>
      </c>
      <c r="C129" s="68">
        <f>C127-C128</f>
        <v>0.4874053857393485</v>
      </c>
      <c r="D129" s="68">
        <f>D127-D128</f>
        <v>0.49130655599365347</v>
      </c>
    </row>
    <row r="130" spans="1:4" ht="17" x14ac:dyDescent="0.2">
      <c r="A130" s="67"/>
      <c r="B130" s="67" t="s">
        <v>48</v>
      </c>
      <c r="C130" s="68">
        <f>C127+C128</f>
        <v>0.48888469426065156</v>
      </c>
      <c r="D130" s="68">
        <f>D127+D128</f>
        <v>0.5901314506730132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FC7E-BABC-5341-BE25-F97B66BC5708}">
  <dimension ref="A1:G171"/>
  <sheetViews>
    <sheetView workbookViewId="0"/>
  </sheetViews>
  <sheetFormatPr baseColWidth="10" defaultRowHeight="16" x14ac:dyDescent="0.2"/>
  <cols>
    <col min="1" max="2" width="21.5" customWidth="1"/>
    <col min="3" max="7" width="20.5" customWidth="1"/>
    <col min="8" max="8" width="20.1640625" customWidth="1"/>
  </cols>
  <sheetData>
    <row r="1" spans="1:7" ht="17" x14ac:dyDescent="0.2">
      <c r="A1" s="1" t="s">
        <v>0</v>
      </c>
      <c r="B1" s="1"/>
      <c r="C1" s="1"/>
      <c r="D1" s="1"/>
      <c r="E1" s="1"/>
      <c r="F1" s="1"/>
      <c r="G1" s="1"/>
    </row>
    <row r="2" spans="1:7" ht="17" x14ac:dyDescent="0.2">
      <c r="A2" s="1"/>
      <c r="B2" s="1"/>
      <c r="C2" s="1" t="s">
        <v>2</v>
      </c>
      <c r="D2" s="2"/>
      <c r="E2" s="2"/>
      <c r="F2" s="2"/>
      <c r="G2" s="2"/>
    </row>
    <row r="3" spans="1:7" ht="17" x14ac:dyDescent="0.2">
      <c r="A3" s="1"/>
      <c r="B3" s="1" t="s">
        <v>7</v>
      </c>
      <c r="C3" s="3">
        <v>75969</v>
      </c>
      <c r="D3" s="3"/>
      <c r="E3" s="3"/>
      <c r="F3" s="2"/>
      <c r="G3" s="3"/>
    </row>
    <row r="4" spans="1:7" ht="17" x14ac:dyDescent="0.2">
      <c r="A4" s="1"/>
      <c r="B4" s="1" t="s">
        <v>8</v>
      </c>
      <c r="C4" s="3">
        <v>10853</v>
      </c>
      <c r="D4" s="3"/>
      <c r="E4" s="3"/>
      <c r="F4" s="3"/>
      <c r="G4" s="3"/>
    </row>
    <row r="5" spans="1:7" ht="17" x14ac:dyDescent="0.2">
      <c r="A5" s="1"/>
      <c r="B5" s="1" t="s">
        <v>9</v>
      </c>
      <c r="C5" s="3">
        <v>21706</v>
      </c>
      <c r="D5" s="3"/>
      <c r="E5" s="2"/>
      <c r="F5" s="3"/>
      <c r="G5" s="3"/>
    </row>
    <row r="6" spans="1:7" ht="17" x14ac:dyDescent="0.2">
      <c r="A6" s="1" t="s">
        <v>10</v>
      </c>
      <c r="B6" s="4"/>
      <c r="C6" s="4"/>
      <c r="D6" s="2"/>
      <c r="E6" s="72" t="s">
        <v>96</v>
      </c>
      <c r="F6" s="72"/>
      <c r="G6" s="72"/>
    </row>
    <row r="7" spans="1:7" ht="17" x14ac:dyDescent="0.2">
      <c r="A7" s="1" t="s">
        <v>11</v>
      </c>
      <c r="B7" s="6" t="s">
        <v>12</v>
      </c>
      <c r="C7" s="7"/>
      <c r="D7" s="1"/>
      <c r="E7" s="2" t="s">
        <v>11</v>
      </c>
      <c r="F7" s="3" t="s">
        <v>49</v>
      </c>
      <c r="G7" s="2" t="s">
        <v>97</v>
      </c>
    </row>
    <row r="8" spans="1:7" ht="17" x14ac:dyDescent="0.2">
      <c r="A8" s="1"/>
      <c r="B8" s="1" t="s">
        <v>13</v>
      </c>
      <c r="C8" s="8">
        <v>80</v>
      </c>
      <c r="D8" s="9"/>
      <c r="E8" s="9"/>
      <c r="F8" s="9"/>
      <c r="G8" s="9"/>
    </row>
    <row r="9" spans="1:7" ht="17" x14ac:dyDescent="0.2">
      <c r="A9" s="1"/>
      <c r="B9" s="1" t="s">
        <v>14</v>
      </c>
      <c r="C9" s="10">
        <v>1.8749977777182798E-2</v>
      </c>
      <c r="D9" s="10"/>
      <c r="E9" s="10"/>
      <c r="F9" s="10"/>
      <c r="G9" s="10"/>
    </row>
    <row r="10" spans="1:7" ht="17" x14ac:dyDescent="0.2">
      <c r="A10" s="1"/>
      <c r="B10" s="1" t="s">
        <v>98</v>
      </c>
      <c r="C10" s="11">
        <v>0.95186873354618295</v>
      </c>
      <c r="D10" s="11"/>
      <c r="E10" s="11">
        <v>0.83755181202038897</v>
      </c>
      <c r="F10" s="11">
        <v>0.95045090460987003</v>
      </c>
      <c r="G10" s="11">
        <v>0.53576919845404103</v>
      </c>
    </row>
    <row r="11" spans="1:7" ht="17" x14ac:dyDescent="0.2">
      <c r="A11" s="1"/>
      <c r="B11" s="1" t="s">
        <v>99</v>
      </c>
      <c r="C11" s="43">
        <v>4.9938375599686897E-2</v>
      </c>
      <c r="D11" s="11"/>
      <c r="E11" s="43">
        <v>1.5807911077542799E-2</v>
      </c>
      <c r="F11" s="43">
        <v>4.26721631006826E-2</v>
      </c>
      <c r="G11" s="43">
        <v>3.1752552777506199E-3</v>
      </c>
    </row>
    <row r="12" spans="1:7" ht="18" x14ac:dyDescent="0.25">
      <c r="A12" s="1"/>
      <c r="B12" s="1" t="s">
        <v>16</v>
      </c>
      <c r="C12" s="10">
        <v>3.9790516445049E-4</v>
      </c>
      <c r="D12" s="10"/>
      <c r="E12" s="10"/>
      <c r="F12" s="12"/>
      <c r="G12" s="44"/>
    </row>
    <row r="13" spans="1:7" ht="17" x14ac:dyDescent="0.2">
      <c r="A13" s="1"/>
      <c r="B13" s="1" t="s">
        <v>17</v>
      </c>
      <c r="C13" s="9" t="s">
        <v>54</v>
      </c>
      <c r="D13" s="9"/>
      <c r="E13" s="9"/>
      <c r="F13" s="9"/>
      <c r="G13" s="15"/>
    </row>
    <row r="14" spans="1:7" ht="17" x14ac:dyDescent="0.2">
      <c r="A14" s="1"/>
      <c r="B14" s="1" t="s">
        <v>25</v>
      </c>
      <c r="C14" s="9">
        <v>0.25</v>
      </c>
      <c r="D14" s="9"/>
      <c r="E14" s="9"/>
      <c r="F14" s="9"/>
      <c r="G14" s="15"/>
    </row>
    <row r="15" spans="1:7" ht="17" x14ac:dyDescent="0.2">
      <c r="A15" s="1"/>
      <c r="B15" s="6" t="s">
        <v>26</v>
      </c>
      <c r="C15" s="2"/>
      <c r="D15" s="2"/>
      <c r="E15" s="9"/>
      <c r="F15" s="9"/>
      <c r="G15" s="15"/>
    </row>
    <row r="16" spans="1:7" ht="17" x14ac:dyDescent="0.2">
      <c r="A16" s="1"/>
      <c r="B16" s="1" t="s">
        <v>13</v>
      </c>
      <c r="C16" s="9">
        <v>97</v>
      </c>
      <c r="D16" s="9"/>
      <c r="E16" s="9"/>
      <c r="F16" s="9"/>
      <c r="G16" s="15"/>
    </row>
    <row r="17" spans="1:7" ht="17" x14ac:dyDescent="0.2">
      <c r="A17" s="1"/>
      <c r="B17" s="1" t="s">
        <v>14</v>
      </c>
      <c r="C17" s="10">
        <v>1.9339023070940299E-2</v>
      </c>
      <c r="D17" s="10"/>
      <c r="E17" s="10"/>
      <c r="F17" s="10"/>
      <c r="G17" s="11"/>
    </row>
    <row r="18" spans="1:7" ht="17" x14ac:dyDescent="0.2">
      <c r="A18" s="1"/>
      <c r="B18" s="1" t="s">
        <v>100</v>
      </c>
      <c r="C18" s="11">
        <v>0.95084706912713601</v>
      </c>
      <c r="D18" s="11"/>
      <c r="E18" s="11">
        <v>0.82067177097659305</v>
      </c>
      <c r="F18" s="11">
        <v>0.95842057187429397</v>
      </c>
      <c r="G18" s="11">
        <v>0.49845108825803502</v>
      </c>
    </row>
    <row r="19" spans="1:7" ht="17" x14ac:dyDescent="0.2">
      <c r="A19" s="1"/>
      <c r="B19" s="1" t="s">
        <v>99</v>
      </c>
      <c r="C19" s="43">
        <v>3.5136208576616E-2</v>
      </c>
      <c r="D19" s="11"/>
      <c r="E19" s="43">
        <v>1.9519506202730599E-2</v>
      </c>
      <c r="F19" s="43">
        <v>6.7120093501322198E-2</v>
      </c>
      <c r="G19" s="43">
        <v>2.55257715688949E-3</v>
      </c>
    </row>
    <row r="20" spans="1:7" ht="17" x14ac:dyDescent="0.2">
      <c r="A20" s="1"/>
      <c r="B20" s="1" t="s">
        <v>16</v>
      </c>
      <c r="C20" s="10">
        <v>4.7922830508374098E-4</v>
      </c>
      <c r="D20" s="10"/>
      <c r="E20" s="13"/>
      <c r="F20" s="10"/>
      <c r="G20" s="11"/>
    </row>
    <row r="21" spans="1:7" ht="17" x14ac:dyDescent="0.2">
      <c r="A21" s="1"/>
      <c r="B21" s="1" t="s">
        <v>17</v>
      </c>
      <c r="C21" s="9" t="s">
        <v>35</v>
      </c>
      <c r="D21" s="9"/>
      <c r="E21" s="9"/>
      <c r="F21" s="9"/>
      <c r="G21" s="15"/>
    </row>
    <row r="22" spans="1:7" ht="17" x14ac:dyDescent="0.2">
      <c r="A22" s="1"/>
      <c r="B22" s="1" t="s">
        <v>25</v>
      </c>
      <c r="C22" s="9">
        <v>0.2</v>
      </c>
      <c r="D22" s="9"/>
      <c r="E22" s="9"/>
      <c r="F22" s="9"/>
      <c r="G22" s="15"/>
    </row>
    <row r="23" spans="1:7" ht="17" x14ac:dyDescent="0.2">
      <c r="A23" s="1"/>
      <c r="B23" s="6" t="s">
        <v>33</v>
      </c>
      <c r="C23" s="2"/>
      <c r="D23" s="2"/>
      <c r="E23" s="9"/>
      <c r="F23" s="9"/>
      <c r="G23" s="15"/>
    </row>
    <row r="24" spans="1:7" ht="17" x14ac:dyDescent="0.2">
      <c r="A24" s="1"/>
      <c r="B24" s="1" t="s">
        <v>13</v>
      </c>
      <c r="C24" s="9">
        <v>38</v>
      </c>
      <c r="D24" s="9"/>
      <c r="E24" s="9"/>
      <c r="F24" s="9"/>
      <c r="G24" s="15"/>
    </row>
    <row r="25" spans="1:7" ht="17" x14ac:dyDescent="0.2">
      <c r="A25" s="1"/>
      <c r="B25" s="1" t="s">
        <v>14</v>
      </c>
      <c r="C25" s="10">
        <v>1.1749298300356901E-2</v>
      </c>
      <c r="D25" s="10"/>
      <c r="E25" s="10"/>
      <c r="F25" s="10"/>
      <c r="G25" s="11"/>
    </row>
    <row r="26" spans="1:7" ht="17" x14ac:dyDescent="0.2">
      <c r="A26" s="1"/>
      <c r="B26" s="1" t="s">
        <v>100</v>
      </c>
      <c r="C26" s="11">
        <v>0.92926368006978799</v>
      </c>
      <c r="D26" s="11"/>
      <c r="E26" s="11">
        <v>0.80868604276456102</v>
      </c>
      <c r="F26" s="11">
        <v>0.91775910838267405</v>
      </c>
      <c r="G26" s="11">
        <v>0.44306141912719699</v>
      </c>
    </row>
    <row r="27" spans="1:7" ht="17" x14ac:dyDescent="0.2">
      <c r="A27" s="1"/>
      <c r="B27" s="1" t="s">
        <v>99</v>
      </c>
      <c r="C27" s="43">
        <v>4.0794818632574198E-2</v>
      </c>
      <c r="D27" s="11"/>
      <c r="E27" s="43">
        <v>1.10676725273948E-2</v>
      </c>
      <c r="F27" s="43">
        <v>3.3750213082760598E-2</v>
      </c>
      <c r="G27" s="43">
        <v>2.7763890584816299E-3</v>
      </c>
    </row>
    <row r="28" spans="1:7" ht="17" x14ac:dyDescent="0.2">
      <c r="A28" s="1"/>
      <c r="B28" s="1" t="s">
        <v>16</v>
      </c>
      <c r="C28" s="10">
        <v>1.03538734685784E-2</v>
      </c>
      <c r="D28" s="10"/>
      <c r="E28" s="10"/>
      <c r="F28" s="10"/>
      <c r="G28" s="11"/>
    </row>
    <row r="29" spans="1:7" ht="17" x14ac:dyDescent="0.2">
      <c r="A29" s="1"/>
      <c r="B29" s="1" t="s">
        <v>17</v>
      </c>
      <c r="C29" s="9" t="s">
        <v>50</v>
      </c>
      <c r="D29" s="9"/>
      <c r="E29" s="9"/>
      <c r="F29" s="9"/>
      <c r="G29" s="15"/>
    </row>
    <row r="30" spans="1:7" ht="17" x14ac:dyDescent="0.2">
      <c r="A30" s="1"/>
      <c r="B30" s="1" t="s">
        <v>25</v>
      </c>
      <c r="C30" s="9">
        <v>0</v>
      </c>
      <c r="D30" s="9"/>
      <c r="E30" s="9"/>
      <c r="F30" s="9"/>
      <c r="G30" s="15"/>
    </row>
    <row r="31" spans="1:7" ht="17" x14ac:dyDescent="0.2">
      <c r="A31" s="1"/>
      <c r="B31" s="6" t="s">
        <v>37</v>
      </c>
      <c r="C31" s="9"/>
      <c r="D31" s="9"/>
      <c r="E31" s="9"/>
      <c r="F31" s="9"/>
      <c r="G31" s="15"/>
    </row>
    <row r="32" spans="1:7" ht="17" x14ac:dyDescent="0.2">
      <c r="A32" s="1"/>
      <c r="B32" s="1" t="s">
        <v>13</v>
      </c>
      <c r="C32" s="9">
        <v>38</v>
      </c>
      <c r="D32" s="9"/>
      <c r="E32" s="9"/>
      <c r="F32" s="9"/>
      <c r="G32" s="15"/>
    </row>
    <row r="33" spans="1:7" ht="17" x14ac:dyDescent="0.2">
      <c r="A33" s="1"/>
      <c r="B33" s="1" t="s">
        <v>14</v>
      </c>
      <c r="C33" s="10">
        <v>1.7171537119331899E-2</v>
      </c>
      <c r="D33" s="10"/>
      <c r="E33" s="10"/>
      <c r="F33" s="10"/>
      <c r="G33" s="11"/>
    </row>
    <row r="34" spans="1:7" ht="17" x14ac:dyDescent="0.2">
      <c r="A34" s="1"/>
      <c r="B34" s="1" t="s">
        <v>100</v>
      </c>
      <c r="C34" s="11">
        <v>0.93875646753727104</v>
      </c>
      <c r="D34" s="15"/>
      <c r="E34" s="11">
        <v>0.83497264675312699</v>
      </c>
      <c r="F34" s="11">
        <v>0.92710304167144497</v>
      </c>
      <c r="G34" s="11">
        <v>0.44689248982096502</v>
      </c>
    </row>
    <row r="35" spans="1:7" ht="17" x14ac:dyDescent="0.2">
      <c r="A35" s="1"/>
      <c r="B35" s="1" t="s">
        <v>99</v>
      </c>
      <c r="C35" s="43">
        <v>4.4250349351799001E-2</v>
      </c>
      <c r="D35" s="15"/>
      <c r="E35" s="43">
        <v>1.51646202741374E-2</v>
      </c>
      <c r="F35" s="43">
        <v>6.0429577545401701E-2</v>
      </c>
      <c r="G35" s="43">
        <v>2.97836469539642E-3</v>
      </c>
    </row>
    <row r="36" spans="1:7" ht="17" x14ac:dyDescent="0.2">
      <c r="A36" s="1"/>
      <c r="B36" s="1" t="s">
        <v>16</v>
      </c>
      <c r="C36" s="10">
        <v>1.38777877610757E-3</v>
      </c>
      <c r="D36" s="10"/>
      <c r="E36" s="13"/>
      <c r="F36" s="10"/>
      <c r="G36" s="11"/>
    </row>
    <row r="37" spans="1:7" ht="17" x14ac:dyDescent="0.2">
      <c r="A37" s="1"/>
      <c r="B37" s="1" t="s">
        <v>17</v>
      </c>
      <c r="C37" s="9">
        <v>1024</v>
      </c>
      <c r="D37" s="9"/>
      <c r="E37" s="9"/>
      <c r="F37" s="9"/>
      <c r="G37" s="15"/>
    </row>
    <row r="38" spans="1:7" ht="17" x14ac:dyDescent="0.2">
      <c r="A38" s="1"/>
      <c r="B38" s="1" t="s">
        <v>25</v>
      </c>
      <c r="C38" s="73"/>
      <c r="D38" s="9"/>
      <c r="E38" s="9"/>
      <c r="F38" s="9"/>
      <c r="G38" s="15"/>
    </row>
    <row r="39" spans="1:7" ht="17" x14ac:dyDescent="0.2">
      <c r="A39" s="1"/>
      <c r="B39" s="6" t="s">
        <v>41</v>
      </c>
      <c r="C39" s="9"/>
      <c r="D39" s="9"/>
      <c r="E39" s="9"/>
      <c r="F39" s="9"/>
      <c r="G39" s="15"/>
    </row>
    <row r="40" spans="1:7" ht="17" x14ac:dyDescent="0.2">
      <c r="A40" s="1"/>
      <c r="B40" s="1" t="s">
        <v>13</v>
      </c>
      <c r="C40" s="9">
        <v>74</v>
      </c>
      <c r="D40" s="9"/>
      <c r="E40" s="9"/>
      <c r="F40" s="9"/>
      <c r="G40" s="15"/>
    </row>
    <row r="41" spans="1:7" ht="17" x14ac:dyDescent="0.2">
      <c r="A41" s="1"/>
      <c r="B41" s="1" t="s">
        <v>14</v>
      </c>
      <c r="C41" s="10">
        <v>1.5596336036807899E-2</v>
      </c>
      <c r="D41" s="10"/>
      <c r="E41" s="10"/>
      <c r="F41" s="10"/>
      <c r="G41" s="11"/>
    </row>
    <row r="42" spans="1:7" ht="17" x14ac:dyDescent="0.2">
      <c r="A42" s="1"/>
      <c r="B42" s="1" t="s">
        <v>100</v>
      </c>
      <c r="C42" s="11">
        <v>0.93374432868425505</v>
      </c>
      <c r="D42" s="11"/>
      <c r="E42" s="11">
        <v>0.850134431188036</v>
      </c>
      <c r="F42" s="11">
        <v>0.94665042289811197</v>
      </c>
      <c r="G42" s="11">
        <v>0.51497052316137404</v>
      </c>
    </row>
    <row r="43" spans="1:7" ht="17" x14ac:dyDescent="0.2">
      <c r="A43" s="1"/>
      <c r="B43" s="1" t="s">
        <v>99</v>
      </c>
      <c r="C43" s="43">
        <v>3.5507751246694502E-2</v>
      </c>
      <c r="D43" s="11"/>
      <c r="E43" s="43">
        <v>1.3203064184343199E-2</v>
      </c>
      <c r="F43" s="43">
        <v>3.3425455115527997E-2</v>
      </c>
      <c r="G43" s="43">
        <v>3.4515593257901499E-3</v>
      </c>
    </row>
    <row r="44" spans="1:7" ht="17" x14ac:dyDescent="0.2">
      <c r="A44" s="1"/>
      <c r="B44" s="1" t="s">
        <v>16</v>
      </c>
      <c r="C44" s="13">
        <v>1.00046688318684E-5</v>
      </c>
      <c r="D44" s="13"/>
      <c r="E44" s="13"/>
      <c r="F44" s="10"/>
      <c r="G44" s="10"/>
    </row>
    <row r="45" spans="1:7" ht="17" x14ac:dyDescent="0.2">
      <c r="A45" s="1"/>
      <c r="B45" s="1" t="s">
        <v>17</v>
      </c>
      <c r="C45" s="9" t="s">
        <v>29</v>
      </c>
      <c r="D45" s="9"/>
      <c r="E45" s="9"/>
      <c r="F45" s="9"/>
      <c r="G45" s="9"/>
    </row>
    <row r="46" spans="1:7" ht="17" x14ac:dyDescent="0.2">
      <c r="A46" s="1"/>
      <c r="B46" s="1" t="s">
        <v>25</v>
      </c>
      <c r="C46" s="9">
        <v>0.45</v>
      </c>
      <c r="D46" s="9"/>
      <c r="E46" s="9"/>
      <c r="F46" s="9"/>
      <c r="G46" s="9"/>
    </row>
    <row r="47" spans="1:7" x14ac:dyDescent="0.2">
      <c r="A47" s="1"/>
      <c r="B47" s="1"/>
      <c r="C47" s="9"/>
      <c r="D47" s="9"/>
      <c r="E47" s="9"/>
      <c r="F47" s="9"/>
      <c r="G47" s="9"/>
    </row>
    <row r="48" spans="1:7" ht="17" x14ac:dyDescent="0.2">
      <c r="A48" s="1"/>
      <c r="B48" s="1" t="s">
        <v>101</v>
      </c>
      <c r="C48" s="45">
        <f>AVERAGE(C10,C18,C26,C34,C42)</f>
        <v>0.94089605579292657</v>
      </c>
      <c r="D48" s="15"/>
      <c r="E48" s="45">
        <f>AVERAGE(E10,E18,E26,E34,E42)</f>
        <v>0.83040334074054134</v>
      </c>
      <c r="F48" s="45">
        <f>AVERAGE(F10,F18,F26,F34,F42)</f>
        <v>0.94007680988727904</v>
      </c>
      <c r="G48" s="45">
        <f>AVERAGE(G10,G18,G26,G34,G42)</f>
        <v>0.48782894376432234</v>
      </c>
    </row>
    <row r="49" spans="1:7" ht="17" x14ac:dyDescent="0.2">
      <c r="A49" s="1"/>
      <c r="B49" s="1" t="s">
        <v>46</v>
      </c>
      <c r="C49" s="9">
        <f>_xlfn.STDEV.S(C10,C18,C26,C34,C42)</f>
        <v>1.0129900381535491E-2</v>
      </c>
      <c r="D49" s="9"/>
      <c r="E49" s="9">
        <f>_xlfn.STDEV.S(E10,E18,E26,E34,E42)</f>
        <v>1.6028409237747086E-2</v>
      </c>
      <c r="F49" s="9">
        <f>_xlfn.STDEV.S(F10,F18,F26,F34,F42)</f>
        <v>1.698327335448448E-2</v>
      </c>
      <c r="G49" s="9">
        <f>_xlfn.STDEV.S(G10,G18,G26,G34,G42)</f>
        <v>4.1314912044923643E-2</v>
      </c>
    </row>
    <row r="50" spans="1:7" ht="17" x14ac:dyDescent="0.2">
      <c r="A50" s="1"/>
      <c r="B50" s="1" t="s">
        <v>47</v>
      </c>
      <c r="C50" s="16">
        <f t="shared" ref="C50" si="0">C48-C49</f>
        <v>0.93076615541139107</v>
      </c>
      <c r="D50" s="9"/>
      <c r="E50" s="16">
        <f t="shared" ref="E50:G50" si="1">E48-E49</f>
        <v>0.81437493150279427</v>
      </c>
      <c r="F50" s="16">
        <f t="shared" si="1"/>
        <v>0.92309353653279458</v>
      </c>
      <c r="G50" s="16">
        <f t="shared" si="1"/>
        <v>0.44651403171939869</v>
      </c>
    </row>
    <row r="51" spans="1:7" ht="17" x14ac:dyDescent="0.2">
      <c r="A51" s="1"/>
      <c r="B51" s="1" t="s">
        <v>48</v>
      </c>
      <c r="C51" s="9">
        <f t="shared" ref="C51" si="2">C48+C49</f>
        <v>0.95102595617446206</v>
      </c>
      <c r="D51" s="9"/>
      <c r="E51" s="9">
        <f t="shared" ref="E51:G51" si="3">E48+E49</f>
        <v>0.84643174997828841</v>
      </c>
      <c r="F51" s="9">
        <f t="shared" si="3"/>
        <v>0.9570600832417635</v>
      </c>
      <c r="G51" s="9">
        <f t="shared" si="3"/>
        <v>0.52914385580924594</v>
      </c>
    </row>
    <row r="52" spans="1:7" x14ac:dyDescent="0.2">
      <c r="A52" s="1"/>
      <c r="B52" s="1"/>
      <c r="C52" s="9"/>
      <c r="D52" s="9"/>
      <c r="E52" s="9"/>
      <c r="F52" s="9"/>
      <c r="G52" s="9"/>
    </row>
    <row r="53" spans="1:7" ht="17" x14ac:dyDescent="0.2">
      <c r="A53" s="1"/>
      <c r="B53" s="1" t="s">
        <v>102</v>
      </c>
      <c r="C53" s="15">
        <f>AVERAGE(C11,C19,C27,C35,C43)</f>
        <v>4.1125500681474123E-2</v>
      </c>
      <c r="D53" s="15"/>
      <c r="E53" s="15">
        <f>AVERAGE(E11,E19,E27,E35,E43)</f>
        <v>1.4952554853229761E-2</v>
      </c>
      <c r="F53" s="15">
        <f>AVERAGE(F11,F19,F27,F35,F43)</f>
        <v>4.747950046913902E-2</v>
      </c>
      <c r="G53" s="15">
        <f>AVERAGE(G11,G19,G27,G35,G43)</f>
        <v>2.9868291028616622E-3</v>
      </c>
    </row>
    <row r="54" spans="1:7" ht="17" x14ac:dyDescent="0.2">
      <c r="A54" s="1"/>
      <c r="B54" s="1" t="s">
        <v>46</v>
      </c>
      <c r="C54" s="9">
        <f>_xlfn.STDEV.S(C11,C19,C27,C35,C43)</f>
        <v>6.224377936453614E-3</v>
      </c>
      <c r="D54" s="9"/>
      <c r="E54" s="9">
        <f>_xlfn.STDEV.S(E11,E19,E27,E35,E43)</f>
        <v>3.1538341319744972E-3</v>
      </c>
      <c r="F54" s="9">
        <f>_xlfn.STDEV.S(F11,F19,F27,F35,F43)</f>
        <v>1.5512715803899945E-2</v>
      </c>
      <c r="G54" s="9">
        <f>_xlfn.STDEV.S(G11,G19,G27,G35,G43)</f>
        <v>3.4799785004345642E-4</v>
      </c>
    </row>
    <row r="55" spans="1:7" ht="17" x14ac:dyDescent="0.2">
      <c r="A55" s="1"/>
      <c r="B55" s="1" t="s">
        <v>47</v>
      </c>
      <c r="C55" s="9">
        <f>C53-C54</f>
        <v>3.490112274502051E-2</v>
      </c>
      <c r="D55" s="9"/>
      <c r="E55" s="9">
        <f>E53-E54</f>
        <v>1.1798720721255264E-2</v>
      </c>
      <c r="F55" s="9">
        <f>F53-F54</f>
        <v>3.1966784665239077E-2</v>
      </c>
      <c r="G55" s="9">
        <f>G53-G54</f>
        <v>2.6388312528182059E-3</v>
      </c>
    </row>
    <row r="56" spans="1:7" ht="17" x14ac:dyDescent="0.2">
      <c r="A56" s="1"/>
      <c r="B56" s="1" t="s">
        <v>48</v>
      </c>
      <c r="C56" s="9">
        <f>C53+C54</f>
        <v>4.7349878617927735E-2</v>
      </c>
      <c r="D56" s="9"/>
      <c r="E56" s="9">
        <f>E53+E54</f>
        <v>1.8106388985204259E-2</v>
      </c>
      <c r="F56" s="9">
        <f>F53+F54</f>
        <v>6.299221627303897E-2</v>
      </c>
      <c r="G56" s="9">
        <f>G53+G54</f>
        <v>3.3348269529051185E-3</v>
      </c>
    </row>
    <row r="57" spans="1:7" x14ac:dyDescent="0.2">
      <c r="A57" s="4"/>
      <c r="B57" s="4"/>
      <c r="C57" s="5"/>
      <c r="D57" s="2"/>
      <c r="E57" s="72" t="s">
        <v>96</v>
      </c>
      <c r="F57" s="72"/>
      <c r="G57" s="72"/>
    </row>
    <row r="58" spans="1:7" ht="17" x14ac:dyDescent="0.2">
      <c r="A58" s="1" t="s">
        <v>63</v>
      </c>
      <c r="B58" s="6" t="s">
        <v>12</v>
      </c>
      <c r="C58" s="2"/>
      <c r="D58" s="2"/>
      <c r="E58" s="2" t="s">
        <v>63</v>
      </c>
      <c r="F58" s="3" t="s">
        <v>69</v>
      </c>
      <c r="G58" s="2" t="s">
        <v>97</v>
      </c>
    </row>
    <row r="59" spans="1:7" ht="17" x14ac:dyDescent="0.2">
      <c r="A59" s="1"/>
      <c r="B59" s="1" t="s">
        <v>13</v>
      </c>
      <c r="C59" s="9">
        <v>90</v>
      </c>
      <c r="D59" s="9"/>
      <c r="E59" s="9"/>
      <c r="F59" s="9"/>
      <c r="G59" s="9"/>
    </row>
    <row r="60" spans="1:7" ht="17" x14ac:dyDescent="0.2">
      <c r="A60" s="1"/>
      <c r="B60" s="1" t="s">
        <v>14</v>
      </c>
      <c r="C60" s="10">
        <v>1.8739940251753101E-2</v>
      </c>
      <c r="D60" s="10"/>
      <c r="E60" s="10"/>
      <c r="F60" s="10"/>
      <c r="G60" s="10"/>
    </row>
    <row r="61" spans="1:7" ht="17" x14ac:dyDescent="0.2">
      <c r="A61" s="1"/>
      <c r="B61" s="1" t="s">
        <v>98</v>
      </c>
      <c r="C61" s="11">
        <v>0.932058337534308</v>
      </c>
      <c r="D61" s="11"/>
      <c r="E61" s="11">
        <v>0.81660715285946295</v>
      </c>
      <c r="F61" s="11">
        <v>0.94502044474318003</v>
      </c>
      <c r="G61" s="11">
        <v>0.53576919845404103</v>
      </c>
    </row>
    <row r="62" spans="1:7" ht="17" x14ac:dyDescent="0.2">
      <c r="A62" s="1"/>
      <c r="B62" s="1" t="s">
        <v>99</v>
      </c>
      <c r="C62" s="43">
        <v>3.98924328977487E-2</v>
      </c>
      <c r="D62" s="11"/>
      <c r="E62" s="43">
        <v>2.0624997486130701E-2</v>
      </c>
      <c r="F62" s="43">
        <v>3.72629833715818E-2</v>
      </c>
      <c r="G62" s="43">
        <v>3.1752552777506199E-3</v>
      </c>
    </row>
    <row r="63" spans="1:7" ht="17" x14ac:dyDescent="0.2">
      <c r="A63" s="1"/>
      <c r="B63" s="1" t="s">
        <v>16</v>
      </c>
      <c r="C63" s="10">
        <v>1.1905076838417501E-4</v>
      </c>
      <c r="D63" s="10"/>
      <c r="E63" s="10"/>
      <c r="F63" s="10"/>
      <c r="G63" s="44"/>
    </row>
    <row r="64" spans="1:7" ht="17" x14ac:dyDescent="0.2">
      <c r="A64" s="1"/>
      <c r="B64" s="1" t="s">
        <v>17</v>
      </c>
      <c r="C64" s="9" t="s">
        <v>44</v>
      </c>
      <c r="D64" s="9"/>
      <c r="E64" s="9"/>
      <c r="F64" s="9"/>
      <c r="G64" s="15"/>
    </row>
    <row r="65" spans="1:7" ht="17" x14ac:dyDescent="0.2">
      <c r="A65" s="1"/>
      <c r="B65" s="1" t="s">
        <v>25</v>
      </c>
      <c r="C65" s="9">
        <v>0</v>
      </c>
      <c r="D65" s="9"/>
      <c r="E65" s="9"/>
      <c r="F65" s="9"/>
      <c r="G65" s="15"/>
    </row>
    <row r="66" spans="1:7" ht="17" x14ac:dyDescent="0.2">
      <c r="A66" s="1"/>
      <c r="B66" s="6" t="s">
        <v>26</v>
      </c>
      <c r="C66" s="2"/>
      <c r="D66" s="9"/>
      <c r="E66" s="2"/>
      <c r="F66" s="9"/>
      <c r="G66" s="15"/>
    </row>
    <row r="67" spans="1:7" ht="17" x14ac:dyDescent="0.2">
      <c r="A67" s="1"/>
      <c r="B67" s="1" t="s">
        <v>13</v>
      </c>
      <c r="C67" s="9">
        <v>83</v>
      </c>
      <c r="D67" s="9"/>
      <c r="E67" s="9"/>
      <c r="F67" s="9"/>
      <c r="G67" s="15"/>
    </row>
    <row r="68" spans="1:7" ht="17" x14ac:dyDescent="0.2">
      <c r="A68" s="1"/>
      <c r="B68" s="1" t="s">
        <v>14</v>
      </c>
      <c r="C68" s="10">
        <v>2.0108166196143501E-2</v>
      </c>
      <c r="D68" s="10"/>
      <c r="E68" s="10"/>
      <c r="F68" s="10"/>
      <c r="G68" s="11"/>
    </row>
    <row r="69" spans="1:7" ht="17" x14ac:dyDescent="0.2">
      <c r="A69" s="1"/>
      <c r="B69" s="1" t="s">
        <v>98</v>
      </c>
      <c r="C69" s="11">
        <v>0.94023561248298004</v>
      </c>
      <c r="D69" s="11"/>
      <c r="E69" s="11">
        <v>0.81267148360257502</v>
      </c>
      <c r="F69" s="11">
        <v>0.94790063017016701</v>
      </c>
      <c r="G69" s="11">
        <v>0.49845108825803502</v>
      </c>
    </row>
    <row r="70" spans="1:7" ht="17" x14ac:dyDescent="0.2">
      <c r="A70" s="1"/>
      <c r="B70" s="1" t="s">
        <v>99</v>
      </c>
      <c r="C70" s="43">
        <v>2.9866482067482301E-2</v>
      </c>
      <c r="D70" s="11"/>
      <c r="E70" s="43">
        <v>1.5810457251702E-2</v>
      </c>
      <c r="F70" s="43">
        <v>5.3954595833143999E-2</v>
      </c>
      <c r="G70" s="43">
        <v>2.55257715688949E-3</v>
      </c>
    </row>
    <row r="71" spans="1:7" ht="17" x14ac:dyDescent="0.2">
      <c r="A71" s="1"/>
      <c r="B71" s="1" t="s">
        <v>16</v>
      </c>
      <c r="C71" s="10">
        <v>2.40886414448214E-4</v>
      </c>
      <c r="D71" s="13"/>
      <c r="E71" s="10"/>
      <c r="F71" s="10"/>
      <c r="G71" s="11"/>
    </row>
    <row r="72" spans="1:7" ht="17" x14ac:dyDescent="0.2">
      <c r="A72" s="1"/>
      <c r="B72" s="1" t="s">
        <v>17</v>
      </c>
      <c r="C72" s="9">
        <v>64</v>
      </c>
      <c r="D72" s="9"/>
      <c r="E72" s="9"/>
      <c r="F72" s="9"/>
      <c r="G72" s="15"/>
    </row>
    <row r="73" spans="1:7" ht="17" x14ac:dyDescent="0.2">
      <c r="A73" s="1"/>
      <c r="B73" s="1" t="s">
        <v>25</v>
      </c>
      <c r="C73" s="73"/>
      <c r="D73" s="9"/>
      <c r="E73" s="9"/>
      <c r="F73" s="9"/>
      <c r="G73" s="15"/>
    </row>
    <row r="74" spans="1:7" ht="17" x14ac:dyDescent="0.2">
      <c r="A74" s="1"/>
      <c r="B74" s="6" t="s">
        <v>33</v>
      </c>
      <c r="C74" s="2"/>
      <c r="D74" s="9"/>
      <c r="E74" s="9"/>
      <c r="F74" s="9"/>
      <c r="G74" s="15"/>
    </row>
    <row r="75" spans="1:7" ht="17" x14ac:dyDescent="0.2">
      <c r="A75" s="1"/>
      <c r="B75" s="1" t="s">
        <v>13</v>
      </c>
      <c r="C75" s="9">
        <v>5</v>
      </c>
      <c r="D75" s="9"/>
      <c r="E75" s="9"/>
      <c r="F75" s="9"/>
      <c r="G75" s="15"/>
    </row>
    <row r="76" spans="1:7" ht="17" x14ac:dyDescent="0.2">
      <c r="A76" s="1"/>
      <c r="B76" s="1" t="s">
        <v>14</v>
      </c>
      <c r="C76" s="10">
        <v>1.16284478702578E-2</v>
      </c>
      <c r="D76" s="10"/>
      <c r="E76" s="10"/>
      <c r="F76" s="10"/>
      <c r="G76" s="11"/>
    </row>
    <row r="77" spans="1:7" ht="17" x14ac:dyDescent="0.2">
      <c r="A77" s="1"/>
      <c r="B77" s="1" t="s">
        <v>98</v>
      </c>
      <c r="C77" s="11">
        <v>0.92231940289762604</v>
      </c>
      <c r="D77" s="11"/>
      <c r="E77" s="11">
        <v>0.77202563660214096</v>
      </c>
      <c r="F77" s="11">
        <v>0.90751162858826195</v>
      </c>
      <c r="G77" s="11">
        <v>0.44306141912719699</v>
      </c>
    </row>
    <row r="78" spans="1:7" ht="17" x14ac:dyDescent="0.2">
      <c r="A78" s="1"/>
      <c r="B78" s="1" t="s">
        <v>99</v>
      </c>
      <c r="C78" s="43">
        <v>3.4033633867395503E-2</v>
      </c>
      <c r="D78" s="11"/>
      <c r="E78" s="43">
        <v>1.0670223322590801E-2</v>
      </c>
      <c r="F78" s="43">
        <v>3.8687196905925897E-2</v>
      </c>
      <c r="G78" s="43">
        <v>2.7763890584816299E-3</v>
      </c>
    </row>
    <row r="79" spans="1:7" ht="17" x14ac:dyDescent="0.2">
      <c r="A79" s="1"/>
      <c r="B79" s="1" t="s">
        <v>16</v>
      </c>
      <c r="C79" s="10">
        <v>2.1438305174513602E-3</v>
      </c>
      <c r="D79" s="10"/>
      <c r="E79" s="10"/>
      <c r="F79" s="10"/>
      <c r="G79" s="11"/>
    </row>
    <row r="80" spans="1:7" ht="17" x14ac:dyDescent="0.2">
      <c r="A80" s="1"/>
      <c r="B80" s="1" t="s">
        <v>17</v>
      </c>
      <c r="C80" s="9" t="s">
        <v>28</v>
      </c>
      <c r="D80" s="9"/>
      <c r="E80" s="9"/>
      <c r="F80" s="9"/>
      <c r="G80" s="15"/>
    </row>
    <row r="81" spans="1:7" ht="17" x14ac:dyDescent="0.2">
      <c r="A81" s="1"/>
      <c r="B81" s="1" t="s">
        <v>25</v>
      </c>
      <c r="C81" s="9">
        <v>0.25</v>
      </c>
      <c r="D81" s="9"/>
      <c r="E81" s="9"/>
      <c r="F81" s="9"/>
      <c r="G81" s="15"/>
    </row>
    <row r="82" spans="1:7" ht="17" x14ac:dyDescent="0.2">
      <c r="A82" s="1"/>
      <c r="B82" s="6" t="s">
        <v>37</v>
      </c>
      <c r="C82" s="9"/>
      <c r="D82" s="9"/>
      <c r="E82" s="9"/>
      <c r="F82" s="9"/>
      <c r="G82" s="15"/>
    </row>
    <row r="83" spans="1:7" ht="17" x14ac:dyDescent="0.2">
      <c r="A83" s="1"/>
      <c r="B83" s="1" t="s">
        <v>13</v>
      </c>
      <c r="C83" s="9">
        <v>21</v>
      </c>
      <c r="D83" s="9"/>
      <c r="E83" s="9"/>
      <c r="F83" s="9"/>
      <c r="G83" s="15"/>
    </row>
    <row r="84" spans="1:7" ht="17" x14ac:dyDescent="0.2">
      <c r="A84" s="1"/>
      <c r="B84" s="1" t="s">
        <v>14</v>
      </c>
      <c r="C84" s="10">
        <v>1.7685780841107099E-2</v>
      </c>
      <c r="D84" s="10"/>
      <c r="E84" s="10"/>
      <c r="F84" s="10"/>
      <c r="G84" s="11"/>
    </row>
    <row r="85" spans="1:7" ht="17" x14ac:dyDescent="0.2">
      <c r="A85" s="1"/>
      <c r="B85" s="1" t="s">
        <v>98</v>
      </c>
      <c r="C85" s="11">
        <v>0.93181472926260001</v>
      </c>
      <c r="D85" s="11"/>
      <c r="E85" s="11">
        <v>0.82077363664584502</v>
      </c>
      <c r="F85" s="11">
        <v>0.94052057332837802</v>
      </c>
      <c r="G85" s="11">
        <v>0.44689248982096502</v>
      </c>
    </row>
    <row r="86" spans="1:7" ht="17" x14ac:dyDescent="0.2">
      <c r="A86" s="1"/>
      <c r="B86" s="1" t="s">
        <v>99</v>
      </c>
      <c r="C86" s="43">
        <v>4.4312229246940303E-2</v>
      </c>
      <c r="D86" s="11"/>
      <c r="E86" s="43">
        <v>1.5711606421336101E-2</v>
      </c>
      <c r="F86" s="43">
        <v>4.4518506647391702E-2</v>
      </c>
      <c r="G86" s="43">
        <v>2.97836469539642E-3</v>
      </c>
    </row>
    <row r="87" spans="1:7" ht="17" x14ac:dyDescent="0.2">
      <c r="A87" s="1"/>
      <c r="B87" s="1" t="s">
        <v>16</v>
      </c>
      <c r="C87" s="10">
        <v>3.76715499396886E-4</v>
      </c>
      <c r="D87" s="9"/>
      <c r="E87" s="10"/>
      <c r="F87" s="13"/>
      <c r="G87" s="11"/>
    </row>
    <row r="88" spans="1:7" ht="17" x14ac:dyDescent="0.2">
      <c r="A88" s="1"/>
      <c r="B88" s="1" t="s">
        <v>17</v>
      </c>
      <c r="C88" s="9" t="s">
        <v>23</v>
      </c>
      <c r="D88" s="9"/>
      <c r="E88" s="9"/>
      <c r="F88" s="9"/>
      <c r="G88" s="15"/>
    </row>
    <row r="89" spans="1:7" ht="17" x14ac:dyDescent="0.2">
      <c r="A89" s="1"/>
      <c r="B89" s="1" t="s">
        <v>25</v>
      </c>
      <c r="C89" s="9">
        <v>0.5</v>
      </c>
      <c r="D89" s="9"/>
      <c r="E89" s="9"/>
      <c r="F89" s="9"/>
      <c r="G89" s="15"/>
    </row>
    <row r="90" spans="1:7" ht="17" x14ac:dyDescent="0.2">
      <c r="A90" s="1"/>
      <c r="B90" s="6" t="s">
        <v>41</v>
      </c>
      <c r="C90" s="9"/>
      <c r="D90" s="9"/>
      <c r="E90" s="9"/>
      <c r="F90" s="9"/>
      <c r="G90" s="15"/>
    </row>
    <row r="91" spans="1:7" ht="17" x14ac:dyDescent="0.2">
      <c r="A91" s="1"/>
      <c r="B91" s="1" t="s">
        <v>13</v>
      </c>
      <c r="C91" s="9">
        <v>98</v>
      </c>
      <c r="D91" s="9"/>
      <c r="E91" s="9"/>
      <c r="F91" s="9"/>
      <c r="G91" s="15"/>
    </row>
    <row r="92" spans="1:7" ht="17" x14ac:dyDescent="0.2">
      <c r="A92" s="1"/>
      <c r="B92" s="1" t="s">
        <v>14</v>
      </c>
      <c r="C92" s="10">
        <v>1.5899068450505899E-2</v>
      </c>
      <c r="D92" s="10"/>
      <c r="E92" s="10"/>
      <c r="F92" s="10"/>
      <c r="G92" s="11"/>
    </row>
    <row r="93" spans="1:7" ht="17" x14ac:dyDescent="0.2">
      <c r="A93" s="1"/>
      <c r="B93" s="1" t="s">
        <v>98</v>
      </c>
      <c r="C93" s="11">
        <v>0.92968968800761798</v>
      </c>
      <c r="D93" s="11"/>
      <c r="E93" s="11">
        <v>0.84657480535484197</v>
      </c>
      <c r="F93" s="11">
        <v>0.94658320730409495</v>
      </c>
      <c r="G93" s="11">
        <v>0.51497052316137404</v>
      </c>
    </row>
    <row r="94" spans="1:7" ht="17" x14ac:dyDescent="0.2">
      <c r="A94" s="1"/>
      <c r="B94" s="1" t="s">
        <v>99</v>
      </c>
      <c r="C94" s="43">
        <v>3.3138999081044597E-2</v>
      </c>
      <c r="D94" s="11"/>
      <c r="E94" s="43">
        <v>1.3857837019593601E-2</v>
      </c>
      <c r="F94" s="43">
        <v>3.3664164812300397E-2</v>
      </c>
      <c r="G94" s="43">
        <v>3.4515593257901499E-3</v>
      </c>
    </row>
    <row r="95" spans="1:7" ht="17" x14ac:dyDescent="0.2">
      <c r="A95" s="1"/>
      <c r="B95" s="1" t="s">
        <v>16</v>
      </c>
      <c r="C95" s="10">
        <v>6.0230763517405903E-3</v>
      </c>
      <c r="D95" s="10"/>
      <c r="E95" s="13"/>
      <c r="F95" s="10"/>
      <c r="G95" s="10"/>
    </row>
    <row r="96" spans="1:7" ht="17" x14ac:dyDescent="0.2">
      <c r="A96" s="1"/>
      <c r="B96" s="1" t="s">
        <v>17</v>
      </c>
      <c r="C96" s="9" t="s">
        <v>21</v>
      </c>
      <c r="D96" s="9"/>
      <c r="E96" s="9"/>
      <c r="F96" s="9"/>
      <c r="G96" s="9"/>
    </row>
    <row r="97" spans="1:7" ht="17" x14ac:dyDescent="0.2">
      <c r="A97" s="1"/>
      <c r="B97" s="1" t="s">
        <v>25</v>
      </c>
      <c r="C97" s="9">
        <v>0.15</v>
      </c>
      <c r="D97" s="9"/>
      <c r="E97" s="9"/>
      <c r="F97" s="9"/>
      <c r="G97" s="9"/>
    </row>
    <row r="98" spans="1:7" x14ac:dyDescent="0.2">
      <c r="A98" s="1"/>
      <c r="B98" s="1"/>
      <c r="C98" s="9"/>
      <c r="D98" s="9"/>
      <c r="E98" s="9"/>
      <c r="F98" s="9"/>
      <c r="G98" s="9"/>
    </row>
    <row r="99" spans="1:7" ht="17" x14ac:dyDescent="0.2">
      <c r="A99" s="1"/>
      <c r="B99" s="1" t="s">
        <v>101</v>
      </c>
      <c r="C99" s="15">
        <f>AVERAGE(C61,C69,C77,C85,C93)</f>
        <v>0.93122355403702639</v>
      </c>
      <c r="D99" s="9"/>
      <c r="E99" s="15">
        <f>AVERAGE(E61,E69,E77,E85,E93)</f>
        <v>0.81373054301297321</v>
      </c>
      <c r="F99" s="15">
        <f>AVERAGE(F61,F69,F77,F85,F93)</f>
        <v>0.93750729682681633</v>
      </c>
      <c r="G99" s="45">
        <f>AVERAGE(G61,G69,G77,G85,G93)</f>
        <v>0.48782894376432234</v>
      </c>
    </row>
    <row r="100" spans="1:7" ht="17" x14ac:dyDescent="0.2">
      <c r="A100" s="1"/>
      <c r="B100" s="1" t="s">
        <v>46</v>
      </c>
      <c r="C100" s="9">
        <f>_xlfn.STDEV.S(C61,C69,C77,C85,C93)</f>
        <v>6.4011757040681209E-3</v>
      </c>
      <c r="D100" s="9"/>
      <c r="E100" s="9">
        <f>_xlfn.STDEV.S(E61,E69,E77,E85,E93)</f>
        <v>2.6819053145491777E-2</v>
      </c>
      <c r="F100" s="9">
        <f>_xlfn.STDEV.S(F61,F69,F77,F85,F93)</f>
        <v>1.6997506206374986E-2</v>
      </c>
      <c r="G100" s="9">
        <f>_xlfn.STDEV.S(G61,G69,G77,G85,G93)</f>
        <v>4.1314912044923643E-2</v>
      </c>
    </row>
    <row r="101" spans="1:7" ht="17" x14ac:dyDescent="0.2">
      <c r="A101" s="1"/>
      <c r="B101" s="1" t="s">
        <v>47</v>
      </c>
      <c r="C101" s="9">
        <f>C99-C100</f>
        <v>0.92482237833295822</v>
      </c>
      <c r="D101" s="9"/>
      <c r="E101" s="9">
        <f>E99-E100</f>
        <v>0.78691148986748138</v>
      </c>
      <c r="F101" s="9">
        <f>F99-F100</f>
        <v>0.92050979062044136</v>
      </c>
      <c r="G101" s="16">
        <f t="shared" ref="G101" si="4">G99-G100</f>
        <v>0.44651403171939869</v>
      </c>
    </row>
    <row r="102" spans="1:7" ht="17" x14ac:dyDescent="0.2">
      <c r="A102" s="1"/>
      <c r="B102" s="1" t="s">
        <v>48</v>
      </c>
      <c r="C102" s="9">
        <f>C99+C100</f>
        <v>0.93762472974109456</v>
      </c>
      <c r="D102" s="9"/>
      <c r="E102" s="9">
        <f>E99+E100</f>
        <v>0.84054959615846503</v>
      </c>
      <c r="F102" s="9">
        <f>F99+F100</f>
        <v>0.9545048030331913</v>
      </c>
      <c r="G102" s="9">
        <f t="shared" ref="G102" si="5">G99+G100</f>
        <v>0.52914385580924594</v>
      </c>
    </row>
    <row r="103" spans="1:7" x14ac:dyDescent="0.2">
      <c r="A103" s="1"/>
      <c r="B103" s="1"/>
      <c r="C103" s="9"/>
      <c r="D103" s="9"/>
      <c r="E103" s="9"/>
      <c r="F103" s="9"/>
      <c r="G103" s="9"/>
    </row>
    <row r="104" spans="1:7" ht="17" x14ac:dyDescent="0.2">
      <c r="A104" s="1"/>
      <c r="B104" s="1" t="s">
        <v>102</v>
      </c>
      <c r="C104" s="15">
        <f>AVERAGE(C62,C70,C78,C86,C94)</f>
        <v>3.6248755432122283E-2</v>
      </c>
      <c r="D104" s="9"/>
      <c r="E104" s="15">
        <f>AVERAGE(E62,E70,E78,E86,E94)</f>
        <v>1.5335024300270641E-2</v>
      </c>
      <c r="F104" s="15">
        <f>AVERAGE(F62,F70,F78,F86,F94)</f>
        <v>4.161748951406876E-2</v>
      </c>
      <c r="G104" s="15">
        <f>AVERAGE(G62,G70,G78,G86,G94)</f>
        <v>2.9868291028616622E-3</v>
      </c>
    </row>
    <row r="105" spans="1:7" ht="17" x14ac:dyDescent="0.2">
      <c r="A105" s="1"/>
      <c r="B105" s="1" t="s">
        <v>46</v>
      </c>
      <c r="C105" s="9">
        <f>_xlfn.STDEV.S(C62,C70,C78,C86,C94)</f>
        <v>5.7794194528159185E-3</v>
      </c>
      <c r="D105" s="9"/>
      <c r="E105" s="9">
        <f>_xlfn.STDEV.S(E62,E70,E78,E86,E94)</f>
        <v>3.6157335810277887E-3</v>
      </c>
      <c r="F105" s="9">
        <f>_xlfn.STDEV.S(F62,F70,F78,F86,F94)</f>
        <v>7.9281745228969736E-3</v>
      </c>
      <c r="G105" s="9">
        <f>_xlfn.STDEV.S(G62,G70,G78,G86,G94)</f>
        <v>3.4799785004345642E-4</v>
      </c>
    </row>
    <row r="106" spans="1:7" ht="17" x14ac:dyDescent="0.2">
      <c r="A106" s="1"/>
      <c r="B106" s="1" t="s">
        <v>47</v>
      </c>
      <c r="C106" s="9">
        <f>C104-C105</f>
        <v>3.0469335979306365E-2</v>
      </c>
      <c r="D106" s="9"/>
      <c r="E106" s="9">
        <f>E104-E105</f>
        <v>1.1719290719242853E-2</v>
      </c>
      <c r="F106" s="9">
        <f>F104-F105</f>
        <v>3.3689314991171788E-2</v>
      </c>
      <c r="G106" s="9">
        <f>G104-G105</f>
        <v>2.6388312528182059E-3</v>
      </c>
    </row>
    <row r="107" spans="1:7" ht="17" x14ac:dyDescent="0.2">
      <c r="A107" s="1"/>
      <c r="B107" s="1" t="s">
        <v>48</v>
      </c>
      <c r="C107" s="9">
        <f>C104+C105</f>
        <v>4.2028174884938201E-2</v>
      </c>
      <c r="D107" s="9"/>
      <c r="E107" s="9">
        <f>E104+E105</f>
        <v>1.8950757881298429E-2</v>
      </c>
      <c r="F107" s="9">
        <f>F104+F105</f>
        <v>4.9545664036965732E-2</v>
      </c>
      <c r="G107" s="9">
        <f>G104+G105</f>
        <v>3.3348269529051185E-3</v>
      </c>
    </row>
    <row r="108" spans="1:7" x14ac:dyDescent="0.2">
      <c r="A108" s="4"/>
      <c r="B108" s="4"/>
      <c r="C108" s="5"/>
      <c r="D108" s="2"/>
      <c r="E108" s="72" t="s">
        <v>96</v>
      </c>
      <c r="F108" s="72"/>
      <c r="G108" s="72"/>
    </row>
    <row r="109" spans="1:7" ht="17" x14ac:dyDescent="0.2">
      <c r="A109" s="1" t="s">
        <v>70</v>
      </c>
      <c r="B109" s="6" t="s">
        <v>12</v>
      </c>
      <c r="C109" s="2"/>
      <c r="D109" s="2"/>
      <c r="E109" s="2" t="s">
        <v>70</v>
      </c>
      <c r="F109" s="3" t="s">
        <v>74</v>
      </c>
      <c r="G109" s="2" t="s">
        <v>97</v>
      </c>
    </row>
    <row r="110" spans="1:7" ht="17" x14ac:dyDescent="0.2">
      <c r="A110" s="1"/>
      <c r="B110" s="1" t="s">
        <v>13</v>
      </c>
      <c r="C110" s="9">
        <v>68</v>
      </c>
      <c r="D110" s="9"/>
      <c r="E110" s="9"/>
      <c r="F110" s="9"/>
      <c r="G110" s="9"/>
    </row>
    <row r="111" spans="1:7" ht="17" x14ac:dyDescent="0.2">
      <c r="A111" s="1"/>
      <c r="B111" s="1" t="s">
        <v>14</v>
      </c>
      <c r="C111" s="10">
        <v>1.8544600115651299E-2</v>
      </c>
      <c r="D111" s="10"/>
      <c r="E111" s="10"/>
      <c r="F111" s="10"/>
      <c r="G111" s="10"/>
    </row>
    <row r="112" spans="1:7" ht="17" x14ac:dyDescent="0.2">
      <c r="A112" s="1"/>
      <c r="B112" s="1" t="s">
        <v>98</v>
      </c>
      <c r="C112" s="11">
        <v>0.93420083459362602</v>
      </c>
      <c r="D112" s="11"/>
      <c r="E112" s="11">
        <v>0.81698909146922105</v>
      </c>
      <c r="F112" s="11">
        <v>0.94223239791631697</v>
      </c>
      <c r="G112" s="11">
        <v>0.53576919845404103</v>
      </c>
    </row>
    <row r="113" spans="1:7" ht="17" x14ac:dyDescent="0.2">
      <c r="A113" s="1"/>
      <c r="B113" s="1" t="s">
        <v>99</v>
      </c>
      <c r="C113" s="43">
        <v>3.7338687487489301E-2</v>
      </c>
      <c r="D113" s="11"/>
      <c r="E113" s="43">
        <v>3.0167373505728099E-2</v>
      </c>
      <c r="F113" s="43">
        <v>5.66965852493862E-2</v>
      </c>
      <c r="G113" s="43">
        <v>3.1752552777506199E-3</v>
      </c>
    </row>
    <row r="114" spans="1:7" ht="17" x14ac:dyDescent="0.2">
      <c r="A114" s="1"/>
      <c r="B114" s="1" t="s">
        <v>16</v>
      </c>
      <c r="C114" s="13">
        <v>8.9001672655762806E-5</v>
      </c>
      <c r="D114" s="10"/>
      <c r="E114" s="13"/>
      <c r="F114" s="10"/>
      <c r="G114" s="11"/>
    </row>
    <row r="115" spans="1:7" ht="17" x14ac:dyDescent="0.2">
      <c r="A115" s="1"/>
      <c r="B115" s="1" t="s">
        <v>71</v>
      </c>
      <c r="C115" s="10">
        <v>6</v>
      </c>
      <c r="D115" s="10"/>
      <c r="E115" s="9"/>
      <c r="F115" s="9"/>
      <c r="G115" s="11"/>
    </row>
    <row r="116" spans="1:7" ht="17" x14ac:dyDescent="0.2">
      <c r="A116" s="1"/>
      <c r="B116" s="1" t="s">
        <v>72</v>
      </c>
      <c r="C116" s="10">
        <v>1700</v>
      </c>
      <c r="D116" s="10"/>
      <c r="E116" s="9"/>
      <c r="F116" s="9"/>
      <c r="G116" s="11"/>
    </row>
    <row r="117" spans="1:7" ht="17" x14ac:dyDescent="0.2">
      <c r="A117" s="1"/>
      <c r="B117" s="1" t="s">
        <v>73</v>
      </c>
      <c r="C117" s="10">
        <v>2</v>
      </c>
      <c r="D117" s="9"/>
      <c r="E117" s="9"/>
      <c r="F117" s="9"/>
      <c r="G117" s="15"/>
    </row>
    <row r="118" spans="1:7" ht="17" x14ac:dyDescent="0.2">
      <c r="A118" s="1"/>
      <c r="B118" s="1" t="s">
        <v>25</v>
      </c>
      <c r="C118" s="10">
        <v>0</v>
      </c>
      <c r="D118" s="9"/>
      <c r="E118" s="9"/>
      <c r="F118" s="9"/>
      <c r="G118" s="15"/>
    </row>
    <row r="119" spans="1:7" ht="17" x14ac:dyDescent="0.2">
      <c r="A119" s="1"/>
      <c r="B119" s="6" t="s">
        <v>26</v>
      </c>
      <c r="C119" s="2"/>
      <c r="D119" s="2"/>
      <c r="E119" s="2"/>
      <c r="F119" s="2"/>
      <c r="G119" s="15"/>
    </row>
    <row r="120" spans="1:7" ht="17" x14ac:dyDescent="0.2">
      <c r="A120" s="1"/>
      <c r="B120" s="1" t="s">
        <v>13</v>
      </c>
      <c r="C120" s="9">
        <v>18</v>
      </c>
      <c r="D120" s="9"/>
      <c r="E120" s="9"/>
      <c r="F120" s="9"/>
      <c r="G120" s="15"/>
    </row>
    <row r="121" spans="1:7" ht="17" x14ac:dyDescent="0.2">
      <c r="A121" s="1"/>
      <c r="B121" s="1" t="s">
        <v>14</v>
      </c>
      <c r="C121" s="10">
        <v>1.94699650147745E-2</v>
      </c>
      <c r="D121" s="10"/>
      <c r="E121" s="10"/>
      <c r="F121" s="10"/>
      <c r="G121" s="11"/>
    </row>
    <row r="122" spans="1:7" ht="17" x14ac:dyDescent="0.2">
      <c r="A122" s="1"/>
      <c r="B122" s="1" t="s">
        <v>98</v>
      </c>
      <c r="C122" s="11">
        <v>0.93161695780391496</v>
      </c>
      <c r="D122" s="11"/>
      <c r="E122" s="11">
        <v>0.81836679187963102</v>
      </c>
      <c r="F122" s="11">
        <v>0.95569051871010102</v>
      </c>
      <c r="G122" s="11">
        <v>0.49845108825803502</v>
      </c>
    </row>
    <row r="123" spans="1:7" ht="17" x14ac:dyDescent="0.2">
      <c r="A123" s="1"/>
      <c r="B123" s="1" t="s">
        <v>99</v>
      </c>
      <c r="C123" s="43">
        <v>2.4024358159136599E-2</v>
      </c>
      <c r="D123" s="11"/>
      <c r="E123" s="43">
        <v>0.11899286207791</v>
      </c>
      <c r="F123" s="43">
        <v>7.2439447813440194E-2</v>
      </c>
      <c r="G123" s="43">
        <v>2.55257715688949E-3</v>
      </c>
    </row>
    <row r="124" spans="1:7" ht="17" x14ac:dyDescent="0.2">
      <c r="A124" s="1"/>
      <c r="B124" s="1" t="s">
        <v>16</v>
      </c>
      <c r="C124" s="10">
        <v>1.55145318104793E-4</v>
      </c>
      <c r="D124" s="13"/>
      <c r="E124" s="10"/>
      <c r="F124" s="10"/>
      <c r="G124" s="11"/>
    </row>
    <row r="125" spans="1:7" ht="17" x14ac:dyDescent="0.2">
      <c r="A125" s="1"/>
      <c r="B125" s="1" t="s">
        <v>71</v>
      </c>
      <c r="C125" s="10">
        <v>5</v>
      </c>
      <c r="D125" s="10"/>
      <c r="E125" s="9"/>
      <c r="F125" s="9"/>
      <c r="G125" s="15"/>
    </row>
    <row r="126" spans="1:7" ht="17" x14ac:dyDescent="0.2">
      <c r="A126" s="1"/>
      <c r="B126" s="1" t="s">
        <v>72</v>
      </c>
      <c r="C126" s="10">
        <v>1600</v>
      </c>
      <c r="D126" s="10"/>
      <c r="E126" s="9"/>
      <c r="F126" s="9"/>
      <c r="G126" s="15"/>
    </row>
    <row r="127" spans="1:7" ht="17" x14ac:dyDescent="0.2">
      <c r="A127" s="1"/>
      <c r="B127" s="1" t="s">
        <v>73</v>
      </c>
      <c r="C127" s="10">
        <v>2</v>
      </c>
      <c r="D127" s="10"/>
      <c r="E127" s="9"/>
      <c r="F127" s="9"/>
      <c r="G127" s="15"/>
    </row>
    <row r="128" spans="1:7" ht="17" x14ac:dyDescent="0.2">
      <c r="A128" s="1"/>
      <c r="B128" s="1" t="s">
        <v>25</v>
      </c>
      <c r="C128" s="9">
        <v>0.05</v>
      </c>
      <c r="D128" s="9"/>
      <c r="E128" s="9"/>
      <c r="F128" s="9"/>
      <c r="G128" s="15"/>
    </row>
    <row r="129" spans="1:7" ht="17" x14ac:dyDescent="0.2">
      <c r="A129" s="1"/>
      <c r="B129" s="19" t="s">
        <v>33</v>
      </c>
      <c r="C129" s="20"/>
      <c r="D129" s="2"/>
      <c r="E129" s="2"/>
      <c r="F129" s="2"/>
      <c r="G129" s="15"/>
    </row>
    <row r="130" spans="1:7" ht="17" x14ac:dyDescent="0.2">
      <c r="A130" s="1"/>
      <c r="B130" s="21" t="s">
        <v>13</v>
      </c>
      <c r="C130" s="9">
        <v>82</v>
      </c>
      <c r="D130" s="9"/>
      <c r="E130" s="9"/>
      <c r="F130" s="9"/>
      <c r="G130" s="15"/>
    </row>
    <row r="131" spans="1:7" ht="17" x14ac:dyDescent="0.2">
      <c r="A131" s="1"/>
      <c r="B131" s="21" t="s">
        <v>14</v>
      </c>
      <c r="C131" s="10">
        <v>1.1935834660470501E-2</v>
      </c>
      <c r="D131" s="10"/>
      <c r="E131" s="10"/>
      <c r="F131" s="10"/>
      <c r="G131" s="11"/>
    </row>
    <row r="132" spans="1:7" ht="17" x14ac:dyDescent="0.2">
      <c r="A132" s="1"/>
      <c r="B132" s="1" t="s">
        <v>98</v>
      </c>
      <c r="C132" s="11">
        <v>0.90853175442765199</v>
      </c>
      <c r="D132" s="11"/>
      <c r="E132" s="11">
        <v>0.82426818828385195</v>
      </c>
      <c r="F132" s="11">
        <v>0.92945963276771804</v>
      </c>
      <c r="G132" s="11">
        <v>0.44306141912719699</v>
      </c>
    </row>
    <row r="133" spans="1:7" ht="17" x14ac:dyDescent="0.2">
      <c r="A133" s="1"/>
      <c r="B133" s="1" t="s">
        <v>99</v>
      </c>
      <c r="C133" s="43">
        <v>3.5344091944021903E-2</v>
      </c>
      <c r="D133" s="11"/>
      <c r="E133" s="43">
        <v>1.4913069739741699E-2</v>
      </c>
      <c r="F133" s="43">
        <v>4.2950996649652302E-2</v>
      </c>
      <c r="G133" s="43">
        <v>2.7763890584816299E-3</v>
      </c>
    </row>
    <row r="134" spans="1:7" ht="17" x14ac:dyDescent="0.2">
      <c r="A134" s="1"/>
      <c r="B134" s="21" t="s">
        <v>16</v>
      </c>
      <c r="C134" s="13">
        <v>1.7287110154461401E-5</v>
      </c>
      <c r="D134" s="13"/>
      <c r="E134" s="10"/>
      <c r="F134" s="10"/>
      <c r="G134" s="11"/>
    </row>
    <row r="135" spans="1:7" ht="17" x14ac:dyDescent="0.2">
      <c r="A135" s="1"/>
      <c r="B135" s="21" t="s">
        <v>71</v>
      </c>
      <c r="C135" s="10">
        <v>4</v>
      </c>
      <c r="D135" s="9"/>
      <c r="E135" s="10"/>
      <c r="F135" s="9"/>
      <c r="G135" s="15"/>
    </row>
    <row r="136" spans="1:7" ht="17" x14ac:dyDescent="0.2">
      <c r="A136" s="1"/>
      <c r="B136" s="21" t="s">
        <v>72</v>
      </c>
      <c r="C136" s="10">
        <v>1500</v>
      </c>
      <c r="D136" s="9"/>
      <c r="E136" s="10"/>
      <c r="F136" s="9"/>
      <c r="G136" s="15"/>
    </row>
    <row r="137" spans="1:7" ht="17" x14ac:dyDescent="0.2">
      <c r="A137" s="1"/>
      <c r="B137" s="21" t="s">
        <v>73</v>
      </c>
      <c r="C137" s="10">
        <v>2</v>
      </c>
      <c r="D137" s="9"/>
      <c r="E137" s="10"/>
      <c r="F137" s="9"/>
      <c r="G137" s="15"/>
    </row>
    <row r="138" spans="1:7" ht="17" x14ac:dyDescent="0.2">
      <c r="A138" s="1"/>
      <c r="B138" s="21" t="s">
        <v>25</v>
      </c>
      <c r="C138" s="9">
        <v>0</v>
      </c>
      <c r="D138" s="9"/>
      <c r="E138" s="9"/>
      <c r="F138" s="9"/>
      <c r="G138" s="15"/>
    </row>
    <row r="139" spans="1:7" ht="17" x14ac:dyDescent="0.2">
      <c r="A139" s="1"/>
      <c r="B139" s="6" t="s">
        <v>37</v>
      </c>
      <c r="C139" s="22"/>
      <c r="D139" s="9"/>
      <c r="E139" s="9"/>
      <c r="F139" s="9"/>
      <c r="G139" s="15"/>
    </row>
    <row r="140" spans="1:7" ht="17" x14ac:dyDescent="0.2">
      <c r="A140" s="1"/>
      <c r="B140" s="1" t="s">
        <v>13</v>
      </c>
      <c r="C140" s="9">
        <v>99</v>
      </c>
      <c r="D140" s="9"/>
      <c r="E140" s="9"/>
      <c r="F140" s="9"/>
      <c r="G140" s="15"/>
    </row>
    <row r="141" spans="1:7" ht="17" x14ac:dyDescent="0.2">
      <c r="A141" s="1"/>
      <c r="B141" s="1" t="s">
        <v>14</v>
      </c>
      <c r="C141" s="10">
        <v>1.69949043194027E-2</v>
      </c>
      <c r="D141" s="10"/>
      <c r="E141" s="10"/>
      <c r="F141" s="10"/>
      <c r="G141" s="11"/>
    </row>
    <row r="142" spans="1:7" ht="17" x14ac:dyDescent="0.2">
      <c r="A142" s="1"/>
      <c r="B142" s="1" t="s">
        <v>98</v>
      </c>
      <c r="C142" s="11">
        <v>0.932350325711092</v>
      </c>
      <c r="D142" s="11"/>
      <c r="E142" s="11">
        <v>0.79904115025942202</v>
      </c>
      <c r="F142" s="11">
        <v>0.93600282929424405</v>
      </c>
      <c r="G142" s="11">
        <v>0.44689248982096502</v>
      </c>
    </row>
    <row r="143" spans="1:7" ht="17" x14ac:dyDescent="0.2">
      <c r="A143" s="1"/>
      <c r="B143" s="1" t="s">
        <v>99</v>
      </c>
      <c r="C143" s="43">
        <v>3.8781828112992599E-2</v>
      </c>
      <c r="D143" s="11"/>
      <c r="E143" s="43">
        <v>4.1323333884982397E-2</v>
      </c>
      <c r="F143" s="43">
        <v>7.5645657394472293E-2</v>
      </c>
      <c r="G143" s="43">
        <v>2.97836469539642E-3</v>
      </c>
    </row>
    <row r="144" spans="1:7" ht="17" x14ac:dyDescent="0.2">
      <c r="A144" s="1"/>
      <c r="B144" s="1" t="s">
        <v>16</v>
      </c>
      <c r="C144" s="13">
        <v>2.94053391237261E-5</v>
      </c>
      <c r="D144" s="10"/>
      <c r="E144" s="13"/>
      <c r="F144" s="13"/>
      <c r="G144" s="44"/>
    </row>
    <row r="145" spans="1:7" ht="17" x14ac:dyDescent="0.2">
      <c r="A145" s="1"/>
      <c r="B145" s="21" t="s">
        <v>71</v>
      </c>
      <c r="C145" s="9">
        <v>6</v>
      </c>
      <c r="D145" s="9"/>
      <c r="E145" s="9"/>
      <c r="F145" s="9"/>
      <c r="G145" s="15"/>
    </row>
    <row r="146" spans="1:7" ht="17" x14ac:dyDescent="0.2">
      <c r="A146" s="1"/>
      <c r="B146" s="21" t="s">
        <v>72</v>
      </c>
      <c r="C146" s="9">
        <v>800</v>
      </c>
      <c r="D146" s="9"/>
      <c r="E146" s="9"/>
      <c r="F146" s="9"/>
      <c r="G146" s="15"/>
    </row>
    <row r="147" spans="1:7" ht="17" x14ac:dyDescent="0.2">
      <c r="A147" s="1"/>
      <c r="B147" s="21" t="s">
        <v>73</v>
      </c>
      <c r="C147" s="9">
        <v>2</v>
      </c>
      <c r="D147" s="9"/>
      <c r="E147" s="9"/>
      <c r="F147" s="9"/>
      <c r="G147" s="15"/>
    </row>
    <row r="148" spans="1:7" ht="17" x14ac:dyDescent="0.2">
      <c r="A148" s="1"/>
      <c r="B148" s="21" t="s">
        <v>25</v>
      </c>
      <c r="C148" s="9">
        <v>0.1</v>
      </c>
      <c r="D148" s="9"/>
      <c r="E148" s="9"/>
      <c r="F148" s="9"/>
      <c r="G148" s="15"/>
    </row>
    <row r="149" spans="1:7" ht="17" x14ac:dyDescent="0.2">
      <c r="A149" s="1"/>
      <c r="B149" s="6" t="s">
        <v>41</v>
      </c>
      <c r="C149" s="9"/>
      <c r="D149" s="22"/>
      <c r="E149" s="9"/>
      <c r="F149" s="9"/>
      <c r="G149" s="15"/>
    </row>
    <row r="150" spans="1:7" ht="17" x14ac:dyDescent="0.2">
      <c r="A150" s="1"/>
      <c r="B150" s="1" t="s">
        <v>13</v>
      </c>
      <c r="C150" s="9">
        <v>61</v>
      </c>
      <c r="D150" s="9"/>
      <c r="E150" s="9"/>
      <c r="F150" s="9"/>
      <c r="G150" s="15"/>
    </row>
    <row r="151" spans="1:7" ht="17" x14ac:dyDescent="0.2">
      <c r="A151" s="1"/>
      <c r="B151" s="1" t="s">
        <v>14</v>
      </c>
      <c r="C151" s="10">
        <v>1.57559520267118E-2</v>
      </c>
      <c r="D151" s="10"/>
      <c r="E151" s="10"/>
      <c r="F151" s="9"/>
      <c r="G151" s="11"/>
    </row>
    <row r="152" spans="1:7" ht="17" x14ac:dyDescent="0.2">
      <c r="A152" s="1"/>
      <c r="B152" s="1" t="s">
        <v>98</v>
      </c>
      <c r="C152" s="11">
        <v>0.92511972777684404</v>
      </c>
      <c r="D152" s="11"/>
      <c r="E152" s="11">
        <v>0.84224220019044405</v>
      </c>
      <c r="F152" s="11">
        <v>0.95045090460987003</v>
      </c>
      <c r="G152" s="11">
        <v>0.51497052316137404</v>
      </c>
    </row>
    <row r="153" spans="1:7" ht="17" x14ac:dyDescent="0.2">
      <c r="A153" s="1"/>
      <c r="B153" s="1" t="s">
        <v>99</v>
      </c>
      <c r="C153" s="43">
        <v>3.2910088200404697E-2</v>
      </c>
      <c r="D153" s="11"/>
      <c r="E153" s="43">
        <v>5.3162692684988001E-2</v>
      </c>
      <c r="F153" s="43">
        <v>7.5450771625514904E-2</v>
      </c>
      <c r="G153" s="43">
        <v>3.4515593257901499E-3</v>
      </c>
    </row>
    <row r="154" spans="1:7" ht="17" x14ac:dyDescent="0.2">
      <c r="A154" s="1"/>
      <c r="B154" s="1" t="s">
        <v>16</v>
      </c>
      <c r="C154" s="13">
        <v>1.69548820366934E-5</v>
      </c>
      <c r="D154" s="10"/>
      <c r="E154" s="13"/>
      <c r="F154" s="14"/>
      <c r="G154" s="10"/>
    </row>
    <row r="155" spans="1:7" ht="17" x14ac:dyDescent="0.2">
      <c r="A155" s="1"/>
      <c r="B155" s="21" t="s">
        <v>71</v>
      </c>
      <c r="C155" s="9">
        <v>6</v>
      </c>
      <c r="D155" s="9"/>
      <c r="E155" s="9"/>
      <c r="F155" s="9"/>
      <c r="G155" s="9"/>
    </row>
    <row r="156" spans="1:7" ht="17" x14ac:dyDescent="0.2">
      <c r="A156" s="1"/>
      <c r="B156" s="21" t="s">
        <v>72</v>
      </c>
      <c r="C156" s="9">
        <v>1000</v>
      </c>
      <c r="D156" s="9"/>
      <c r="E156" s="9"/>
      <c r="F156" s="9"/>
      <c r="G156" s="9"/>
    </row>
    <row r="157" spans="1:7" ht="17" x14ac:dyDescent="0.2">
      <c r="A157" s="1"/>
      <c r="B157" s="21" t="s">
        <v>73</v>
      </c>
      <c r="C157" s="9">
        <v>1</v>
      </c>
      <c r="D157" s="9"/>
      <c r="E157" s="9"/>
      <c r="F157" s="9"/>
      <c r="G157" s="9"/>
    </row>
    <row r="158" spans="1:7" ht="17" x14ac:dyDescent="0.2">
      <c r="A158" s="1"/>
      <c r="B158" s="21" t="s">
        <v>25</v>
      </c>
      <c r="C158" s="9">
        <v>0</v>
      </c>
      <c r="D158" s="9"/>
      <c r="E158" s="9"/>
      <c r="F158" s="9"/>
      <c r="G158" s="9"/>
    </row>
    <row r="159" spans="1:7" x14ac:dyDescent="0.2">
      <c r="A159" s="1"/>
      <c r="C159" s="9"/>
      <c r="D159" s="9"/>
      <c r="E159" s="9"/>
      <c r="F159" s="9"/>
      <c r="G159" s="9"/>
    </row>
    <row r="160" spans="1:7" ht="17" x14ac:dyDescent="0.2">
      <c r="A160" s="1"/>
      <c r="B160" s="21" t="s">
        <v>101</v>
      </c>
      <c r="C160" s="15">
        <f>AVERAGE(C112,C122,C132,C142,C152)</f>
        <v>0.9263639200626258</v>
      </c>
      <c r="D160" s="9"/>
      <c r="E160" s="15">
        <f>AVERAGE(E112,E122,E132,E142,E152)</f>
        <v>0.82018148441651406</v>
      </c>
      <c r="F160" s="15">
        <f>AVERAGE(F112,F122,F132,F142,F152)</f>
        <v>0.94276725665965011</v>
      </c>
      <c r="G160" s="15">
        <f>AVERAGE(G112,G122,G132,G142,G152)</f>
        <v>0.48782894376432234</v>
      </c>
    </row>
    <row r="161" spans="1:7" ht="17" x14ac:dyDescent="0.2">
      <c r="A161" s="1"/>
      <c r="B161" s="1" t="s">
        <v>46</v>
      </c>
      <c r="C161" s="9">
        <f>_xlfn.STDEV.S(C112,C122,C132,C142,C152)</f>
        <v>1.0540194888410962E-2</v>
      </c>
      <c r="D161" s="9"/>
      <c r="E161" s="9">
        <f>_xlfn.STDEV.S(E112,E122,E132,E142,E152)</f>
        <v>1.552235918734887E-2</v>
      </c>
      <c r="F161" s="9">
        <f>_xlfn.STDEV.S(F112,F122,F132,F142,F152)</f>
        <v>1.0596999020404776E-2</v>
      </c>
      <c r="G161" s="9">
        <f>_xlfn.STDEV.S(G112,G122,G132,G142,G152)</f>
        <v>4.1314912044923643E-2</v>
      </c>
    </row>
    <row r="162" spans="1:7" ht="17" x14ac:dyDescent="0.2">
      <c r="A162" s="1"/>
      <c r="B162" s="1" t="s">
        <v>47</v>
      </c>
      <c r="C162" s="9">
        <f>C160-C161</f>
        <v>0.91582372517421484</v>
      </c>
      <c r="D162" s="9"/>
      <c r="E162" s="9">
        <f>E160-E161</f>
        <v>0.80465912522916516</v>
      </c>
      <c r="F162" s="9">
        <f>F160-F161</f>
        <v>0.93217025763924533</v>
      </c>
      <c r="G162" s="9">
        <f>G160-G161</f>
        <v>0.44651403171939869</v>
      </c>
    </row>
    <row r="163" spans="1:7" ht="17" x14ac:dyDescent="0.2">
      <c r="A163" s="1"/>
      <c r="B163" s="1" t="s">
        <v>48</v>
      </c>
      <c r="C163" s="9">
        <f>C160+C161</f>
        <v>0.93690411495103676</v>
      </c>
      <c r="D163" s="9"/>
      <c r="E163" s="9">
        <f>E160+E161</f>
        <v>0.83570384360386296</v>
      </c>
      <c r="F163" s="9">
        <f>F160+F161</f>
        <v>0.9533642556800549</v>
      </c>
      <c r="G163" s="9">
        <f>G160+G161</f>
        <v>0.52914385580924594</v>
      </c>
    </row>
    <row r="164" spans="1:7" x14ac:dyDescent="0.2">
      <c r="A164" s="1"/>
      <c r="B164" s="1"/>
      <c r="C164" s="2"/>
      <c r="D164" s="2"/>
      <c r="E164" s="2"/>
      <c r="F164" s="2"/>
      <c r="G164" s="2"/>
    </row>
    <row r="165" spans="1:7" ht="17" x14ac:dyDescent="0.2">
      <c r="A165" s="1"/>
      <c r="B165" s="1" t="s">
        <v>102</v>
      </c>
      <c r="C165" s="15">
        <f>AVERAGE(C113,C123,C133,C143,C153)</f>
        <v>3.3679810780809019E-2</v>
      </c>
      <c r="D165" s="2"/>
      <c r="E165" s="15">
        <f>AVERAGE(E113,E123,E133,E143,E153)</f>
        <v>5.1711866378670049E-2</v>
      </c>
      <c r="F165" s="15">
        <f>AVERAGE(F113,F123,F133,F143,F153)</f>
        <v>6.4636691746493183E-2</v>
      </c>
      <c r="G165" s="15">
        <f>AVERAGE(G113,G123,G133,G143,G153)</f>
        <v>2.9868291028616622E-3</v>
      </c>
    </row>
    <row r="166" spans="1:7" ht="17" x14ac:dyDescent="0.2">
      <c r="A166" s="1"/>
      <c r="B166" s="1" t="s">
        <v>46</v>
      </c>
      <c r="C166" s="9">
        <f>_xlfn.STDEV.S(C113,C123,C133,C143,C153)</f>
        <v>5.8311240250692514E-3</v>
      </c>
      <c r="D166" s="9"/>
      <c r="E166" s="9">
        <f>_xlfn.STDEV.S(E113,E123,E133,E143,E153)</f>
        <v>4.0171742225879686E-2</v>
      </c>
      <c r="F166" s="9">
        <f>_xlfn.STDEV.S(F113,F123,F133,F143,F153)</f>
        <v>1.4425145697072442E-2</v>
      </c>
      <c r="G166" s="9">
        <f>_xlfn.STDEV.S(G113,G123,G133,G143,G153)</f>
        <v>3.4799785004345642E-4</v>
      </c>
    </row>
    <row r="167" spans="1:7" ht="17" x14ac:dyDescent="0.2">
      <c r="A167" s="1"/>
      <c r="B167" s="1" t="s">
        <v>47</v>
      </c>
      <c r="C167" s="9">
        <f>C165-C166</f>
        <v>2.7848686755739767E-2</v>
      </c>
      <c r="D167" s="10"/>
      <c r="E167" s="9">
        <f>E165-E166</f>
        <v>1.1540124152790363E-2</v>
      </c>
      <c r="F167" s="9">
        <f>F165-F166</f>
        <v>5.0211546049420741E-2</v>
      </c>
      <c r="G167" s="9">
        <f>G165-G166</f>
        <v>2.6388312528182059E-3</v>
      </c>
    </row>
    <row r="168" spans="1:7" ht="17" x14ac:dyDescent="0.2">
      <c r="A168" s="1"/>
      <c r="B168" s="1" t="s">
        <v>48</v>
      </c>
      <c r="C168" s="9">
        <f>C165+C166</f>
        <v>3.9510934805878271E-2</v>
      </c>
      <c r="D168" s="11"/>
      <c r="E168" s="9">
        <f>E165+E166</f>
        <v>9.1883608604549735E-2</v>
      </c>
      <c r="F168" s="9">
        <f>F165+F166</f>
        <v>7.9061837443565625E-2</v>
      </c>
      <c r="G168" s="9">
        <f>G165+G166</f>
        <v>3.3348269529051185E-3</v>
      </c>
    </row>
    <row r="171" spans="1:7" ht="37" customHeight="1" x14ac:dyDescent="0.2">
      <c r="B171" s="71" t="s">
        <v>117</v>
      </c>
      <c r="C171" s="71"/>
      <c r="D171" s="71"/>
      <c r="E171" s="71"/>
      <c r="F171" s="71"/>
      <c r="G171" s="71"/>
    </row>
  </sheetData>
  <mergeCells count="4">
    <mergeCell ref="E6:G6"/>
    <mergeCell ref="E57:G57"/>
    <mergeCell ref="E108:G108"/>
    <mergeCell ref="B171:G17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2F27-6C08-824D-8523-D7C0CA6A28BF}">
  <dimension ref="A1:G133"/>
  <sheetViews>
    <sheetView workbookViewId="0"/>
  </sheetViews>
  <sheetFormatPr baseColWidth="10" defaultRowHeight="16" x14ac:dyDescent="0.2"/>
  <cols>
    <col min="1" max="7" width="20.6640625" customWidth="1"/>
  </cols>
  <sheetData>
    <row r="1" spans="1:7" ht="17" x14ac:dyDescent="0.2">
      <c r="A1" s="1" t="s">
        <v>75</v>
      </c>
      <c r="B1" s="1"/>
      <c r="C1" s="1"/>
      <c r="D1" s="1"/>
      <c r="E1" s="1"/>
      <c r="F1" s="1"/>
      <c r="G1" s="1"/>
    </row>
    <row r="2" spans="1:7" ht="17" x14ac:dyDescent="0.2">
      <c r="A2" s="1"/>
      <c r="B2" s="1"/>
      <c r="C2" s="1" t="s">
        <v>2</v>
      </c>
      <c r="D2" s="2"/>
      <c r="E2" s="2"/>
      <c r="F2" s="2"/>
      <c r="G2" s="2"/>
    </row>
    <row r="3" spans="1:7" ht="17" x14ac:dyDescent="0.2">
      <c r="A3" s="1"/>
      <c r="B3" s="1" t="s">
        <v>7</v>
      </c>
      <c r="C3" s="3">
        <v>3958499</v>
      </c>
      <c r="D3" s="3"/>
      <c r="E3" s="3"/>
      <c r="F3" s="2"/>
      <c r="G3" s="3"/>
    </row>
    <row r="4" spans="1:7" ht="17" x14ac:dyDescent="0.2">
      <c r="A4" s="1"/>
      <c r="B4" s="1" t="s">
        <v>8</v>
      </c>
      <c r="C4" s="3">
        <v>565501</v>
      </c>
      <c r="D4" s="3"/>
      <c r="E4" s="3"/>
      <c r="F4" s="3"/>
      <c r="G4" s="3"/>
    </row>
    <row r="5" spans="1:7" ht="17" x14ac:dyDescent="0.2">
      <c r="A5" s="1"/>
      <c r="B5" s="1" t="s">
        <v>9</v>
      </c>
      <c r="C5" s="3">
        <v>1131000</v>
      </c>
      <c r="D5" s="3"/>
      <c r="E5" s="2"/>
      <c r="F5" s="3"/>
      <c r="G5" s="3"/>
    </row>
    <row r="6" spans="1:7" ht="17" x14ac:dyDescent="0.2">
      <c r="A6" s="1" t="s">
        <v>10</v>
      </c>
      <c r="B6" s="4"/>
      <c r="C6" s="4"/>
      <c r="D6" s="2"/>
      <c r="E6" s="72" t="s">
        <v>96</v>
      </c>
      <c r="F6" s="72"/>
      <c r="G6" s="72"/>
    </row>
    <row r="7" spans="1:7" ht="17" x14ac:dyDescent="0.2">
      <c r="A7" s="1" t="s">
        <v>11</v>
      </c>
      <c r="B7" s="6" t="s">
        <v>12</v>
      </c>
      <c r="C7" s="7"/>
      <c r="D7" s="1"/>
      <c r="E7" s="2" t="s">
        <v>11</v>
      </c>
      <c r="F7" s="3" t="s">
        <v>49</v>
      </c>
      <c r="G7" s="1" t="s">
        <v>97</v>
      </c>
    </row>
    <row r="8" spans="1:7" ht="17" x14ac:dyDescent="0.2">
      <c r="A8" s="1"/>
      <c r="B8" s="1" t="s">
        <v>13</v>
      </c>
      <c r="C8" s="8">
        <v>9</v>
      </c>
      <c r="D8" s="9"/>
      <c r="E8" s="9"/>
      <c r="F8" s="9"/>
      <c r="G8" s="9"/>
    </row>
    <row r="9" spans="1:7" ht="17" x14ac:dyDescent="0.2">
      <c r="A9" s="1"/>
      <c r="B9" s="1" t="s">
        <v>14</v>
      </c>
      <c r="C9" s="10">
        <v>3.0650314652286401E-4</v>
      </c>
      <c r="D9" s="10"/>
      <c r="E9" s="10"/>
      <c r="F9" s="10"/>
      <c r="G9" s="10"/>
    </row>
    <row r="10" spans="1:7" ht="17" x14ac:dyDescent="0.2">
      <c r="A10" s="1"/>
      <c r="B10" s="1" t="s">
        <v>98</v>
      </c>
      <c r="C10" s="11">
        <v>0.99732492547903795</v>
      </c>
      <c r="D10" s="11"/>
      <c r="E10" s="11">
        <v>0.99985786691308598</v>
      </c>
      <c r="F10" s="11">
        <v>0.99257312535749798</v>
      </c>
      <c r="G10" s="11">
        <v>0.49300426697295502</v>
      </c>
    </row>
    <row r="11" spans="1:7" ht="17" x14ac:dyDescent="0.2">
      <c r="A11" s="1"/>
      <c r="B11" s="1" t="s">
        <v>99</v>
      </c>
      <c r="C11" s="43">
        <v>0.39284048386004999</v>
      </c>
      <c r="D11" s="11"/>
      <c r="E11" s="43">
        <v>0.40064332506501099</v>
      </c>
      <c r="F11" s="43">
        <v>0.40407902709371102</v>
      </c>
      <c r="G11" s="43">
        <v>1.2098112304052001E-4</v>
      </c>
    </row>
    <row r="12" spans="1:7" ht="18" x14ac:dyDescent="0.25">
      <c r="A12" s="1"/>
      <c r="B12" s="1" t="s">
        <v>16</v>
      </c>
      <c r="C12" s="10">
        <v>4.2003370903942997E-4</v>
      </c>
      <c r="D12" s="10"/>
      <c r="E12" s="10"/>
      <c r="F12" s="12"/>
      <c r="G12" s="44"/>
    </row>
    <row r="13" spans="1:7" ht="17" x14ac:dyDescent="0.2">
      <c r="A13" s="1"/>
      <c r="B13" s="1" t="s">
        <v>17</v>
      </c>
      <c r="C13" s="9" t="s">
        <v>54</v>
      </c>
      <c r="D13" s="9"/>
      <c r="E13" s="9"/>
      <c r="F13" s="9"/>
      <c r="G13" s="15"/>
    </row>
    <row r="14" spans="1:7" ht="17" x14ac:dyDescent="0.2">
      <c r="A14" s="1"/>
      <c r="B14" s="1" t="s">
        <v>25</v>
      </c>
      <c r="C14" s="9">
        <v>0.25</v>
      </c>
      <c r="D14" s="9"/>
      <c r="E14" s="9"/>
      <c r="F14" s="9"/>
      <c r="G14" s="15"/>
    </row>
    <row r="15" spans="1:7" ht="17" x14ac:dyDescent="0.2">
      <c r="A15" s="1"/>
      <c r="B15" s="6" t="s">
        <v>26</v>
      </c>
      <c r="C15" s="2"/>
      <c r="D15" s="2"/>
      <c r="E15" s="9"/>
      <c r="F15" s="9"/>
      <c r="G15" s="15"/>
    </row>
    <row r="16" spans="1:7" ht="17" x14ac:dyDescent="0.2">
      <c r="A16" s="1"/>
      <c r="B16" s="1" t="s">
        <v>13</v>
      </c>
      <c r="C16" s="9">
        <v>19</v>
      </c>
      <c r="D16" s="9"/>
      <c r="E16" s="9"/>
      <c r="F16" s="9"/>
      <c r="G16" s="15"/>
    </row>
    <row r="17" spans="1:7" ht="17" x14ac:dyDescent="0.2">
      <c r="A17" s="1"/>
      <c r="B17" s="1" t="s">
        <v>14</v>
      </c>
      <c r="C17" s="10">
        <v>2.9002958864700801E-4</v>
      </c>
      <c r="D17" s="10"/>
      <c r="E17" s="10"/>
      <c r="F17" s="10"/>
      <c r="G17" s="11"/>
    </row>
    <row r="18" spans="1:7" ht="17" x14ac:dyDescent="0.2">
      <c r="A18" s="1"/>
      <c r="B18" s="1" t="s">
        <v>100</v>
      </c>
      <c r="C18" s="11">
        <v>0.99507415998096005</v>
      </c>
      <c r="D18" s="11"/>
      <c r="E18" s="11">
        <v>0.99981161569487398</v>
      </c>
      <c r="F18" s="11">
        <v>0.99982831058405897</v>
      </c>
      <c r="G18" s="11">
        <v>0.51463147468243298</v>
      </c>
    </row>
    <row r="19" spans="1:7" ht="17" x14ac:dyDescent="0.2">
      <c r="A19" s="1"/>
      <c r="B19" s="1" t="s">
        <v>99</v>
      </c>
      <c r="C19" s="43">
        <v>0.434723220284711</v>
      </c>
      <c r="D19" s="11"/>
      <c r="E19" s="43">
        <v>0.51737910876529403</v>
      </c>
      <c r="F19" s="43">
        <v>0.49931004753053099</v>
      </c>
      <c r="G19" s="43">
        <v>1.35597201637092E-4</v>
      </c>
    </row>
    <row r="20" spans="1:7" ht="17" x14ac:dyDescent="0.2">
      <c r="A20" s="1"/>
      <c r="B20" s="1" t="s">
        <v>16</v>
      </c>
      <c r="C20" s="10">
        <v>2.6753326305205602E-4</v>
      </c>
      <c r="D20" s="10"/>
      <c r="E20" s="13"/>
      <c r="F20" s="10"/>
      <c r="G20" s="11"/>
    </row>
    <row r="21" spans="1:7" ht="17" x14ac:dyDescent="0.2">
      <c r="A21" s="1"/>
      <c r="B21" s="1" t="s">
        <v>17</v>
      </c>
      <c r="C21" s="9" t="s">
        <v>44</v>
      </c>
      <c r="D21" s="9"/>
      <c r="E21" s="9"/>
      <c r="F21" s="9"/>
      <c r="G21" s="15"/>
    </row>
    <row r="22" spans="1:7" ht="17" x14ac:dyDescent="0.2">
      <c r="A22" s="1"/>
      <c r="B22" s="1" t="s">
        <v>25</v>
      </c>
      <c r="C22" s="9">
        <v>0.15</v>
      </c>
      <c r="D22" s="9"/>
      <c r="E22" s="9"/>
      <c r="F22" s="9"/>
      <c r="G22" s="15"/>
    </row>
    <row r="23" spans="1:7" ht="17" x14ac:dyDescent="0.2">
      <c r="A23" s="1"/>
      <c r="B23" s="6" t="s">
        <v>33</v>
      </c>
      <c r="C23" s="2"/>
      <c r="D23" s="2"/>
      <c r="E23" s="9"/>
      <c r="F23" s="9"/>
      <c r="G23" s="15"/>
    </row>
    <row r="24" spans="1:7" ht="17" x14ac:dyDescent="0.2">
      <c r="A24" s="1"/>
      <c r="B24" s="1" t="s">
        <v>13</v>
      </c>
      <c r="C24" s="9">
        <v>22</v>
      </c>
      <c r="D24" s="9"/>
      <c r="E24" s="9"/>
      <c r="F24" s="9"/>
      <c r="G24" s="15"/>
    </row>
    <row r="25" spans="1:7" ht="17" x14ac:dyDescent="0.2">
      <c r="A25" s="1"/>
      <c r="B25" s="1" t="s">
        <v>14</v>
      </c>
      <c r="C25" s="10">
        <v>3.5803369677540002E-4</v>
      </c>
      <c r="D25" s="10"/>
      <c r="E25" s="10"/>
      <c r="F25" s="10"/>
      <c r="G25" s="11"/>
    </row>
    <row r="26" spans="1:7" ht="17" x14ac:dyDescent="0.2">
      <c r="A26" s="1"/>
      <c r="B26" s="1" t="s">
        <v>100</v>
      </c>
      <c r="C26" s="11">
        <v>0.99178025210912002</v>
      </c>
      <c r="D26" s="11"/>
      <c r="E26" s="11">
        <v>0.99982945006323598</v>
      </c>
      <c r="F26" s="11">
        <v>0.99983645330591797</v>
      </c>
      <c r="G26" s="11">
        <v>0.49458358238144501</v>
      </c>
    </row>
    <row r="27" spans="1:7" ht="17" x14ac:dyDescent="0.2">
      <c r="A27" s="1"/>
      <c r="B27" s="1" t="s">
        <v>99</v>
      </c>
      <c r="C27" s="43">
        <v>0.39616511088558698</v>
      </c>
      <c r="D27" s="11"/>
      <c r="E27" s="43">
        <v>0.428348860897665</v>
      </c>
      <c r="F27" s="43">
        <v>0.40931083410706598</v>
      </c>
      <c r="G27" s="43">
        <v>1.2277910914483401E-4</v>
      </c>
    </row>
    <row r="28" spans="1:7" ht="17" x14ac:dyDescent="0.2">
      <c r="A28" s="1"/>
      <c r="B28" s="1" t="s">
        <v>16</v>
      </c>
      <c r="C28" s="10">
        <v>3.4428424219828198E-4</v>
      </c>
      <c r="D28" s="10"/>
      <c r="E28" s="10"/>
      <c r="F28" s="10"/>
      <c r="G28" s="11"/>
    </row>
    <row r="29" spans="1:7" ht="17" x14ac:dyDescent="0.2">
      <c r="A29" s="1"/>
      <c r="B29" s="1" t="s">
        <v>17</v>
      </c>
      <c r="C29" s="9" t="s">
        <v>44</v>
      </c>
      <c r="D29" s="9"/>
      <c r="E29" s="9"/>
      <c r="F29" s="9"/>
      <c r="G29" s="15"/>
    </row>
    <row r="30" spans="1:7" ht="17" x14ac:dyDescent="0.2">
      <c r="A30" s="1"/>
      <c r="B30" s="1" t="s">
        <v>25</v>
      </c>
      <c r="C30" s="9">
        <v>0.1</v>
      </c>
      <c r="D30" s="9"/>
      <c r="E30" s="9"/>
      <c r="F30" s="9"/>
      <c r="G30" s="15"/>
    </row>
    <row r="31" spans="1:7" ht="17" x14ac:dyDescent="0.2">
      <c r="A31" s="1"/>
      <c r="B31" s="6" t="s">
        <v>37</v>
      </c>
      <c r="C31" s="9"/>
      <c r="D31" s="9"/>
      <c r="E31" s="9"/>
      <c r="F31" s="9"/>
      <c r="G31" s="15"/>
    </row>
    <row r="32" spans="1:7" ht="17" x14ac:dyDescent="0.2">
      <c r="A32" s="1"/>
      <c r="B32" s="1" t="s">
        <v>13</v>
      </c>
      <c r="C32" s="9">
        <v>12</v>
      </c>
      <c r="D32" s="9"/>
      <c r="E32" s="9"/>
      <c r="F32" s="9"/>
      <c r="G32" s="15"/>
    </row>
    <row r="33" spans="1:7" ht="17" x14ac:dyDescent="0.2">
      <c r="A33" s="1"/>
      <c r="B33" s="1" t="s">
        <v>14</v>
      </c>
      <c r="C33" s="10">
        <v>2.14343251828884E-4</v>
      </c>
      <c r="D33" s="10"/>
      <c r="E33" s="10"/>
      <c r="F33" s="10"/>
      <c r="G33" s="11"/>
    </row>
    <row r="34" spans="1:7" ht="17" x14ac:dyDescent="0.2">
      <c r="A34" s="1"/>
      <c r="B34" s="1" t="s">
        <v>100</v>
      </c>
      <c r="C34" s="11">
        <v>0.99896951226102104</v>
      </c>
      <c r="D34" s="15"/>
      <c r="E34" s="11">
        <v>0.99983981434813096</v>
      </c>
      <c r="F34" s="11">
        <v>0.99963890436315295</v>
      </c>
      <c r="G34" s="11">
        <v>0.50876502600167595</v>
      </c>
    </row>
    <row r="35" spans="1:7" ht="17" x14ac:dyDescent="0.2">
      <c r="A35" s="1"/>
      <c r="B35" s="1" t="s">
        <v>99</v>
      </c>
      <c r="C35" s="43">
        <v>0.30612681243133799</v>
      </c>
      <c r="D35" s="15"/>
      <c r="E35" s="43">
        <v>0.33496482833116398</v>
      </c>
      <c r="F35" s="43">
        <v>0.29426456010016699</v>
      </c>
      <c r="G35" s="46">
        <v>8.1982659929325205E-5</v>
      </c>
    </row>
    <row r="36" spans="1:7" ht="17" x14ac:dyDescent="0.2">
      <c r="A36" s="1"/>
      <c r="B36" s="1" t="s">
        <v>16</v>
      </c>
      <c r="C36" s="10">
        <v>3.4818136611313201E-3</v>
      </c>
      <c r="D36" s="10"/>
      <c r="E36" s="13"/>
      <c r="F36" s="10"/>
      <c r="G36" s="11"/>
    </row>
    <row r="37" spans="1:7" ht="17" x14ac:dyDescent="0.2">
      <c r="A37" s="1"/>
      <c r="B37" s="1" t="s">
        <v>17</v>
      </c>
      <c r="C37" s="9" t="s">
        <v>68</v>
      </c>
      <c r="D37" s="9"/>
      <c r="E37" s="9"/>
      <c r="F37" s="9"/>
      <c r="G37" s="15"/>
    </row>
    <row r="38" spans="1:7" ht="17" x14ac:dyDescent="0.2">
      <c r="A38" s="1"/>
      <c r="B38" s="1" t="s">
        <v>25</v>
      </c>
      <c r="C38" s="9">
        <v>0.2</v>
      </c>
      <c r="D38" s="9"/>
      <c r="E38" s="9"/>
      <c r="F38" s="9"/>
      <c r="G38" s="15"/>
    </row>
    <row r="39" spans="1:7" ht="17" x14ac:dyDescent="0.2">
      <c r="A39" s="1"/>
      <c r="B39" s="6" t="s">
        <v>41</v>
      </c>
      <c r="C39" s="9"/>
      <c r="D39" s="9"/>
      <c r="E39" s="9"/>
      <c r="F39" s="9"/>
      <c r="G39" s="15"/>
    </row>
    <row r="40" spans="1:7" ht="17" x14ac:dyDescent="0.2">
      <c r="A40" s="1"/>
      <c r="B40" s="1" t="s">
        <v>13</v>
      </c>
      <c r="C40" s="9">
        <v>17</v>
      </c>
      <c r="D40" s="9"/>
      <c r="E40" s="9"/>
      <c r="F40" s="9"/>
      <c r="G40" s="15"/>
    </row>
    <row r="41" spans="1:7" ht="17" x14ac:dyDescent="0.2">
      <c r="A41" s="1"/>
      <c r="B41" s="1" t="s">
        <v>14</v>
      </c>
      <c r="C41" s="10">
        <v>2.6344479312155898E-4</v>
      </c>
      <c r="D41" s="10"/>
      <c r="E41" s="10"/>
      <c r="F41" s="10"/>
      <c r="G41" s="11"/>
    </row>
    <row r="42" spans="1:7" ht="17" x14ac:dyDescent="0.2">
      <c r="A42" s="1"/>
      <c r="B42" s="1" t="s">
        <v>100</v>
      </c>
      <c r="C42" s="11">
        <v>0.992678029929559</v>
      </c>
      <c r="D42" s="11"/>
      <c r="E42" s="11">
        <v>0.999153874731181</v>
      </c>
      <c r="F42" s="11">
        <v>0.99867432222656505</v>
      </c>
      <c r="G42" s="11">
        <v>0.52162492265371296</v>
      </c>
    </row>
    <row r="43" spans="1:7" ht="17" x14ac:dyDescent="0.2">
      <c r="A43" s="1"/>
      <c r="B43" s="1" t="s">
        <v>99</v>
      </c>
      <c r="C43" s="43">
        <v>0.38597459828219499</v>
      </c>
      <c r="D43" s="11"/>
      <c r="E43" s="43">
        <v>0.40266680476898298</v>
      </c>
      <c r="F43" s="43">
        <v>0.413923862063172</v>
      </c>
      <c r="G43" s="43">
        <v>1.21635531834105E-4</v>
      </c>
    </row>
    <row r="44" spans="1:7" ht="17" x14ac:dyDescent="0.2">
      <c r="A44" s="1"/>
      <c r="B44" s="1" t="s">
        <v>16</v>
      </c>
      <c r="C44" s="13">
        <v>1.30540030011719E-4</v>
      </c>
      <c r="D44" s="13"/>
      <c r="E44" s="13"/>
      <c r="F44" s="10"/>
      <c r="G44" s="10"/>
    </row>
    <row r="45" spans="1:7" ht="17" x14ac:dyDescent="0.2">
      <c r="A45" s="1"/>
      <c r="B45" s="1" t="s">
        <v>17</v>
      </c>
      <c r="C45" s="9" t="s">
        <v>66</v>
      </c>
      <c r="D45" s="9"/>
      <c r="E45" s="9"/>
      <c r="F45" s="9"/>
      <c r="G45" s="9"/>
    </row>
    <row r="46" spans="1:7" ht="17" x14ac:dyDescent="0.2">
      <c r="A46" s="1"/>
      <c r="B46" s="1" t="s">
        <v>25</v>
      </c>
      <c r="C46" s="9">
        <v>0.5</v>
      </c>
      <c r="D46" s="9"/>
      <c r="E46" s="9"/>
      <c r="F46" s="9"/>
      <c r="G46" s="9"/>
    </row>
    <row r="47" spans="1:7" x14ac:dyDescent="0.2">
      <c r="A47" s="1"/>
      <c r="B47" s="1"/>
      <c r="C47" s="9"/>
      <c r="D47" s="9"/>
      <c r="E47" s="9"/>
      <c r="F47" s="9"/>
      <c r="G47" s="9"/>
    </row>
    <row r="48" spans="1:7" ht="17" x14ac:dyDescent="0.2">
      <c r="A48" s="1"/>
      <c r="B48" s="1" t="s">
        <v>101</v>
      </c>
      <c r="C48" s="45">
        <f>AVERAGE(C10,C18,C26,C34,C42)</f>
        <v>0.99516537595193955</v>
      </c>
      <c r="D48" s="15"/>
      <c r="E48" s="45">
        <f>AVERAGE(E10,E18,E26,E34,E42)</f>
        <v>0.99969852435010154</v>
      </c>
      <c r="F48" s="45">
        <f>AVERAGE(F10,F18,F26,F34,F42)</f>
        <v>0.99811022316743858</v>
      </c>
      <c r="G48" s="45">
        <f>AVERAGE(G10,G18,G26,G34,G42)</f>
        <v>0.50652185453844445</v>
      </c>
    </row>
    <row r="49" spans="1:7" ht="17" x14ac:dyDescent="0.2">
      <c r="A49" s="1"/>
      <c r="B49" s="1" t="s">
        <v>46</v>
      </c>
      <c r="C49" s="9">
        <f>_xlfn.STDEV.S(C10,C18,C26,C34,C42)</f>
        <v>3.0327125332654924E-3</v>
      </c>
      <c r="D49" s="9"/>
      <c r="E49" s="9">
        <f>_xlfn.STDEV.S(E10,E18,E26,E34,E42)</f>
        <v>3.0492922044881654E-4</v>
      </c>
      <c r="F49" s="9">
        <f>_xlfn.STDEV.S(F10,F18,F26,F34,F42)</f>
        <v>3.1323402180171533E-3</v>
      </c>
      <c r="G49" s="9">
        <f>_xlfn.STDEV.S(G10,G18,G26,G34,G42)</f>
        <v>1.249147648671829E-2</v>
      </c>
    </row>
    <row r="50" spans="1:7" ht="17" x14ac:dyDescent="0.2">
      <c r="A50" s="1"/>
      <c r="B50" s="1" t="s">
        <v>47</v>
      </c>
      <c r="C50" s="16">
        <f t="shared" ref="C50" si="0">C48-C49</f>
        <v>0.99213266341867401</v>
      </c>
      <c r="D50" s="9"/>
      <c r="E50" s="16">
        <f t="shared" ref="E50:G50" si="1">E48-E49</f>
        <v>0.99939359512965276</v>
      </c>
      <c r="F50" s="16">
        <f t="shared" si="1"/>
        <v>0.99497788294942147</v>
      </c>
      <c r="G50" s="16">
        <f t="shared" si="1"/>
        <v>0.49403037805172617</v>
      </c>
    </row>
    <row r="51" spans="1:7" ht="17" x14ac:dyDescent="0.2">
      <c r="A51" s="1"/>
      <c r="B51" s="1" t="s">
        <v>48</v>
      </c>
      <c r="C51" s="9">
        <f t="shared" ref="C51" si="2">C48+C49</f>
        <v>0.99819808848520508</v>
      </c>
      <c r="D51" s="9"/>
      <c r="E51" s="9">
        <f t="shared" ref="E51:G51" si="3">E48+E49</f>
        <v>1.0000034535705504</v>
      </c>
      <c r="F51" s="9">
        <f t="shared" si="3"/>
        <v>1.0012425633854558</v>
      </c>
      <c r="G51" s="9">
        <f t="shared" si="3"/>
        <v>0.51901333102516278</v>
      </c>
    </row>
    <row r="52" spans="1:7" x14ac:dyDescent="0.2">
      <c r="A52" s="1"/>
      <c r="B52" s="1"/>
      <c r="C52" s="9"/>
      <c r="D52" s="9"/>
      <c r="E52" s="9"/>
      <c r="F52" s="9"/>
      <c r="G52" s="9"/>
    </row>
    <row r="53" spans="1:7" ht="17" x14ac:dyDescent="0.2">
      <c r="A53" s="1"/>
      <c r="B53" s="1" t="s">
        <v>102</v>
      </c>
      <c r="C53" s="15">
        <f>AVERAGE(C11,C19,C27,C35,C43)</f>
        <v>0.38316604514877622</v>
      </c>
      <c r="D53" s="15"/>
      <c r="E53" s="15">
        <f>AVERAGE(E11,E19,E27,E35,E43)</f>
        <v>0.41680058556562338</v>
      </c>
      <c r="F53" s="15">
        <f>AVERAGE(F11,F19,F27,F35,F43)</f>
        <v>0.40417766617892942</v>
      </c>
      <c r="G53" s="47">
        <f>AVERAGE(G11,G19,G27,G35,G43)</f>
        <v>1.1659512511717524E-4</v>
      </c>
    </row>
    <row r="54" spans="1:7" ht="17" x14ac:dyDescent="0.2">
      <c r="A54" s="1"/>
      <c r="B54" s="1" t="s">
        <v>46</v>
      </c>
      <c r="C54" s="9">
        <f>_xlfn.STDEV.S(C11,C19,C27,C35,C43)</f>
        <v>4.7073464209680595E-2</v>
      </c>
      <c r="D54" s="9"/>
      <c r="E54" s="9">
        <f>_xlfn.STDEV.S(E11,E19,E27,E35,E43)</f>
        <v>6.5968390121331932E-2</v>
      </c>
      <c r="F54" s="9">
        <f>_xlfn.STDEV.S(F11,F19,F27,F35,F43)</f>
        <v>7.2891028848496561E-2</v>
      </c>
      <c r="G54" s="9">
        <f>_xlfn.STDEV.S(G11,G19,G27,G35,G43)</f>
        <v>2.0260713181912529E-5</v>
      </c>
    </row>
    <row r="55" spans="1:7" ht="17" x14ac:dyDescent="0.2">
      <c r="A55" s="1"/>
      <c r="B55" s="1" t="s">
        <v>47</v>
      </c>
      <c r="C55" s="9">
        <f>C53-C54</f>
        <v>0.33609258093909561</v>
      </c>
      <c r="D55" s="9"/>
      <c r="E55" s="9">
        <f>E53-E54</f>
        <v>0.35083219544429145</v>
      </c>
      <c r="F55" s="9">
        <f>F53-F54</f>
        <v>0.33128663733043284</v>
      </c>
      <c r="G55" s="9">
        <f>G53-G54</f>
        <v>9.6334411935262705E-5</v>
      </c>
    </row>
    <row r="56" spans="1:7" ht="17" x14ac:dyDescent="0.2">
      <c r="A56" s="1"/>
      <c r="B56" s="1" t="s">
        <v>48</v>
      </c>
      <c r="C56" s="9">
        <f>C53+C54</f>
        <v>0.43023950935845684</v>
      </c>
      <c r="D56" s="9"/>
      <c r="E56" s="9">
        <f>E53+E54</f>
        <v>0.48276897568695532</v>
      </c>
      <c r="F56" s="9">
        <f>F53+F54</f>
        <v>0.47706869502742599</v>
      </c>
      <c r="G56" s="9">
        <f>G53+G54</f>
        <v>1.3685583829908777E-4</v>
      </c>
    </row>
    <row r="57" spans="1:7" x14ac:dyDescent="0.2">
      <c r="A57" s="4"/>
      <c r="B57" s="4"/>
      <c r="C57" s="5"/>
      <c r="D57" s="2"/>
      <c r="E57" s="72" t="s">
        <v>96</v>
      </c>
      <c r="F57" s="72"/>
      <c r="G57" s="72"/>
    </row>
    <row r="58" spans="1:7" ht="17" x14ac:dyDescent="0.2">
      <c r="A58" s="1" t="s">
        <v>63</v>
      </c>
      <c r="B58" s="6" t="s">
        <v>12</v>
      </c>
      <c r="C58" s="2"/>
      <c r="D58" s="2"/>
      <c r="E58" s="2" t="s">
        <v>63</v>
      </c>
      <c r="F58" s="3" t="s">
        <v>69</v>
      </c>
      <c r="G58" s="2" t="s">
        <v>97</v>
      </c>
    </row>
    <row r="59" spans="1:7" ht="17" x14ac:dyDescent="0.2">
      <c r="A59" s="1"/>
      <c r="B59" s="1" t="s">
        <v>13</v>
      </c>
      <c r="C59" s="9">
        <v>24</v>
      </c>
      <c r="D59" s="9"/>
      <c r="E59" s="9"/>
      <c r="F59" s="9"/>
      <c r="G59" s="9"/>
    </row>
    <row r="60" spans="1:7" ht="17" x14ac:dyDescent="0.2">
      <c r="A60" s="1"/>
      <c r="B60" s="1" t="s">
        <v>14</v>
      </c>
      <c r="C60" s="10">
        <v>3.06110365599946E-4</v>
      </c>
      <c r="D60" s="10"/>
      <c r="E60" s="10"/>
      <c r="F60" s="10"/>
      <c r="G60" s="10"/>
    </row>
    <row r="61" spans="1:7" ht="17" x14ac:dyDescent="0.2">
      <c r="A61" s="1"/>
      <c r="B61" s="1" t="s">
        <v>98</v>
      </c>
      <c r="C61" s="11">
        <v>0.99846553383995995</v>
      </c>
      <c r="D61" s="11"/>
      <c r="E61" s="11">
        <v>0.99978457657207997</v>
      </c>
      <c r="F61" s="17">
        <v>0.99883016458558205</v>
      </c>
      <c r="G61" s="11">
        <v>0.49300426697295502</v>
      </c>
    </row>
    <row r="62" spans="1:7" ht="17" x14ac:dyDescent="0.2">
      <c r="A62" s="1"/>
      <c r="B62" s="1" t="s">
        <v>99</v>
      </c>
      <c r="C62" s="43">
        <v>0.37572258416610199</v>
      </c>
      <c r="D62" s="11"/>
      <c r="E62" s="43">
        <v>0.37981992392920799</v>
      </c>
      <c r="F62" s="48">
        <v>0.35443578227974198</v>
      </c>
      <c r="G62" s="43">
        <v>1.2098112304052001E-4</v>
      </c>
    </row>
    <row r="63" spans="1:7" ht="17" x14ac:dyDescent="0.2">
      <c r="A63" s="1"/>
      <c r="B63" s="1" t="s">
        <v>16</v>
      </c>
      <c r="C63" s="10">
        <v>1.6123444304547499E-4</v>
      </c>
      <c r="D63" s="10"/>
      <c r="E63" s="11"/>
      <c r="F63" s="11"/>
      <c r="G63" s="44"/>
    </row>
    <row r="64" spans="1:7" ht="17" x14ac:dyDescent="0.2">
      <c r="A64" s="1"/>
      <c r="B64" s="1" t="s">
        <v>17</v>
      </c>
      <c r="C64" s="9" t="s">
        <v>60</v>
      </c>
      <c r="D64" s="9"/>
      <c r="E64" s="15"/>
      <c r="F64" s="15"/>
      <c r="G64" s="15"/>
    </row>
    <row r="65" spans="1:7" ht="17" x14ac:dyDescent="0.2">
      <c r="A65" s="1"/>
      <c r="B65" s="1" t="s">
        <v>25</v>
      </c>
      <c r="C65" s="9">
        <v>0.05</v>
      </c>
      <c r="D65" s="9"/>
      <c r="E65" s="15"/>
      <c r="F65" s="15"/>
      <c r="G65" s="15"/>
    </row>
    <row r="66" spans="1:7" ht="17" x14ac:dyDescent="0.2">
      <c r="A66" s="1"/>
      <c r="B66" s="6" t="s">
        <v>26</v>
      </c>
      <c r="C66" s="2"/>
      <c r="D66" s="9"/>
      <c r="E66" s="15"/>
      <c r="F66" s="15"/>
      <c r="G66" s="15"/>
    </row>
    <row r="67" spans="1:7" ht="17" x14ac:dyDescent="0.2">
      <c r="A67" s="1"/>
      <c r="B67" s="1" t="s">
        <v>13</v>
      </c>
      <c r="C67" s="9">
        <v>2</v>
      </c>
      <c r="D67" s="9"/>
      <c r="E67" s="15"/>
      <c r="F67" s="15"/>
      <c r="G67" s="15"/>
    </row>
    <row r="68" spans="1:7" ht="17" x14ac:dyDescent="0.2">
      <c r="A68" s="1"/>
      <c r="B68" s="1" t="s">
        <v>14</v>
      </c>
      <c r="C68" s="10">
        <v>2.8597692551833099E-4</v>
      </c>
      <c r="D68" s="10"/>
      <c r="E68" s="11"/>
      <c r="F68" s="11"/>
      <c r="G68" s="11"/>
    </row>
    <row r="69" spans="1:7" ht="17" x14ac:dyDescent="0.2">
      <c r="A69" s="1"/>
      <c r="B69" s="1" t="s">
        <v>98</v>
      </c>
      <c r="C69" s="11">
        <v>0.99364217597342697</v>
      </c>
      <c r="D69" s="11"/>
      <c r="E69" s="17">
        <v>0.99975834629935401</v>
      </c>
      <c r="F69" s="17">
        <v>0.99969394032900905</v>
      </c>
      <c r="G69" s="11">
        <v>0.51463147468243298</v>
      </c>
    </row>
    <row r="70" spans="1:7" ht="17" x14ac:dyDescent="0.2">
      <c r="A70" s="1"/>
      <c r="B70" s="1" t="s">
        <v>99</v>
      </c>
      <c r="C70" s="43">
        <v>0.39262329096659898</v>
      </c>
      <c r="D70" s="11"/>
      <c r="E70" s="48">
        <v>0.42964733625262502</v>
      </c>
      <c r="F70" s="48">
        <v>0.44920344906682302</v>
      </c>
      <c r="G70" s="43">
        <v>1.35597201637092E-4</v>
      </c>
    </row>
    <row r="71" spans="1:7" ht="17" x14ac:dyDescent="0.2">
      <c r="A71" s="1"/>
      <c r="B71" s="1" t="s">
        <v>16</v>
      </c>
      <c r="C71" s="10">
        <v>1.8525714895097799E-4</v>
      </c>
      <c r="D71" s="13"/>
      <c r="E71" s="11"/>
      <c r="F71" s="11"/>
      <c r="G71" s="11"/>
    </row>
    <row r="72" spans="1:7" ht="17" x14ac:dyDescent="0.2">
      <c r="A72" s="1"/>
      <c r="B72" s="1" t="s">
        <v>17</v>
      </c>
      <c r="C72" s="9" t="s">
        <v>24</v>
      </c>
      <c r="D72" s="9"/>
      <c r="E72" s="15"/>
      <c r="F72" s="15"/>
      <c r="G72" s="15"/>
    </row>
    <row r="73" spans="1:7" ht="17" x14ac:dyDescent="0.2">
      <c r="A73" s="1"/>
      <c r="B73" s="1" t="s">
        <v>25</v>
      </c>
      <c r="C73" s="9">
        <v>0.3</v>
      </c>
      <c r="D73" s="9"/>
      <c r="E73" s="15"/>
      <c r="F73" s="15"/>
      <c r="G73" s="15"/>
    </row>
    <row r="74" spans="1:7" ht="17" x14ac:dyDescent="0.2">
      <c r="A74" s="1"/>
      <c r="B74" s="6" t="s">
        <v>33</v>
      </c>
      <c r="C74" s="2"/>
      <c r="D74" s="9"/>
      <c r="E74" s="15"/>
      <c r="F74" s="15"/>
      <c r="G74" s="15"/>
    </row>
    <row r="75" spans="1:7" ht="17" x14ac:dyDescent="0.2">
      <c r="A75" s="1"/>
      <c r="B75" s="1" t="s">
        <v>13</v>
      </c>
      <c r="C75" s="9">
        <v>19</v>
      </c>
      <c r="D75" s="9"/>
      <c r="E75" s="15"/>
      <c r="F75" s="15"/>
      <c r="G75" s="15"/>
    </row>
    <row r="76" spans="1:7" ht="17" x14ac:dyDescent="0.2">
      <c r="A76" s="1"/>
      <c r="B76" s="1" t="s">
        <v>14</v>
      </c>
      <c r="C76" s="10">
        <v>3.2696478590121602E-4</v>
      </c>
      <c r="D76" s="10"/>
      <c r="E76" s="11"/>
      <c r="F76" s="11"/>
      <c r="G76" s="11"/>
    </row>
    <row r="77" spans="1:7" ht="17" x14ac:dyDescent="0.2">
      <c r="A77" s="1"/>
      <c r="B77" s="1" t="s">
        <v>98</v>
      </c>
      <c r="C77" s="11">
        <v>0.99702439963959799</v>
      </c>
      <c r="D77" s="11"/>
      <c r="E77" s="17">
        <v>0.99982374419546605</v>
      </c>
      <c r="F77" s="17">
        <v>0.99972161948973703</v>
      </c>
      <c r="G77" s="11">
        <v>0.49458358238144501</v>
      </c>
    </row>
    <row r="78" spans="1:7" ht="17" x14ac:dyDescent="0.2">
      <c r="A78" s="1"/>
      <c r="B78" s="1" t="s">
        <v>99</v>
      </c>
      <c r="C78" s="43">
        <v>0.41968870153268401</v>
      </c>
      <c r="D78" s="11"/>
      <c r="E78" s="48">
        <v>0.41711945737286898</v>
      </c>
      <c r="F78" s="48">
        <v>0.416789635632834</v>
      </c>
      <c r="G78" s="43">
        <v>1.2277910914483401E-4</v>
      </c>
    </row>
    <row r="79" spans="1:7" ht="17" x14ac:dyDescent="0.2">
      <c r="A79" s="1"/>
      <c r="B79" s="1" t="s">
        <v>16</v>
      </c>
      <c r="C79" s="10">
        <v>1.64982986141663E-4</v>
      </c>
      <c r="D79" s="10"/>
      <c r="E79" s="11"/>
      <c r="F79" s="11"/>
      <c r="G79" s="11"/>
    </row>
    <row r="80" spans="1:7" ht="17" x14ac:dyDescent="0.2">
      <c r="A80" s="1"/>
      <c r="B80" s="1" t="s">
        <v>17</v>
      </c>
      <c r="C80" s="9" t="s">
        <v>44</v>
      </c>
      <c r="D80" s="9"/>
      <c r="E80" s="15"/>
      <c r="F80" s="15"/>
      <c r="G80" s="15"/>
    </row>
    <row r="81" spans="1:7" ht="17" x14ac:dyDescent="0.2">
      <c r="A81" s="1"/>
      <c r="B81" s="1" t="s">
        <v>25</v>
      </c>
      <c r="C81" s="9">
        <v>0</v>
      </c>
      <c r="D81" s="9"/>
      <c r="E81" s="15"/>
      <c r="F81" s="15"/>
      <c r="G81" s="15"/>
    </row>
    <row r="82" spans="1:7" ht="17" x14ac:dyDescent="0.2">
      <c r="A82" s="1"/>
      <c r="B82" s="6" t="s">
        <v>37</v>
      </c>
      <c r="C82" s="9"/>
      <c r="D82" s="9"/>
      <c r="E82" s="15"/>
      <c r="F82" s="15"/>
      <c r="G82" s="15"/>
    </row>
    <row r="83" spans="1:7" ht="17" x14ac:dyDescent="0.2">
      <c r="A83" s="1"/>
      <c r="B83" s="1" t="s">
        <v>13</v>
      </c>
      <c r="C83" s="9">
        <v>24</v>
      </c>
      <c r="D83" s="9"/>
      <c r="E83" s="15"/>
      <c r="F83" s="15"/>
      <c r="G83" s="15"/>
    </row>
    <row r="84" spans="1:7" ht="17" x14ac:dyDescent="0.2">
      <c r="A84" s="1"/>
      <c r="B84" s="1" t="s">
        <v>14</v>
      </c>
      <c r="C84" s="10">
        <v>2.4905775168720799E-4</v>
      </c>
      <c r="D84" s="10"/>
      <c r="E84" s="11"/>
      <c r="F84" s="11"/>
      <c r="G84" s="11"/>
    </row>
    <row r="85" spans="1:7" ht="17" x14ac:dyDescent="0.2">
      <c r="A85" s="1"/>
      <c r="B85" s="1" t="s">
        <v>98</v>
      </c>
      <c r="C85" s="11">
        <v>0.99768527606578405</v>
      </c>
      <c r="D85" s="11"/>
      <c r="E85" s="17">
        <v>0.99981306106488499</v>
      </c>
      <c r="F85" s="17">
        <v>0.99806382569002905</v>
      </c>
      <c r="G85" s="11">
        <v>0.50876502600167595</v>
      </c>
    </row>
    <row r="86" spans="1:7" ht="17" x14ac:dyDescent="0.2">
      <c r="A86" s="1"/>
      <c r="B86" s="1" t="s">
        <v>99</v>
      </c>
      <c r="C86" s="43">
        <v>0.279400760346453</v>
      </c>
      <c r="D86" s="11"/>
      <c r="E86" s="48">
        <v>0.28171511302310898</v>
      </c>
      <c r="F86" s="48">
        <v>0.28753562292388102</v>
      </c>
      <c r="G86" s="46">
        <v>8.1982659929325205E-5</v>
      </c>
    </row>
    <row r="87" spans="1:7" ht="17" x14ac:dyDescent="0.2">
      <c r="A87" s="1"/>
      <c r="B87" s="1" t="s">
        <v>16</v>
      </c>
      <c r="C87" s="10">
        <v>1.12042753632409E-4</v>
      </c>
      <c r="D87" s="9"/>
      <c r="E87" s="11"/>
      <c r="F87" s="44"/>
      <c r="G87" s="11"/>
    </row>
    <row r="88" spans="1:7" ht="17" x14ac:dyDescent="0.2">
      <c r="A88" s="1"/>
      <c r="B88" s="1" t="s">
        <v>17</v>
      </c>
      <c r="C88" s="9" t="s">
        <v>54</v>
      </c>
      <c r="D88" s="9"/>
      <c r="E88" s="15"/>
      <c r="F88" s="15"/>
      <c r="G88" s="15"/>
    </row>
    <row r="89" spans="1:7" ht="17" x14ac:dyDescent="0.2">
      <c r="A89" s="1"/>
      <c r="B89" s="1" t="s">
        <v>25</v>
      </c>
      <c r="C89" s="9">
        <v>0.25</v>
      </c>
      <c r="D89" s="9"/>
      <c r="E89" s="15"/>
      <c r="F89" s="15"/>
      <c r="G89" s="15"/>
    </row>
    <row r="90" spans="1:7" ht="17" x14ac:dyDescent="0.2">
      <c r="A90" s="1"/>
      <c r="B90" s="6" t="s">
        <v>41</v>
      </c>
      <c r="C90" s="9"/>
      <c r="D90" s="9"/>
      <c r="E90" s="15"/>
      <c r="F90" s="15"/>
      <c r="G90" s="15"/>
    </row>
    <row r="91" spans="1:7" ht="17" x14ac:dyDescent="0.2">
      <c r="A91" s="1"/>
      <c r="B91" s="1" t="s">
        <v>13</v>
      </c>
      <c r="C91" s="9">
        <v>22</v>
      </c>
      <c r="D91" s="9"/>
      <c r="E91" s="15"/>
      <c r="F91" s="15"/>
      <c r="G91" s="15"/>
    </row>
    <row r="92" spans="1:7" ht="17" x14ac:dyDescent="0.2">
      <c r="A92" s="1"/>
      <c r="B92" s="1" t="s">
        <v>14</v>
      </c>
      <c r="C92" s="10">
        <v>2.6680516120798902E-4</v>
      </c>
      <c r="D92" s="10"/>
      <c r="E92" s="11"/>
      <c r="F92" s="11"/>
      <c r="G92" s="11"/>
    </row>
    <row r="93" spans="1:7" ht="17" x14ac:dyDescent="0.2">
      <c r="A93" s="1"/>
      <c r="B93" s="1" t="s">
        <v>98</v>
      </c>
      <c r="C93" s="11">
        <v>0.98968923082696403</v>
      </c>
      <c r="D93" s="11"/>
      <c r="E93" s="17">
        <v>0.99914053118412205</v>
      </c>
      <c r="F93" s="17">
        <v>0.99879192022284602</v>
      </c>
      <c r="G93" s="11">
        <v>0.52162492265371296</v>
      </c>
    </row>
    <row r="94" spans="1:7" ht="17" x14ac:dyDescent="0.2">
      <c r="A94" s="1"/>
      <c r="B94" s="1" t="s">
        <v>99</v>
      </c>
      <c r="C94" s="43">
        <v>0.35690408712341198</v>
      </c>
      <c r="D94" s="11"/>
      <c r="E94" s="48">
        <v>0.37020197039719899</v>
      </c>
      <c r="F94" s="48">
        <v>0.41433000211906701</v>
      </c>
      <c r="G94" s="43">
        <v>1.21635531834105E-4</v>
      </c>
    </row>
    <row r="95" spans="1:7" ht="17" x14ac:dyDescent="0.2">
      <c r="A95" s="1"/>
      <c r="B95" s="1" t="s">
        <v>16</v>
      </c>
      <c r="C95" s="10">
        <v>1.6430890090120401E-4</v>
      </c>
      <c r="D95" s="10"/>
      <c r="E95" s="13"/>
      <c r="F95" s="10"/>
      <c r="G95" s="10"/>
    </row>
    <row r="96" spans="1:7" ht="17" x14ac:dyDescent="0.2">
      <c r="A96" s="1"/>
      <c r="B96" s="1" t="s">
        <v>17</v>
      </c>
      <c r="C96" s="9" t="s">
        <v>44</v>
      </c>
      <c r="D96" s="9"/>
      <c r="E96" s="9"/>
      <c r="F96" s="9"/>
      <c r="G96" s="9"/>
    </row>
    <row r="97" spans="1:7" ht="17" x14ac:dyDescent="0.2">
      <c r="A97" s="1"/>
      <c r="B97" s="1" t="s">
        <v>25</v>
      </c>
      <c r="C97" s="9">
        <v>0.2</v>
      </c>
      <c r="D97" s="9"/>
      <c r="E97" s="9"/>
      <c r="F97" s="9"/>
      <c r="G97" s="9"/>
    </row>
    <row r="98" spans="1:7" x14ac:dyDescent="0.2">
      <c r="A98" s="1"/>
      <c r="B98" s="1"/>
      <c r="C98" s="9"/>
      <c r="D98" s="9"/>
      <c r="E98" s="9"/>
      <c r="F98" s="9"/>
      <c r="G98" s="9"/>
    </row>
    <row r="99" spans="1:7" ht="17" x14ac:dyDescent="0.2">
      <c r="A99" s="1"/>
      <c r="B99" s="1" t="s">
        <v>45</v>
      </c>
      <c r="C99" s="15">
        <f>AVERAGE(C61,C69,C77,C85,C93)</f>
        <v>0.99530132326914666</v>
      </c>
      <c r="D99" s="9"/>
      <c r="E99" s="15">
        <f>AVERAGE(E61,E69,E77,E85,E93)</f>
        <v>0.99966405186318141</v>
      </c>
      <c r="F99" s="15">
        <f>AVERAGE(F61,F69,F77,F85,F93)</f>
        <v>0.99902029406344062</v>
      </c>
      <c r="G99" s="45">
        <f>AVERAGE(G61,G69,G77,G85,G93)</f>
        <v>0.50652185453844445</v>
      </c>
    </row>
    <row r="100" spans="1:7" ht="17" x14ac:dyDescent="0.2">
      <c r="A100" s="1"/>
      <c r="B100" s="1" t="s">
        <v>46</v>
      </c>
      <c r="C100" s="9">
        <f>_xlfn.STDEV.S(C61,C69,C77,C85,C93)</f>
        <v>3.6370593540643158E-3</v>
      </c>
      <c r="D100" s="9"/>
      <c r="E100" s="9">
        <f>_xlfn.STDEV.S(E61,E69,E77,E85,E93)</f>
        <v>2.9376731044051277E-4</v>
      </c>
      <c r="F100" s="9">
        <f>_xlfn.STDEV.S(F61,F69,F77,F85,F93)</f>
        <v>6.979957420069642E-4</v>
      </c>
      <c r="G100" s="9">
        <f>_xlfn.STDEV.S(G61,G69,G77,G85,G93)</f>
        <v>1.249147648671829E-2</v>
      </c>
    </row>
    <row r="101" spans="1:7" ht="17" x14ac:dyDescent="0.2">
      <c r="A101" s="1"/>
      <c r="B101" s="1" t="s">
        <v>47</v>
      </c>
      <c r="C101" s="9">
        <f>C99-C100</f>
        <v>0.99166426391508233</v>
      </c>
      <c r="D101" s="9"/>
      <c r="E101" s="9">
        <f>E99-E100</f>
        <v>0.99937028455274091</v>
      </c>
      <c r="F101" s="9">
        <f>F99-F100</f>
        <v>0.9983222983214336</v>
      </c>
      <c r="G101" s="16">
        <f t="shared" ref="G101" si="4">G99-G100</f>
        <v>0.49403037805172617</v>
      </c>
    </row>
    <row r="102" spans="1:7" ht="17" x14ac:dyDescent="0.2">
      <c r="A102" s="1"/>
      <c r="B102" s="1" t="s">
        <v>48</v>
      </c>
      <c r="C102" s="9">
        <f>C99+C100</f>
        <v>0.998938382623211</v>
      </c>
      <c r="D102" s="9"/>
      <c r="E102" s="9">
        <f>E99+E100</f>
        <v>0.99995781917362192</v>
      </c>
      <c r="F102" s="9">
        <f>F99+F100</f>
        <v>0.99971828980544764</v>
      </c>
      <c r="G102" s="9">
        <f t="shared" ref="G102" si="5">G99+G100</f>
        <v>0.51901333102516278</v>
      </c>
    </row>
    <row r="103" spans="1:7" x14ac:dyDescent="0.2">
      <c r="A103" s="1"/>
      <c r="B103" s="1"/>
      <c r="C103" s="9"/>
      <c r="D103" s="9"/>
      <c r="E103" s="9"/>
      <c r="F103" s="9"/>
      <c r="G103" s="9"/>
    </row>
    <row r="104" spans="1:7" ht="17" x14ac:dyDescent="0.2">
      <c r="A104" s="1"/>
      <c r="B104" s="1" t="s">
        <v>102</v>
      </c>
      <c r="C104" s="15">
        <f>AVERAGE(C62,C70,C78,C86,C94)</f>
        <v>0.36486788482705002</v>
      </c>
      <c r="D104" s="9"/>
      <c r="E104" s="15">
        <f>AVERAGE(E62,E70,E78,E86,E94)</f>
        <v>0.37570076019500204</v>
      </c>
      <c r="F104" s="15">
        <f>AVERAGE(F62,F70,F78,F86,F94)</f>
        <v>0.3844588984044694</v>
      </c>
      <c r="G104" s="47">
        <f>AVERAGE(G62,G70,G78,G86,G94)</f>
        <v>1.1659512511717524E-4</v>
      </c>
    </row>
    <row r="105" spans="1:7" ht="17" x14ac:dyDescent="0.2">
      <c r="A105" s="1"/>
      <c r="B105" s="1" t="s">
        <v>46</v>
      </c>
      <c r="C105" s="9">
        <f>_xlfn.STDEV.S(C62,C70,C78,C86,C94)</f>
        <v>5.3060249841175043E-2</v>
      </c>
      <c r="D105" s="9"/>
      <c r="E105" s="9">
        <f>_xlfn.STDEV.S(E62,E70,E78,E86,E94)</f>
        <v>5.8108191371100647E-2</v>
      </c>
      <c r="F105" s="9">
        <f>_xlfn.STDEV.S(F62,F70,F78,F86,F94)</f>
        <v>6.4079881942487996E-2</v>
      </c>
      <c r="G105" s="9">
        <f>_xlfn.STDEV.S(G62,G70,G78,G86,G94)</f>
        <v>2.0260713181912529E-5</v>
      </c>
    </row>
    <row r="106" spans="1:7" ht="17" x14ac:dyDescent="0.2">
      <c r="A106" s="1"/>
      <c r="B106" s="1" t="s">
        <v>47</v>
      </c>
      <c r="C106" s="9">
        <f>C104-C105</f>
        <v>0.31180763498587499</v>
      </c>
      <c r="D106" s="9"/>
      <c r="E106" s="9">
        <f>E104-E105</f>
        <v>0.31759256882390141</v>
      </c>
      <c r="F106" s="9">
        <f>F104-F105</f>
        <v>0.32037901646198141</v>
      </c>
      <c r="G106" s="9">
        <f>G104-G105</f>
        <v>9.6334411935262705E-5</v>
      </c>
    </row>
    <row r="107" spans="1:7" ht="17" x14ac:dyDescent="0.2">
      <c r="A107" s="1"/>
      <c r="B107" s="1" t="s">
        <v>48</v>
      </c>
      <c r="C107" s="9">
        <f>C104+C105</f>
        <v>0.41792813466822504</v>
      </c>
      <c r="D107" s="9"/>
      <c r="E107" s="9">
        <f>E104+E105</f>
        <v>0.43380895156610266</v>
      </c>
      <c r="F107" s="9">
        <f>F104+F105</f>
        <v>0.44853878034695738</v>
      </c>
      <c r="G107" s="9">
        <f>G104+G105</f>
        <v>1.3685583829908777E-4</v>
      </c>
    </row>
    <row r="108" spans="1:7" x14ac:dyDescent="0.2">
      <c r="A108" s="4"/>
      <c r="B108" s="4"/>
      <c r="C108" s="5"/>
      <c r="D108" s="2"/>
      <c r="E108" s="72" t="s">
        <v>96</v>
      </c>
      <c r="F108" s="72"/>
      <c r="G108" s="72"/>
    </row>
    <row r="109" spans="1:7" ht="17" x14ac:dyDescent="0.2">
      <c r="A109" s="1" t="s">
        <v>70</v>
      </c>
      <c r="B109" s="6" t="s">
        <v>12</v>
      </c>
      <c r="C109" s="2"/>
      <c r="D109" s="2"/>
      <c r="E109" s="2" t="s">
        <v>70</v>
      </c>
      <c r="F109" s="3" t="s">
        <v>74</v>
      </c>
      <c r="G109" s="2" t="s">
        <v>97</v>
      </c>
    </row>
    <row r="110" spans="1:7" ht="17" x14ac:dyDescent="0.2">
      <c r="A110" s="1" t="s">
        <v>103</v>
      </c>
      <c r="B110" s="1" t="s">
        <v>14</v>
      </c>
      <c r="C110" s="10">
        <v>5.5481574796532895E-4</v>
      </c>
      <c r="D110" s="10"/>
      <c r="E110" s="10"/>
      <c r="F110" s="10"/>
      <c r="G110" s="10"/>
    </row>
    <row r="111" spans="1:7" ht="17" x14ac:dyDescent="0.2">
      <c r="A111" s="1" t="s">
        <v>104</v>
      </c>
      <c r="B111" s="1" t="s">
        <v>98</v>
      </c>
      <c r="C111" s="11">
        <v>0.94785599551703403</v>
      </c>
      <c r="D111" s="11"/>
      <c r="E111" s="11">
        <v>0.99976450016711205</v>
      </c>
      <c r="F111" s="11">
        <v>0.99596824521904004</v>
      </c>
      <c r="G111" s="74"/>
    </row>
    <row r="112" spans="1:7" ht="17" x14ac:dyDescent="0.2">
      <c r="A112" s="1" t="s">
        <v>105</v>
      </c>
      <c r="B112" s="1" t="s">
        <v>99</v>
      </c>
      <c r="C112" s="43">
        <v>0.27045827126887101</v>
      </c>
      <c r="D112" s="11"/>
      <c r="E112" s="43">
        <v>0.40550032025944699</v>
      </c>
      <c r="F112" s="43">
        <v>0.35566352038592902</v>
      </c>
      <c r="G112" s="74"/>
    </row>
    <row r="113" spans="1:7" ht="17" x14ac:dyDescent="0.2">
      <c r="A113" s="1" t="s">
        <v>106</v>
      </c>
      <c r="B113" s="6" t="s">
        <v>26</v>
      </c>
      <c r="C113" s="2"/>
      <c r="D113" s="2"/>
      <c r="E113" s="15"/>
      <c r="F113" s="15"/>
      <c r="G113" s="69"/>
    </row>
    <row r="114" spans="1:7" ht="17" x14ac:dyDescent="0.2">
      <c r="A114" s="1" t="s">
        <v>107</v>
      </c>
      <c r="B114" s="1" t="s">
        <v>14</v>
      </c>
      <c r="C114" s="10">
        <v>3.20818094030998E-4</v>
      </c>
      <c r="D114" s="10"/>
      <c r="E114" s="11"/>
      <c r="F114" s="11"/>
      <c r="G114" s="60"/>
    </row>
    <row r="115" spans="1:7" ht="17" x14ac:dyDescent="0.2">
      <c r="A115" s="1"/>
      <c r="B115" s="1" t="s">
        <v>98</v>
      </c>
      <c r="C115" s="11">
        <v>0.95131185560329001</v>
      </c>
      <c r="D115" s="11"/>
      <c r="E115" s="11">
        <v>0.99977073283003903</v>
      </c>
      <c r="F115" s="11">
        <v>0.99472460118113804</v>
      </c>
      <c r="G115" s="74"/>
    </row>
    <row r="116" spans="1:7" ht="17" x14ac:dyDescent="0.2">
      <c r="A116" s="1"/>
      <c r="B116" s="1" t="s">
        <v>99</v>
      </c>
      <c r="C116" s="43">
        <v>0.39609950839409702</v>
      </c>
      <c r="D116" s="11"/>
      <c r="E116" s="43">
        <v>0.40506942923894101</v>
      </c>
      <c r="F116" s="43">
        <v>0.40712637302662602</v>
      </c>
      <c r="G116" s="74"/>
    </row>
    <row r="117" spans="1:7" ht="17" x14ac:dyDescent="0.2">
      <c r="A117" s="1"/>
      <c r="B117" s="19" t="s">
        <v>33</v>
      </c>
      <c r="C117" s="20"/>
      <c r="D117" s="2"/>
      <c r="E117" s="15"/>
      <c r="F117" s="15"/>
      <c r="G117" s="69"/>
    </row>
    <row r="118" spans="1:7" ht="17" x14ac:dyDescent="0.2">
      <c r="A118" s="1"/>
      <c r="B118" s="21" t="s">
        <v>14</v>
      </c>
      <c r="C118" s="10">
        <v>3.9385418557914001E-4</v>
      </c>
      <c r="D118" s="10"/>
      <c r="E118" s="11"/>
      <c r="F118" s="11"/>
      <c r="G118" s="60"/>
    </row>
    <row r="119" spans="1:7" ht="17" x14ac:dyDescent="0.2">
      <c r="A119" s="1"/>
      <c r="B119" s="1" t="s">
        <v>98</v>
      </c>
      <c r="C119" s="11">
        <v>0.97438111844186703</v>
      </c>
      <c r="D119" s="11"/>
      <c r="E119" s="11">
        <v>0.99982914669696299</v>
      </c>
      <c r="F119" s="11">
        <v>0.99604712132806805</v>
      </c>
      <c r="G119" s="74"/>
    </row>
    <row r="120" spans="1:7" ht="17" x14ac:dyDescent="0.2">
      <c r="A120" s="1"/>
      <c r="B120" s="1" t="s">
        <v>99</v>
      </c>
      <c r="C120" s="43">
        <v>0.36128825080619198</v>
      </c>
      <c r="D120" s="11"/>
      <c r="E120" s="43">
        <v>0.41540799457413802</v>
      </c>
      <c r="F120" s="43">
        <v>0.37733349288532098</v>
      </c>
      <c r="G120" s="74"/>
    </row>
    <row r="121" spans="1:7" x14ac:dyDescent="0.2">
      <c r="A121" s="1"/>
      <c r="C121" s="9"/>
      <c r="D121" s="9"/>
      <c r="E121" s="9"/>
      <c r="F121" s="9"/>
      <c r="G121" s="9"/>
    </row>
    <row r="122" spans="1:7" ht="17" x14ac:dyDescent="0.2">
      <c r="A122" s="1"/>
      <c r="B122" s="21" t="s">
        <v>101</v>
      </c>
      <c r="C122" s="15">
        <f>AVERAGE(C111,C115,C119)</f>
        <v>0.95784965652073029</v>
      </c>
      <c r="D122" s="9"/>
      <c r="E122" s="15">
        <f>AVERAGE(E111,E115,E119)</f>
        <v>0.99978812656470473</v>
      </c>
      <c r="F122" s="15">
        <f>AVERAGE(F111,F115,F119)</f>
        <v>0.99557998924274871</v>
      </c>
      <c r="G122" s="15">
        <v>0.50652185453844445</v>
      </c>
    </row>
    <row r="123" spans="1:7" ht="17" x14ac:dyDescent="0.2">
      <c r="A123" s="1"/>
      <c r="B123" s="1" t="s">
        <v>46</v>
      </c>
      <c r="C123" s="9">
        <f>_xlfn.STDEV.S(C111,C115,C119)</f>
        <v>1.4420564037909134E-2</v>
      </c>
      <c r="D123" s="9"/>
      <c r="E123" s="9">
        <f>_xlfn.STDEV.S(E111,E115,E119)</f>
        <v>3.5660902395433735E-5</v>
      </c>
      <c r="F123" s="9">
        <f>_xlfn.STDEV.S(F111,F115,F119)</f>
        <v>7.4183685005761127E-4</v>
      </c>
      <c r="G123" s="9">
        <v>1.249147648671829E-2</v>
      </c>
    </row>
    <row r="124" spans="1:7" ht="17" x14ac:dyDescent="0.2">
      <c r="A124" s="1"/>
      <c r="B124" s="1" t="s">
        <v>47</v>
      </c>
      <c r="C124" s="9">
        <f>C122-C123</f>
        <v>0.94342909248282114</v>
      </c>
      <c r="D124" s="9"/>
      <c r="E124" s="9">
        <f>E122-E123</f>
        <v>0.99975246566230924</v>
      </c>
      <c r="F124" s="9">
        <f>F122-F123</f>
        <v>0.99483815239269113</v>
      </c>
      <c r="G124" s="9">
        <v>0.49403037805172617</v>
      </c>
    </row>
    <row r="125" spans="1:7" ht="17" x14ac:dyDescent="0.2">
      <c r="A125" s="1"/>
      <c r="B125" s="1" t="s">
        <v>48</v>
      </c>
      <c r="C125" s="9">
        <f>C122+C123</f>
        <v>0.97227022055863943</v>
      </c>
      <c r="D125" s="9"/>
      <c r="E125" s="9">
        <f>E122+E123</f>
        <v>0.99982378746710021</v>
      </c>
      <c r="F125" s="9">
        <f>F122+F123</f>
        <v>0.99632182609280628</v>
      </c>
      <c r="G125" s="9">
        <v>0.51901333102516278</v>
      </c>
    </row>
    <row r="126" spans="1:7" x14ac:dyDescent="0.2">
      <c r="A126" s="1"/>
      <c r="B126" s="1"/>
      <c r="C126" s="2"/>
      <c r="D126" s="2"/>
      <c r="E126" s="2"/>
      <c r="F126" s="2"/>
      <c r="G126" s="2"/>
    </row>
    <row r="127" spans="1:7" ht="17" x14ac:dyDescent="0.2">
      <c r="A127" s="1"/>
      <c r="B127" s="1" t="s">
        <v>102</v>
      </c>
      <c r="C127" s="15">
        <f>AVERAGE(C112,C116,C120)</f>
        <v>0.34261534348971995</v>
      </c>
      <c r="D127" s="2"/>
      <c r="E127" s="15">
        <f>AVERAGE(E112,E116,E120)</f>
        <v>0.40865924802417536</v>
      </c>
      <c r="F127" s="15">
        <f>AVERAGE(F112,F116,F120)</f>
        <v>0.38004112876595864</v>
      </c>
      <c r="G127" s="15">
        <v>1.1659512511717524E-4</v>
      </c>
    </row>
    <row r="128" spans="1:7" ht="17" x14ac:dyDescent="0.2">
      <c r="A128" s="1"/>
      <c r="B128" s="1" t="s">
        <v>46</v>
      </c>
      <c r="C128" s="9">
        <f>_xlfn.STDEV.S(C112,C116,C120)</f>
        <v>6.4868622748803145E-2</v>
      </c>
      <c r="D128" s="9"/>
      <c r="E128" s="9">
        <f>_xlfn.STDEV.S(E112,E116,E120)</f>
        <v>5.8485555280439134E-3</v>
      </c>
      <c r="F128" s="9">
        <f>_xlfn.STDEV.S(F112,F116,F120)</f>
        <v>2.5838048872275768E-2</v>
      </c>
      <c r="G128" s="9">
        <v>2.0260713181912529E-5</v>
      </c>
    </row>
    <row r="129" spans="1:7" ht="17" x14ac:dyDescent="0.2">
      <c r="A129" s="1"/>
      <c r="B129" s="1" t="s">
        <v>47</v>
      </c>
      <c r="C129" s="9">
        <f>C127-C128</f>
        <v>0.27774672074091677</v>
      </c>
      <c r="D129" s="10"/>
      <c r="E129" s="9">
        <f>E127-E128</f>
        <v>0.40281069249613144</v>
      </c>
      <c r="F129" s="9">
        <f>F127-F128</f>
        <v>0.35420307989368288</v>
      </c>
      <c r="G129" s="10">
        <v>9.6334411935262705E-5</v>
      </c>
    </row>
    <row r="130" spans="1:7" ht="17" x14ac:dyDescent="0.2">
      <c r="A130" s="1"/>
      <c r="B130" s="1" t="s">
        <v>48</v>
      </c>
      <c r="C130" s="9">
        <f>C127+C128</f>
        <v>0.40748396623852312</v>
      </c>
      <c r="D130" s="11"/>
      <c r="E130" s="9">
        <f>E127+E128</f>
        <v>0.41450780355221928</v>
      </c>
      <c r="F130" s="9">
        <f>F127+F128</f>
        <v>0.40587917763823439</v>
      </c>
      <c r="G130" s="10">
        <v>1.3685583829908777E-4</v>
      </c>
    </row>
    <row r="133" spans="1:7" ht="35" customHeight="1" x14ac:dyDescent="0.2">
      <c r="B133" s="71" t="s">
        <v>117</v>
      </c>
      <c r="C133" s="71"/>
      <c r="D133" s="71"/>
      <c r="E133" s="71"/>
      <c r="F133" s="71"/>
      <c r="G133" s="71"/>
    </row>
  </sheetData>
  <mergeCells count="4">
    <mergeCell ref="E6:G6"/>
    <mergeCell ref="E57:G57"/>
    <mergeCell ref="E108:G108"/>
    <mergeCell ref="B133:G1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D667-50F8-924E-B422-9962ABFAD92E}">
  <dimension ref="A1:G133"/>
  <sheetViews>
    <sheetView workbookViewId="0"/>
  </sheetViews>
  <sheetFormatPr baseColWidth="10" defaultRowHeight="16" x14ac:dyDescent="0.2"/>
  <cols>
    <col min="1" max="7" width="20.83203125" customWidth="1"/>
  </cols>
  <sheetData>
    <row r="1" spans="1:7" ht="17" x14ac:dyDescent="0.2">
      <c r="A1" s="1" t="s">
        <v>86</v>
      </c>
      <c r="B1" s="1"/>
      <c r="C1" s="1"/>
      <c r="D1" s="1"/>
      <c r="E1" s="1"/>
      <c r="F1" s="1"/>
      <c r="G1" s="1"/>
    </row>
    <row r="2" spans="1:7" ht="17" x14ac:dyDescent="0.2">
      <c r="A2" s="1"/>
      <c r="B2" s="1"/>
      <c r="C2" s="1" t="s">
        <v>2</v>
      </c>
      <c r="D2" s="2"/>
      <c r="E2" s="2"/>
      <c r="F2" s="2"/>
      <c r="G2" s="2"/>
    </row>
    <row r="3" spans="1:7" ht="17" x14ac:dyDescent="0.2">
      <c r="A3" s="1"/>
      <c r="B3" s="1" t="s">
        <v>7</v>
      </c>
      <c r="C3" s="3">
        <v>3958499</v>
      </c>
      <c r="D3" s="3"/>
      <c r="E3" s="3"/>
      <c r="F3" s="2"/>
      <c r="G3" s="3"/>
    </row>
    <row r="4" spans="1:7" ht="17" x14ac:dyDescent="0.2">
      <c r="A4" s="1"/>
      <c r="B4" s="1" t="s">
        <v>8</v>
      </c>
      <c r="C4" s="3">
        <v>565501</v>
      </c>
      <c r="D4" s="3"/>
      <c r="E4" s="3"/>
      <c r="F4" s="3"/>
      <c r="G4" s="3"/>
    </row>
    <row r="5" spans="1:7" ht="17" x14ac:dyDescent="0.2">
      <c r="A5" s="1"/>
      <c r="B5" s="1" t="s">
        <v>9</v>
      </c>
      <c r="C5" s="3">
        <v>1131000</v>
      </c>
      <c r="D5" s="3"/>
      <c r="E5" s="2"/>
      <c r="F5" s="3"/>
      <c r="G5" s="3"/>
    </row>
    <row r="6" spans="1:7" ht="17" x14ac:dyDescent="0.2">
      <c r="A6" s="1" t="s">
        <v>10</v>
      </c>
      <c r="B6" s="4"/>
      <c r="C6" s="4"/>
      <c r="D6" s="2"/>
      <c r="E6" s="72" t="s">
        <v>96</v>
      </c>
      <c r="F6" s="72"/>
      <c r="G6" s="72"/>
    </row>
    <row r="7" spans="1:7" ht="17" x14ac:dyDescent="0.2">
      <c r="A7" s="1" t="s">
        <v>11</v>
      </c>
      <c r="B7" s="6" t="s">
        <v>12</v>
      </c>
      <c r="C7" s="7"/>
      <c r="D7" s="1"/>
      <c r="E7" s="2" t="s">
        <v>11</v>
      </c>
      <c r="F7" s="3" t="s">
        <v>49</v>
      </c>
      <c r="G7" s="1" t="s">
        <v>97</v>
      </c>
    </row>
    <row r="8" spans="1:7" ht="17" x14ac:dyDescent="0.2">
      <c r="A8" s="1"/>
      <c r="B8" s="1" t="s">
        <v>13</v>
      </c>
      <c r="C8" s="8">
        <v>2</v>
      </c>
      <c r="D8" s="9"/>
      <c r="E8" s="9"/>
      <c r="F8" s="9"/>
      <c r="G8" s="9"/>
    </row>
    <row r="9" spans="1:7" ht="17" x14ac:dyDescent="0.2">
      <c r="A9" s="1"/>
      <c r="B9" s="1" t="s">
        <v>14</v>
      </c>
      <c r="C9" s="10">
        <v>4.4338950468374502E-4</v>
      </c>
      <c r="D9" s="10"/>
      <c r="E9" s="10"/>
      <c r="F9" s="10"/>
      <c r="G9" s="10"/>
    </row>
    <row r="10" spans="1:7" ht="17" x14ac:dyDescent="0.2">
      <c r="A10" s="1"/>
      <c r="B10" s="1" t="s">
        <v>98</v>
      </c>
      <c r="C10" s="11">
        <v>0.99927295819703799</v>
      </c>
      <c r="D10" s="11"/>
      <c r="E10" s="11">
        <v>0.99907907781988503</v>
      </c>
      <c r="F10" s="11">
        <v>0.99936607306387604</v>
      </c>
      <c r="G10" s="11">
        <v>0.499264851013906</v>
      </c>
    </row>
    <row r="11" spans="1:7" ht="17" x14ac:dyDescent="0.2">
      <c r="A11" s="1"/>
      <c r="B11" s="1" t="s">
        <v>99</v>
      </c>
      <c r="C11" s="43">
        <v>0.103096364808879</v>
      </c>
      <c r="D11" s="11"/>
      <c r="E11" s="43">
        <v>7.9244249004637404E-2</v>
      </c>
      <c r="F11" s="43">
        <v>0.113633137380243</v>
      </c>
      <c r="G11" s="46">
        <v>7.3412060766989701E-5</v>
      </c>
    </row>
    <row r="12" spans="1:7" ht="17" x14ac:dyDescent="0.2">
      <c r="A12" s="1"/>
      <c r="B12" s="1" t="s">
        <v>16</v>
      </c>
      <c r="C12" s="10">
        <v>1.2888492600129299E-3</v>
      </c>
      <c r="D12" s="10"/>
      <c r="E12" s="11"/>
      <c r="F12" s="11"/>
      <c r="G12" s="44"/>
    </row>
    <row r="13" spans="1:7" ht="17" x14ac:dyDescent="0.2">
      <c r="A13" s="1"/>
      <c r="B13" s="1" t="s">
        <v>17</v>
      </c>
      <c r="C13" s="9" t="s">
        <v>32</v>
      </c>
      <c r="D13" s="9"/>
      <c r="E13" s="15"/>
      <c r="F13" s="15"/>
      <c r="G13" s="15"/>
    </row>
    <row r="14" spans="1:7" ht="17" x14ac:dyDescent="0.2">
      <c r="A14" s="1"/>
      <c r="B14" s="1" t="s">
        <v>25</v>
      </c>
      <c r="C14" s="9">
        <v>0.35</v>
      </c>
      <c r="D14" s="9"/>
      <c r="E14" s="15"/>
      <c r="F14" s="15"/>
      <c r="G14" s="15"/>
    </row>
    <row r="15" spans="1:7" ht="17" x14ac:dyDescent="0.2">
      <c r="A15" s="1"/>
      <c r="B15" s="6" t="s">
        <v>26</v>
      </c>
      <c r="C15" s="2"/>
      <c r="D15" s="2"/>
      <c r="E15" s="15"/>
      <c r="F15" s="15"/>
      <c r="G15" s="15"/>
    </row>
    <row r="16" spans="1:7" ht="17" x14ac:dyDescent="0.2">
      <c r="A16" s="1"/>
      <c r="B16" s="1" t="s">
        <v>13</v>
      </c>
      <c r="C16" s="9">
        <v>22</v>
      </c>
      <c r="D16" s="9"/>
      <c r="E16" s="15"/>
      <c r="F16" s="15"/>
      <c r="G16" s="15"/>
    </row>
    <row r="17" spans="1:7" ht="17" x14ac:dyDescent="0.2">
      <c r="A17" s="1"/>
      <c r="B17" s="1" t="s">
        <v>14</v>
      </c>
      <c r="C17" s="10">
        <v>4.1323959818218502E-4</v>
      </c>
      <c r="D17" s="10"/>
      <c r="E17" s="11"/>
      <c r="F17" s="11"/>
      <c r="G17" s="11"/>
    </row>
    <row r="18" spans="1:7" ht="17" x14ac:dyDescent="0.2">
      <c r="A18" s="1"/>
      <c r="B18" s="1" t="s">
        <v>100</v>
      </c>
      <c r="C18" s="11">
        <v>0.99769702711074204</v>
      </c>
      <c r="D18" s="11"/>
      <c r="E18" s="11">
        <v>0.993537288525975</v>
      </c>
      <c r="F18" s="11">
        <v>0.99780050230620199</v>
      </c>
      <c r="G18" s="11">
        <v>0.50526066196668695</v>
      </c>
    </row>
    <row r="19" spans="1:7" ht="17" x14ac:dyDescent="0.2">
      <c r="A19" s="1"/>
      <c r="B19" s="1" t="s">
        <v>99</v>
      </c>
      <c r="C19" s="43">
        <v>7.7069641470643394E-2</v>
      </c>
      <c r="D19" s="11"/>
      <c r="E19" s="43">
        <v>5.2279816529880598E-2</v>
      </c>
      <c r="F19" s="43">
        <v>0.11278194133285301</v>
      </c>
      <c r="G19" s="46">
        <v>9.6445580303704899E-5</v>
      </c>
    </row>
    <row r="20" spans="1:7" ht="17" x14ac:dyDescent="0.2">
      <c r="A20" s="1"/>
      <c r="B20" s="1" t="s">
        <v>16</v>
      </c>
      <c r="C20" s="13">
        <v>7.2017463711402107E-5</v>
      </c>
      <c r="D20" s="10"/>
      <c r="E20" s="44"/>
      <c r="F20" s="11"/>
      <c r="G20" s="11"/>
    </row>
    <row r="21" spans="1:7" ht="17" x14ac:dyDescent="0.2">
      <c r="A21" s="1"/>
      <c r="B21" s="1" t="s">
        <v>17</v>
      </c>
      <c r="C21" s="9" t="s">
        <v>30</v>
      </c>
      <c r="D21" s="9"/>
      <c r="E21" s="15"/>
      <c r="F21" s="15"/>
      <c r="G21" s="15"/>
    </row>
    <row r="22" spans="1:7" ht="17" x14ac:dyDescent="0.2">
      <c r="A22" s="1"/>
      <c r="B22" s="1" t="s">
        <v>25</v>
      </c>
      <c r="C22" s="9">
        <v>0</v>
      </c>
      <c r="D22" s="9"/>
      <c r="E22" s="15"/>
      <c r="F22" s="15"/>
      <c r="G22" s="15"/>
    </row>
    <row r="23" spans="1:7" ht="17" x14ac:dyDescent="0.2">
      <c r="A23" s="1"/>
      <c r="B23" s="6" t="s">
        <v>33</v>
      </c>
      <c r="C23" s="2"/>
      <c r="D23" s="2"/>
      <c r="E23" s="15"/>
      <c r="F23" s="15"/>
      <c r="G23" s="15"/>
    </row>
    <row r="24" spans="1:7" ht="17" x14ac:dyDescent="0.2">
      <c r="A24" s="1"/>
      <c r="B24" s="1" t="s">
        <v>13</v>
      </c>
      <c r="C24" s="9">
        <v>8</v>
      </c>
      <c r="D24" s="9"/>
      <c r="E24" s="15"/>
      <c r="F24" s="15"/>
      <c r="G24" s="15"/>
    </row>
    <row r="25" spans="1:7" ht="17" x14ac:dyDescent="0.2">
      <c r="A25" s="1"/>
      <c r="B25" s="1" t="s">
        <v>14</v>
      </c>
      <c r="C25" s="10">
        <v>4.21641151226044E-4</v>
      </c>
      <c r="D25" s="10"/>
      <c r="E25" s="11"/>
      <c r="F25" s="11"/>
      <c r="G25" s="11"/>
    </row>
    <row r="26" spans="1:7" ht="17" x14ac:dyDescent="0.2">
      <c r="A26" s="1"/>
      <c r="B26" s="1" t="s">
        <v>100</v>
      </c>
      <c r="C26" s="11">
        <v>0.99913676607494994</v>
      </c>
      <c r="D26" s="11"/>
      <c r="E26" s="11">
        <v>0.99898522202334095</v>
      </c>
      <c r="F26" s="11">
        <v>0.99922373621709604</v>
      </c>
      <c r="G26" s="11">
        <v>0.50841147172175605</v>
      </c>
    </row>
    <row r="27" spans="1:7" ht="17" x14ac:dyDescent="0.2">
      <c r="A27" s="1"/>
      <c r="B27" s="1" t="s">
        <v>99</v>
      </c>
      <c r="C27" s="43">
        <v>8.1743373749683296E-2</v>
      </c>
      <c r="D27" s="11"/>
      <c r="E27" s="43">
        <v>4.2478165212468298E-2</v>
      </c>
      <c r="F27" s="43">
        <v>9.9027160027511996E-2</v>
      </c>
      <c r="G27" s="46">
        <v>7.1265207316246299E-5</v>
      </c>
    </row>
    <row r="28" spans="1:7" ht="17" x14ac:dyDescent="0.2">
      <c r="A28" s="1"/>
      <c r="B28" s="1" t="s">
        <v>16</v>
      </c>
      <c r="C28" s="10">
        <v>2.2955857067265099E-4</v>
      </c>
      <c r="D28" s="10"/>
      <c r="E28" s="11"/>
      <c r="F28" s="11"/>
      <c r="G28" s="11"/>
    </row>
    <row r="29" spans="1:7" ht="17" x14ac:dyDescent="0.2">
      <c r="A29" s="1"/>
      <c r="B29" s="1" t="s">
        <v>17</v>
      </c>
      <c r="C29" s="9" t="s">
        <v>76</v>
      </c>
      <c r="D29" s="9"/>
      <c r="E29" s="15"/>
      <c r="F29" s="15"/>
      <c r="G29" s="15"/>
    </row>
    <row r="30" spans="1:7" ht="17" x14ac:dyDescent="0.2">
      <c r="A30" s="1"/>
      <c r="B30" s="1" t="s">
        <v>25</v>
      </c>
      <c r="C30" s="9">
        <v>0.35</v>
      </c>
      <c r="D30" s="9"/>
      <c r="E30" s="15"/>
      <c r="F30" s="15"/>
      <c r="G30" s="15"/>
    </row>
    <row r="31" spans="1:7" ht="17" x14ac:dyDescent="0.2">
      <c r="A31" s="1"/>
      <c r="B31" s="6" t="s">
        <v>37</v>
      </c>
      <c r="C31" s="9"/>
      <c r="D31" s="9"/>
      <c r="E31" s="15"/>
      <c r="F31" s="15"/>
      <c r="G31" s="15"/>
    </row>
    <row r="32" spans="1:7" ht="17" x14ac:dyDescent="0.2">
      <c r="A32" s="1"/>
      <c r="B32" s="1" t="s">
        <v>13</v>
      </c>
      <c r="C32" s="9">
        <v>21</v>
      </c>
      <c r="D32" s="9"/>
      <c r="E32" s="15"/>
      <c r="F32" s="15"/>
      <c r="G32" s="15"/>
    </row>
    <row r="33" spans="1:7" ht="17" x14ac:dyDescent="0.2">
      <c r="A33" s="1"/>
      <c r="B33" s="1" t="s">
        <v>14</v>
      </c>
      <c r="C33" s="10">
        <v>3.7998082584904001E-4</v>
      </c>
      <c r="D33" s="10"/>
      <c r="E33" s="11"/>
      <c r="F33" s="11"/>
      <c r="G33" s="11"/>
    </row>
    <row r="34" spans="1:7" ht="17" x14ac:dyDescent="0.2">
      <c r="A34" s="1"/>
      <c r="B34" s="1" t="s">
        <v>100</v>
      </c>
      <c r="C34" s="11">
        <v>0.99771874836496999</v>
      </c>
      <c r="D34" s="15"/>
      <c r="E34" s="11">
        <v>0.99227714057809002</v>
      </c>
      <c r="F34" s="11">
        <v>0.99653611857476998</v>
      </c>
      <c r="G34" s="11">
        <v>0.47717094733184401</v>
      </c>
    </row>
    <row r="35" spans="1:7" ht="17" x14ac:dyDescent="0.2">
      <c r="A35" s="1"/>
      <c r="B35" s="1" t="s">
        <v>99</v>
      </c>
      <c r="C35" s="43">
        <v>7.6555724276066495E-2</v>
      </c>
      <c r="D35" s="15"/>
      <c r="E35" s="43">
        <v>3.4576608746326197E-2</v>
      </c>
      <c r="F35" s="43">
        <v>5.9272727567267501E-2</v>
      </c>
      <c r="G35" s="46">
        <v>7.4291192212068606E-5</v>
      </c>
    </row>
    <row r="36" spans="1:7" ht="17" x14ac:dyDescent="0.2">
      <c r="A36" s="1"/>
      <c r="B36" s="1" t="s">
        <v>16</v>
      </c>
      <c r="C36" s="10">
        <v>4.2712587735991501E-4</v>
      </c>
      <c r="D36" s="10"/>
      <c r="E36" s="44"/>
      <c r="F36" s="11"/>
      <c r="G36" s="11"/>
    </row>
    <row r="37" spans="1:7" ht="17" x14ac:dyDescent="0.2">
      <c r="A37" s="1"/>
      <c r="B37" s="1" t="s">
        <v>17</v>
      </c>
      <c r="C37" s="9" t="s">
        <v>66</v>
      </c>
      <c r="D37" s="9"/>
      <c r="E37" s="15"/>
      <c r="F37" s="15"/>
      <c r="G37" s="15"/>
    </row>
    <row r="38" spans="1:7" ht="17" x14ac:dyDescent="0.2">
      <c r="A38" s="1"/>
      <c r="B38" s="1" t="s">
        <v>25</v>
      </c>
      <c r="C38" s="9">
        <v>0.15</v>
      </c>
      <c r="D38" s="9"/>
      <c r="E38" s="15"/>
      <c r="F38" s="15"/>
      <c r="G38" s="15"/>
    </row>
    <row r="39" spans="1:7" ht="17" x14ac:dyDescent="0.2">
      <c r="A39" s="1"/>
      <c r="B39" s="6" t="s">
        <v>41</v>
      </c>
      <c r="C39" s="9"/>
      <c r="D39" s="9"/>
      <c r="E39" s="15"/>
      <c r="F39" s="15"/>
      <c r="G39" s="15"/>
    </row>
    <row r="40" spans="1:7" ht="17" x14ac:dyDescent="0.2">
      <c r="A40" s="1"/>
      <c r="B40" s="1" t="s">
        <v>13</v>
      </c>
      <c r="C40" s="9">
        <v>20</v>
      </c>
      <c r="D40" s="9"/>
      <c r="E40" s="15"/>
      <c r="F40" s="15"/>
      <c r="G40" s="15"/>
    </row>
    <row r="41" spans="1:7" ht="17" x14ac:dyDescent="0.2">
      <c r="A41" s="1"/>
      <c r="B41" s="1" t="s">
        <v>14</v>
      </c>
      <c r="C41" s="10">
        <v>3.33897153724387E-4</v>
      </c>
      <c r="D41" s="10"/>
      <c r="E41" s="11"/>
      <c r="F41" s="11"/>
      <c r="G41" s="11"/>
    </row>
    <row r="42" spans="1:7" ht="17" x14ac:dyDescent="0.2">
      <c r="A42" s="1"/>
      <c r="B42" s="1" t="s">
        <v>100</v>
      </c>
      <c r="C42" s="11">
        <v>0.99886671038264796</v>
      </c>
      <c r="D42" s="11"/>
      <c r="E42" s="11">
        <v>0.99870081442195002</v>
      </c>
      <c r="F42" s="11">
        <v>0.99894023591360204</v>
      </c>
      <c r="G42" s="11">
        <v>0.50563395442297498</v>
      </c>
    </row>
    <row r="43" spans="1:7" ht="17" x14ac:dyDescent="0.2">
      <c r="A43" s="1"/>
      <c r="B43" s="1" t="s">
        <v>99</v>
      </c>
      <c r="C43" s="43">
        <v>6.7239090713464095E-2</v>
      </c>
      <c r="D43" s="11"/>
      <c r="E43" s="43">
        <v>4.4407755688018601E-2</v>
      </c>
      <c r="F43" s="43">
        <v>5.6583311160286802E-2</v>
      </c>
      <c r="G43" s="46">
        <v>7.9635612226305099E-5</v>
      </c>
    </row>
    <row r="44" spans="1:7" ht="17" x14ac:dyDescent="0.2">
      <c r="A44" s="1"/>
      <c r="B44" s="1" t="s">
        <v>16</v>
      </c>
      <c r="C44" s="13">
        <v>3.0987918540484202E-4</v>
      </c>
      <c r="D44" s="13"/>
      <c r="E44" s="13"/>
      <c r="F44" s="10"/>
      <c r="G44" s="10"/>
    </row>
    <row r="45" spans="1:7" ht="17" x14ac:dyDescent="0.2">
      <c r="A45" s="1"/>
      <c r="B45" s="1" t="s">
        <v>17</v>
      </c>
      <c r="C45" s="9" t="s">
        <v>44</v>
      </c>
      <c r="D45" s="9"/>
      <c r="E45" s="9"/>
      <c r="F45" s="9"/>
      <c r="G45" s="9"/>
    </row>
    <row r="46" spans="1:7" ht="17" x14ac:dyDescent="0.2">
      <c r="A46" s="1"/>
      <c r="B46" s="1" t="s">
        <v>25</v>
      </c>
      <c r="C46" s="9">
        <v>0.15</v>
      </c>
      <c r="D46" s="9"/>
      <c r="E46" s="9"/>
      <c r="F46" s="9"/>
      <c r="G46" s="9"/>
    </row>
    <row r="47" spans="1:7" x14ac:dyDescent="0.2">
      <c r="A47" s="1"/>
      <c r="B47" s="1"/>
      <c r="C47" s="9"/>
      <c r="D47" s="9"/>
      <c r="E47" s="9"/>
      <c r="F47" s="9"/>
      <c r="G47" s="9"/>
    </row>
    <row r="48" spans="1:7" ht="17" x14ac:dyDescent="0.2">
      <c r="A48" s="1"/>
      <c r="B48" s="1" t="s">
        <v>101</v>
      </c>
      <c r="C48" s="45">
        <f>AVERAGE(C10,C18,C26,C34,C42)</f>
        <v>0.99853844202606956</v>
      </c>
      <c r="D48" s="15"/>
      <c r="E48" s="45">
        <f>AVERAGE(E10,E18,E26,E34,E42)</f>
        <v>0.99651590867384832</v>
      </c>
      <c r="F48" s="45">
        <f>AVERAGE(F10,F18,F26,F34,F42)</f>
        <v>0.99837333321510913</v>
      </c>
      <c r="G48" s="45">
        <f>AVERAGE(G10,G18,G26,G34,G42)</f>
        <v>0.49914837729143358</v>
      </c>
    </row>
    <row r="49" spans="1:7" ht="17" x14ac:dyDescent="0.2">
      <c r="A49" s="1"/>
      <c r="B49" s="1" t="s">
        <v>46</v>
      </c>
      <c r="C49" s="9">
        <f>_xlfn.STDEV.S(C10,C18,C26,C34,C42)</f>
        <v>7.7219533548770168E-4</v>
      </c>
      <c r="D49" s="9"/>
      <c r="E49" s="9">
        <f>_xlfn.STDEV.S(E10,E18,E26,E34,E42)</f>
        <v>3.3271793824574667E-3</v>
      </c>
      <c r="F49" s="9">
        <f>_xlfn.STDEV.S(F10,F18,F26,F34,F42)</f>
        <v>1.1972457170055485E-3</v>
      </c>
      <c r="G49" s="9">
        <f>_xlfn.STDEV.S(G10,G18,G26,G34,G42)</f>
        <v>1.2730363769962281E-2</v>
      </c>
    </row>
    <row r="50" spans="1:7" ht="17" x14ac:dyDescent="0.2">
      <c r="A50" s="1"/>
      <c r="B50" s="1" t="s">
        <v>47</v>
      </c>
      <c r="C50" s="16">
        <f t="shared" ref="C50" si="0">C48-C49</f>
        <v>0.99776624669058189</v>
      </c>
      <c r="D50" s="9"/>
      <c r="E50" s="16">
        <f t="shared" ref="E50:G50" si="1">E48-E49</f>
        <v>0.9931887292913909</v>
      </c>
      <c r="F50" s="16">
        <f t="shared" si="1"/>
        <v>0.9971760874981036</v>
      </c>
      <c r="G50" s="16">
        <f t="shared" si="1"/>
        <v>0.48641801352147129</v>
      </c>
    </row>
    <row r="51" spans="1:7" ht="17" x14ac:dyDescent="0.2">
      <c r="A51" s="1"/>
      <c r="B51" s="1" t="s">
        <v>48</v>
      </c>
      <c r="C51" s="9">
        <f t="shared" ref="C51" si="2">C48+C49</f>
        <v>0.99931063736155723</v>
      </c>
      <c r="D51" s="9"/>
      <c r="E51" s="9">
        <f t="shared" ref="E51:G51" si="3">E48+E49</f>
        <v>0.99984308805630573</v>
      </c>
      <c r="F51" s="9">
        <f t="shared" si="3"/>
        <v>0.99957057893211465</v>
      </c>
      <c r="G51" s="9">
        <f t="shared" si="3"/>
        <v>0.51187874106139586</v>
      </c>
    </row>
    <row r="52" spans="1:7" x14ac:dyDescent="0.2">
      <c r="A52" s="1"/>
      <c r="B52" s="1"/>
      <c r="C52" s="9"/>
      <c r="D52" s="9"/>
      <c r="E52" s="9"/>
      <c r="F52" s="9"/>
      <c r="G52" s="9"/>
    </row>
    <row r="53" spans="1:7" ht="17" x14ac:dyDescent="0.2">
      <c r="A53" s="1"/>
      <c r="B53" s="1" t="s">
        <v>102</v>
      </c>
      <c r="C53" s="15">
        <f>AVERAGE(C11,C19,C27,C35,C43)</f>
        <v>8.1140839003747273E-2</v>
      </c>
      <c r="D53" s="15"/>
      <c r="E53" s="15">
        <f>AVERAGE(E11,E19,E27,E35,E43)</f>
        <v>5.0597319036266221E-2</v>
      </c>
      <c r="F53" s="15">
        <f>AVERAGE(F11,F19,F27,F35,F43)</f>
        <v>8.8259655493632461E-2</v>
      </c>
      <c r="G53" s="47">
        <f>AVERAGE(G11,G19,G27,G35,G43)</f>
        <v>7.9009930565062915E-5</v>
      </c>
    </row>
    <row r="54" spans="1:7" ht="17" x14ac:dyDescent="0.2">
      <c r="A54" s="1"/>
      <c r="B54" s="1" t="s">
        <v>46</v>
      </c>
      <c r="C54" s="9">
        <f>_xlfn.STDEV.S(C11,C19,C27,C35,C43)</f>
        <v>1.3353507904721066E-2</v>
      </c>
      <c r="D54" s="9"/>
      <c r="E54" s="9">
        <f>_xlfn.STDEV.S(E11,E19,E27,E35,E43)</f>
        <v>1.7207352395701651E-2</v>
      </c>
      <c r="F54" s="9">
        <f>_xlfn.STDEV.S(F11,F19,F27,F35,F43)</f>
        <v>2.8305158631646364E-2</v>
      </c>
      <c r="G54" s="9">
        <f>_xlfn.STDEV.S(G11,G19,G27,G35,G43)</f>
        <v>1.0222239669842188E-5</v>
      </c>
    </row>
    <row r="55" spans="1:7" ht="17" x14ac:dyDescent="0.2">
      <c r="A55" s="1"/>
      <c r="B55" s="1" t="s">
        <v>47</v>
      </c>
      <c r="C55" s="9">
        <f>C53-C54</f>
        <v>6.778733109902621E-2</v>
      </c>
      <c r="D55" s="9"/>
      <c r="E55" s="9">
        <f>E53-E54</f>
        <v>3.3389966640564567E-2</v>
      </c>
      <c r="F55" s="9">
        <f>F53-F54</f>
        <v>5.9954496861986097E-2</v>
      </c>
      <c r="G55" s="9">
        <f>G53-G54</f>
        <v>6.8787690895220731E-5</v>
      </c>
    </row>
    <row r="56" spans="1:7" ht="17" x14ac:dyDescent="0.2">
      <c r="A56" s="1"/>
      <c r="B56" s="1" t="s">
        <v>48</v>
      </c>
      <c r="C56" s="9">
        <f>C53+C54</f>
        <v>9.4494346908468335E-2</v>
      </c>
      <c r="D56" s="9"/>
      <c r="E56" s="9">
        <f>E53+E54</f>
        <v>6.7804671431967875E-2</v>
      </c>
      <c r="F56" s="9">
        <f>F53+F54</f>
        <v>0.11656481412527883</v>
      </c>
      <c r="G56" s="9">
        <f>G53+G54</f>
        <v>8.92321702349051E-5</v>
      </c>
    </row>
    <row r="57" spans="1:7" x14ac:dyDescent="0.2">
      <c r="A57" s="4"/>
      <c r="B57" s="4"/>
      <c r="C57" s="5"/>
      <c r="D57" s="2"/>
      <c r="E57" s="72" t="s">
        <v>96</v>
      </c>
      <c r="F57" s="72"/>
      <c r="G57" s="72"/>
    </row>
    <row r="58" spans="1:7" ht="17" x14ac:dyDescent="0.2">
      <c r="A58" s="1" t="s">
        <v>63</v>
      </c>
      <c r="B58" s="6" t="s">
        <v>12</v>
      </c>
      <c r="C58" s="2"/>
      <c r="D58" s="2"/>
      <c r="E58" s="2" t="s">
        <v>63</v>
      </c>
      <c r="F58" s="3" t="s">
        <v>69</v>
      </c>
      <c r="G58" s="1" t="s">
        <v>97</v>
      </c>
    </row>
    <row r="59" spans="1:7" ht="17" x14ac:dyDescent="0.2">
      <c r="A59" s="1"/>
      <c r="B59" s="1" t="s">
        <v>13</v>
      </c>
      <c r="C59" s="9">
        <v>15</v>
      </c>
      <c r="D59" s="9"/>
      <c r="E59" s="9"/>
      <c r="F59" s="9"/>
      <c r="G59" s="9"/>
    </row>
    <row r="60" spans="1:7" ht="17" x14ac:dyDescent="0.2">
      <c r="A60" s="1"/>
      <c r="B60" s="1" t="s">
        <v>14</v>
      </c>
      <c r="C60" s="10">
        <v>4.9691051924476398E-4</v>
      </c>
      <c r="D60" s="10"/>
      <c r="E60" s="10"/>
      <c r="F60" s="10"/>
      <c r="G60" s="10"/>
    </row>
    <row r="61" spans="1:7" ht="17" x14ac:dyDescent="0.2">
      <c r="A61" s="1"/>
      <c r="B61" s="1" t="s">
        <v>98</v>
      </c>
      <c r="C61" s="11">
        <v>0.99866181018684297</v>
      </c>
      <c r="D61" s="11"/>
      <c r="E61" s="11">
        <v>0.95566084470639301</v>
      </c>
      <c r="F61" s="11">
        <v>0.99869407552623002</v>
      </c>
      <c r="G61" s="11">
        <v>0.499264851013906</v>
      </c>
    </row>
    <row r="62" spans="1:7" ht="17" x14ac:dyDescent="0.2">
      <c r="A62" s="1"/>
      <c r="B62" s="1" t="s">
        <v>99</v>
      </c>
      <c r="C62" s="43">
        <v>6.3289673158981402E-2</v>
      </c>
      <c r="D62" s="11"/>
      <c r="E62" s="43">
        <v>9.22080261557853E-2</v>
      </c>
      <c r="F62" s="43">
        <v>7.6269651287379503E-2</v>
      </c>
      <c r="G62" s="46">
        <v>7.3412060766989701E-5</v>
      </c>
    </row>
    <row r="63" spans="1:7" ht="17" x14ac:dyDescent="0.2">
      <c r="A63" s="1"/>
      <c r="B63" s="1" t="s">
        <v>16</v>
      </c>
      <c r="C63" s="10">
        <v>3.5850009198029202E-4</v>
      </c>
      <c r="D63" s="10"/>
      <c r="E63" s="11"/>
      <c r="F63" s="11"/>
      <c r="G63" s="44"/>
    </row>
    <row r="64" spans="1:7" ht="17" x14ac:dyDescent="0.2">
      <c r="A64" s="1"/>
      <c r="B64" s="1" t="s">
        <v>17</v>
      </c>
      <c r="C64" s="9" t="s">
        <v>44</v>
      </c>
      <c r="D64" s="9"/>
      <c r="E64" s="15"/>
      <c r="F64" s="15"/>
      <c r="G64" s="15"/>
    </row>
    <row r="65" spans="1:7" ht="17" x14ac:dyDescent="0.2">
      <c r="A65" s="1"/>
      <c r="B65" s="1" t="s">
        <v>25</v>
      </c>
      <c r="C65" s="9">
        <v>0.4</v>
      </c>
      <c r="D65" s="9"/>
      <c r="E65" s="15"/>
      <c r="F65" s="15"/>
      <c r="G65" s="15"/>
    </row>
    <row r="66" spans="1:7" ht="17" x14ac:dyDescent="0.2">
      <c r="A66" s="1"/>
      <c r="B66" s="6" t="s">
        <v>26</v>
      </c>
      <c r="C66" s="2"/>
      <c r="D66" s="9"/>
      <c r="E66" s="15"/>
      <c r="F66" s="15"/>
      <c r="G66" s="15"/>
    </row>
    <row r="67" spans="1:7" ht="17" x14ac:dyDescent="0.2">
      <c r="A67" s="1"/>
      <c r="B67" s="1" t="s">
        <v>13</v>
      </c>
      <c r="C67" s="9">
        <v>16</v>
      </c>
      <c r="D67" s="9"/>
      <c r="E67" s="15"/>
      <c r="F67" s="15"/>
      <c r="G67" s="15"/>
    </row>
    <row r="68" spans="1:7" ht="17" x14ac:dyDescent="0.2">
      <c r="A68" s="1"/>
      <c r="B68" s="1" t="s">
        <v>14</v>
      </c>
      <c r="C68" s="10">
        <v>4.8056606328254601E-4</v>
      </c>
      <c r="D68" s="10"/>
      <c r="E68" s="11"/>
      <c r="F68" s="11"/>
      <c r="G68" s="11"/>
    </row>
    <row r="69" spans="1:7" ht="17" x14ac:dyDescent="0.2">
      <c r="A69" s="1"/>
      <c r="B69" s="1" t="s">
        <v>98</v>
      </c>
      <c r="C69" s="11">
        <v>0.99178363182108897</v>
      </c>
      <c r="D69" s="11"/>
      <c r="E69" s="11">
        <v>0.92294402267025899</v>
      </c>
      <c r="F69" s="11">
        <v>0.99656231016801</v>
      </c>
      <c r="G69" s="11">
        <v>0.50526066196668695</v>
      </c>
    </row>
    <row r="70" spans="1:7" ht="17" x14ac:dyDescent="0.2">
      <c r="A70" s="1"/>
      <c r="B70" s="1" t="s">
        <v>99</v>
      </c>
      <c r="C70" s="43">
        <v>4.5481055964887301E-2</v>
      </c>
      <c r="D70" s="11"/>
      <c r="E70" s="43">
        <v>4.6195317016966601E-2</v>
      </c>
      <c r="F70" s="43">
        <v>8.2719352050860201E-2</v>
      </c>
      <c r="G70" s="46">
        <v>9.6445580303704899E-5</v>
      </c>
    </row>
    <row r="71" spans="1:7" ht="17" x14ac:dyDescent="0.2">
      <c r="A71" s="1"/>
      <c r="B71" s="1" t="s">
        <v>16</v>
      </c>
      <c r="C71" s="10">
        <v>1.42445405952269E-4</v>
      </c>
      <c r="D71" s="13"/>
      <c r="E71" s="11"/>
      <c r="F71" s="11"/>
      <c r="G71" s="11"/>
    </row>
    <row r="72" spans="1:7" ht="17" x14ac:dyDescent="0.2">
      <c r="A72" s="1"/>
      <c r="B72" s="1" t="s">
        <v>17</v>
      </c>
      <c r="C72" s="9" t="s">
        <v>51</v>
      </c>
      <c r="D72" s="9"/>
      <c r="E72" s="15"/>
      <c r="F72" s="15"/>
      <c r="G72" s="15"/>
    </row>
    <row r="73" spans="1:7" ht="17" x14ac:dyDescent="0.2">
      <c r="A73" s="1"/>
      <c r="B73" s="1" t="s">
        <v>25</v>
      </c>
      <c r="C73" s="9">
        <v>0</v>
      </c>
      <c r="D73" s="9"/>
      <c r="E73" s="15"/>
      <c r="F73" s="15"/>
      <c r="G73" s="15"/>
    </row>
    <row r="74" spans="1:7" ht="17" x14ac:dyDescent="0.2">
      <c r="A74" s="1"/>
      <c r="B74" s="6" t="s">
        <v>33</v>
      </c>
      <c r="C74" s="2"/>
      <c r="D74" s="9"/>
      <c r="E74" s="15"/>
      <c r="F74" s="15"/>
      <c r="G74" s="15"/>
    </row>
    <row r="75" spans="1:7" ht="17" x14ac:dyDescent="0.2">
      <c r="A75" s="1"/>
      <c r="B75" s="1" t="s">
        <v>13</v>
      </c>
      <c r="C75" s="9">
        <v>21</v>
      </c>
      <c r="D75" s="9"/>
      <c r="E75" s="15"/>
      <c r="F75" s="15"/>
      <c r="G75" s="15"/>
    </row>
    <row r="76" spans="1:7" ht="17" x14ac:dyDescent="0.2">
      <c r="A76" s="1"/>
      <c r="B76" s="1" t="s">
        <v>14</v>
      </c>
      <c r="C76" s="10">
        <v>4.6174968971123302E-4</v>
      </c>
      <c r="D76" s="10"/>
      <c r="E76" s="11"/>
      <c r="F76" s="11"/>
      <c r="G76" s="11"/>
    </row>
    <row r="77" spans="1:7" ht="17" x14ac:dyDescent="0.2">
      <c r="A77" s="1"/>
      <c r="B77" s="1" t="s">
        <v>98</v>
      </c>
      <c r="C77" s="11">
        <v>0.99720821422571304</v>
      </c>
      <c r="D77" s="11"/>
      <c r="E77" s="11">
        <v>0.94187549816775296</v>
      </c>
      <c r="F77" s="11">
        <v>0.99849690078077302</v>
      </c>
      <c r="G77" s="11">
        <v>0.50841147172175605</v>
      </c>
    </row>
    <row r="78" spans="1:7" ht="17" x14ac:dyDescent="0.2">
      <c r="A78" s="1"/>
      <c r="B78" s="1" t="s">
        <v>99</v>
      </c>
      <c r="C78" s="43">
        <v>4.7290876465826803E-2</v>
      </c>
      <c r="D78" s="11"/>
      <c r="E78" s="43">
        <v>3.2070475704289697E-2</v>
      </c>
      <c r="F78" s="43">
        <v>4.95290240731492E-2</v>
      </c>
      <c r="G78" s="46">
        <v>7.1265207316246299E-5</v>
      </c>
    </row>
    <row r="79" spans="1:7" ht="17" x14ac:dyDescent="0.2">
      <c r="A79" s="1"/>
      <c r="B79" s="1" t="s">
        <v>16</v>
      </c>
      <c r="C79" s="10">
        <v>2.19771354766685E-4</v>
      </c>
      <c r="D79" s="10"/>
      <c r="E79" s="11"/>
      <c r="F79" s="11"/>
      <c r="G79" s="11"/>
    </row>
    <row r="80" spans="1:7" ht="17" x14ac:dyDescent="0.2">
      <c r="A80" s="1"/>
      <c r="B80" s="1" t="s">
        <v>17</v>
      </c>
      <c r="C80" s="9" t="s">
        <v>54</v>
      </c>
      <c r="D80" s="9"/>
      <c r="E80" s="15"/>
      <c r="F80" s="15"/>
      <c r="G80" s="15"/>
    </row>
    <row r="81" spans="1:7" ht="17" x14ac:dyDescent="0.2">
      <c r="A81" s="1"/>
      <c r="B81" s="1" t="s">
        <v>25</v>
      </c>
      <c r="C81" s="9">
        <v>0</v>
      </c>
      <c r="D81" s="9"/>
      <c r="E81" s="15"/>
      <c r="F81" s="15"/>
      <c r="G81" s="15"/>
    </row>
    <row r="82" spans="1:7" ht="17" x14ac:dyDescent="0.2">
      <c r="A82" s="1"/>
      <c r="B82" s="6" t="s">
        <v>37</v>
      </c>
      <c r="C82" s="9"/>
      <c r="D82" s="9"/>
      <c r="E82" s="15"/>
      <c r="F82" s="15"/>
      <c r="G82" s="15"/>
    </row>
    <row r="83" spans="1:7" ht="17" x14ac:dyDescent="0.2">
      <c r="A83" s="1"/>
      <c r="B83" s="1" t="s">
        <v>13</v>
      </c>
      <c r="C83" s="9">
        <v>14</v>
      </c>
      <c r="D83" s="9"/>
      <c r="E83" s="15"/>
      <c r="F83" s="15"/>
      <c r="G83" s="15"/>
    </row>
    <row r="84" spans="1:7" ht="17" x14ac:dyDescent="0.2">
      <c r="A84" s="1"/>
      <c r="B84" s="1" t="s">
        <v>14</v>
      </c>
      <c r="C84" s="10">
        <v>4.0814467626074699E-4</v>
      </c>
      <c r="D84" s="10"/>
      <c r="E84" s="11"/>
      <c r="F84" s="11"/>
      <c r="G84" s="11"/>
    </row>
    <row r="85" spans="1:7" ht="17" x14ac:dyDescent="0.2">
      <c r="A85" s="1"/>
      <c r="B85" s="1" t="s">
        <v>98</v>
      </c>
      <c r="C85" s="11">
        <v>0.99232419926156301</v>
      </c>
      <c r="D85" s="11"/>
      <c r="E85" s="11">
        <v>0.96771496102518695</v>
      </c>
      <c r="F85" s="11">
        <v>0.99670480842694598</v>
      </c>
      <c r="G85" s="11">
        <v>0.47717094733184401</v>
      </c>
    </row>
    <row r="86" spans="1:7" ht="17" x14ac:dyDescent="0.2">
      <c r="A86" s="1"/>
      <c r="B86" s="1" t="s">
        <v>99</v>
      </c>
      <c r="C86" s="43">
        <v>7.2079255817008803E-2</v>
      </c>
      <c r="D86" s="11"/>
      <c r="E86" s="43">
        <v>3.0255884034817999E-2</v>
      </c>
      <c r="F86" s="43">
        <v>3.6113177336745003E-2</v>
      </c>
      <c r="G86" s="46">
        <v>7.4291192212068606E-5</v>
      </c>
    </row>
    <row r="87" spans="1:7" ht="17" x14ac:dyDescent="0.2">
      <c r="A87" s="1"/>
      <c r="B87" s="1" t="s">
        <v>16</v>
      </c>
      <c r="C87" s="10">
        <v>2.5597464442406198E-4</v>
      </c>
      <c r="D87" s="9"/>
      <c r="E87" s="11"/>
      <c r="F87" s="44"/>
      <c r="G87" s="11"/>
    </row>
    <row r="88" spans="1:7" ht="17" x14ac:dyDescent="0.2">
      <c r="A88" s="1"/>
      <c r="B88" s="1" t="s">
        <v>17</v>
      </c>
      <c r="C88" s="9" t="s">
        <v>51</v>
      </c>
      <c r="D88" s="9"/>
      <c r="E88" s="15"/>
      <c r="F88" s="15"/>
      <c r="G88" s="15"/>
    </row>
    <row r="89" spans="1:7" ht="17" x14ac:dyDescent="0.2">
      <c r="A89" s="1"/>
      <c r="B89" s="1" t="s">
        <v>25</v>
      </c>
      <c r="C89" s="9">
        <v>0.05</v>
      </c>
      <c r="D89" s="9"/>
      <c r="E89" s="15"/>
      <c r="F89" s="15"/>
      <c r="G89" s="15"/>
    </row>
    <row r="90" spans="1:7" ht="17" x14ac:dyDescent="0.2">
      <c r="A90" s="1"/>
      <c r="B90" s="6" t="s">
        <v>41</v>
      </c>
      <c r="C90" s="9"/>
      <c r="D90" s="9"/>
      <c r="E90" s="15"/>
      <c r="F90" s="15"/>
      <c r="G90" s="15"/>
    </row>
    <row r="91" spans="1:7" ht="17" x14ac:dyDescent="0.2">
      <c r="A91" s="1"/>
      <c r="B91" s="1" t="s">
        <v>13</v>
      </c>
      <c r="C91" s="9">
        <v>16</v>
      </c>
      <c r="D91" s="9"/>
      <c r="E91" s="15"/>
      <c r="F91" s="15"/>
      <c r="G91" s="15"/>
    </row>
    <row r="92" spans="1:7" ht="17" x14ac:dyDescent="0.2">
      <c r="A92" s="1"/>
      <c r="B92" s="1" t="s">
        <v>14</v>
      </c>
      <c r="C92" s="10">
        <v>3.9161045175078503E-4</v>
      </c>
      <c r="D92" s="10"/>
      <c r="E92" s="11"/>
      <c r="F92" s="11"/>
      <c r="G92" s="11"/>
    </row>
    <row r="93" spans="1:7" ht="17" x14ac:dyDescent="0.2">
      <c r="A93" s="1"/>
      <c r="B93" s="1" t="s">
        <v>98</v>
      </c>
      <c r="C93" s="11">
        <v>0.99779354473981996</v>
      </c>
      <c r="D93" s="11"/>
      <c r="E93" s="11">
        <v>0.96618622823733902</v>
      </c>
      <c r="F93" s="11">
        <v>0.99788017232452397</v>
      </c>
      <c r="G93" s="11">
        <v>0.50563395442297498</v>
      </c>
    </row>
    <row r="94" spans="1:7" ht="17" x14ac:dyDescent="0.2">
      <c r="A94" s="1"/>
      <c r="B94" s="1" t="s">
        <v>99</v>
      </c>
      <c r="C94" s="43">
        <v>3.9411600625634299E-2</v>
      </c>
      <c r="D94" s="11"/>
      <c r="E94" s="43">
        <v>3.4584240949987501E-2</v>
      </c>
      <c r="F94" s="43">
        <v>4.3045723003839201E-2</v>
      </c>
      <c r="G94" s="46">
        <v>7.9635612226305099E-5</v>
      </c>
    </row>
    <row r="95" spans="1:7" ht="17" x14ac:dyDescent="0.2">
      <c r="A95" s="1"/>
      <c r="B95" s="1" t="s">
        <v>16</v>
      </c>
      <c r="C95" s="10">
        <v>1.2607452400789499E-4</v>
      </c>
      <c r="D95" s="10"/>
      <c r="E95" s="13"/>
      <c r="F95" s="10"/>
      <c r="G95" s="10"/>
    </row>
    <row r="96" spans="1:7" ht="17" x14ac:dyDescent="0.2">
      <c r="A96" s="1"/>
      <c r="B96" s="1" t="s">
        <v>17</v>
      </c>
      <c r="C96" s="9" t="s">
        <v>66</v>
      </c>
      <c r="D96" s="9"/>
      <c r="E96" s="9"/>
      <c r="F96" s="9"/>
      <c r="G96" s="9"/>
    </row>
    <row r="97" spans="1:7" ht="17" x14ac:dyDescent="0.2">
      <c r="A97" s="1"/>
      <c r="B97" s="1" t="s">
        <v>25</v>
      </c>
      <c r="C97" s="9">
        <v>0.25</v>
      </c>
      <c r="D97" s="9"/>
      <c r="E97" s="9"/>
      <c r="F97" s="9"/>
      <c r="G97" s="9"/>
    </row>
    <row r="98" spans="1:7" x14ac:dyDescent="0.2">
      <c r="A98" s="1"/>
      <c r="B98" s="1"/>
      <c r="C98" s="9"/>
      <c r="D98" s="9"/>
      <c r="E98" s="9"/>
      <c r="F98" s="9"/>
      <c r="G98" s="9"/>
    </row>
    <row r="99" spans="1:7" ht="17" x14ac:dyDescent="0.2">
      <c r="A99" s="1"/>
      <c r="B99" s="1" t="s">
        <v>45</v>
      </c>
      <c r="C99" s="15">
        <f>AVERAGE(C61,C69,C77,C85,C93)</f>
        <v>0.99555428004700564</v>
      </c>
      <c r="D99" s="9"/>
      <c r="E99" s="15">
        <f>AVERAGE(E61,E69,E77,E85,E93)</f>
        <v>0.95087631096138614</v>
      </c>
      <c r="F99" s="15">
        <f>AVERAGE(F61,F69,F77,F85,F93)</f>
        <v>0.99766765344529662</v>
      </c>
      <c r="G99" s="45">
        <f>AVERAGE(G61,G69,G77,G85,G93)</f>
        <v>0.49914837729143358</v>
      </c>
    </row>
    <row r="100" spans="1:7" ht="17" x14ac:dyDescent="0.2">
      <c r="A100" s="1"/>
      <c r="B100" s="1" t="s">
        <v>46</v>
      </c>
      <c r="C100" s="9">
        <f>_xlfn.STDEV.S(C61,C69,C77,C85,C93)</f>
        <v>3.2425976518091525E-3</v>
      </c>
      <c r="D100" s="9"/>
      <c r="E100" s="9">
        <f>_xlfn.STDEV.S(E61,E69,E77,E85,E93)</f>
        <v>1.8721997931907791E-2</v>
      </c>
      <c r="F100" s="9">
        <f>_xlfn.STDEV.S(F61,F69,F77,F85,F93)</f>
        <v>9.9186843830920742E-4</v>
      </c>
      <c r="G100" s="9">
        <f>_xlfn.STDEV.S(G61,G69,G77,G85,G93)</f>
        <v>1.2730363769962281E-2</v>
      </c>
    </row>
    <row r="101" spans="1:7" ht="17" x14ac:dyDescent="0.2">
      <c r="A101" s="1"/>
      <c r="B101" s="1" t="s">
        <v>47</v>
      </c>
      <c r="C101" s="9">
        <f>C99-C100</f>
        <v>0.99231168239519651</v>
      </c>
      <c r="D101" s="9"/>
      <c r="E101" s="9">
        <f>E99-E100</f>
        <v>0.93215431302947838</v>
      </c>
      <c r="F101" s="9">
        <f>F99-F100</f>
        <v>0.99667578500698739</v>
      </c>
      <c r="G101" s="16">
        <f t="shared" ref="G101" si="4">G99-G100</f>
        <v>0.48641801352147129</v>
      </c>
    </row>
    <row r="102" spans="1:7" ht="17" x14ac:dyDescent="0.2">
      <c r="A102" s="1"/>
      <c r="B102" s="1" t="s">
        <v>48</v>
      </c>
      <c r="C102" s="9">
        <f>C99+C100</f>
        <v>0.99879687769881476</v>
      </c>
      <c r="D102" s="9"/>
      <c r="E102" s="9">
        <f>E99+E100</f>
        <v>0.9695983088932939</v>
      </c>
      <c r="F102" s="9">
        <f>F99+F100</f>
        <v>0.99865952188360585</v>
      </c>
      <c r="G102" s="9">
        <f t="shared" ref="G102" si="5">G99+G100</f>
        <v>0.51187874106139586</v>
      </c>
    </row>
    <row r="103" spans="1:7" x14ac:dyDescent="0.2">
      <c r="A103" s="1"/>
      <c r="B103" s="1"/>
      <c r="C103" s="9"/>
      <c r="D103" s="9"/>
      <c r="E103" s="9"/>
      <c r="F103" s="9"/>
      <c r="G103" s="9"/>
    </row>
    <row r="104" spans="1:7" ht="17" x14ac:dyDescent="0.2">
      <c r="A104" s="1"/>
      <c r="B104" s="1" t="s">
        <v>102</v>
      </c>
      <c r="C104" s="15">
        <f>AVERAGE(C62,C70,C78,C86,C94)</f>
        <v>5.3510492406467727E-2</v>
      </c>
      <c r="D104" s="9"/>
      <c r="E104" s="15">
        <f>AVERAGE(E62,E70,E78,E86,E94)</f>
        <v>4.706278877236942E-2</v>
      </c>
      <c r="F104" s="15">
        <f>AVERAGE(F62,F70,F78,F86,F94)</f>
        <v>5.7535385550394627E-2</v>
      </c>
      <c r="G104" s="15">
        <f>AVERAGE(G62,G70,G78,G86,G94)</f>
        <v>7.9009930565062915E-5</v>
      </c>
    </row>
    <row r="105" spans="1:7" ht="17" x14ac:dyDescent="0.2">
      <c r="A105" s="1"/>
      <c r="B105" s="1" t="s">
        <v>46</v>
      </c>
      <c r="C105" s="9">
        <f>_xlfn.STDEV.S(C62,C70,C78,C86,C94)</f>
        <v>1.3623193203624168E-2</v>
      </c>
      <c r="D105" s="9"/>
      <c r="E105" s="9">
        <f>_xlfn.STDEV.S(E62,E70,E78,E86,E94)</f>
        <v>2.5989423903750301E-2</v>
      </c>
      <c r="F105" s="9">
        <f>_xlfn.STDEV.S(F62,F70,F78,F86,F94)</f>
        <v>2.072539523728599E-2</v>
      </c>
      <c r="G105" s="9">
        <f>_xlfn.STDEV.S(G62,G70,G78,G86,G94)</f>
        <v>1.0222239669842188E-5</v>
      </c>
    </row>
    <row r="106" spans="1:7" ht="17" x14ac:dyDescent="0.2">
      <c r="A106" s="1"/>
      <c r="B106" s="1" t="s">
        <v>47</v>
      </c>
      <c r="C106" s="9">
        <f>C104-C105</f>
        <v>3.9887299202843562E-2</v>
      </c>
      <c r="D106" s="9"/>
      <c r="E106" s="9">
        <f>E104-E105</f>
        <v>2.1073364868619118E-2</v>
      </c>
      <c r="F106" s="9">
        <f>F104-F105</f>
        <v>3.6809990313108637E-2</v>
      </c>
      <c r="G106" s="9">
        <f>G104-G105</f>
        <v>6.8787690895220731E-5</v>
      </c>
    </row>
    <row r="107" spans="1:7" ht="17" x14ac:dyDescent="0.2">
      <c r="A107" s="1"/>
      <c r="B107" s="1" t="s">
        <v>48</v>
      </c>
      <c r="C107" s="9">
        <f>C104+C105</f>
        <v>6.7133685610091892E-2</v>
      </c>
      <c r="D107" s="9"/>
      <c r="E107" s="9">
        <f>E104+E105</f>
        <v>7.3052212676119721E-2</v>
      </c>
      <c r="F107" s="9">
        <f>F104+F105</f>
        <v>7.8260780787680617E-2</v>
      </c>
      <c r="G107" s="9">
        <f>G104+G105</f>
        <v>8.92321702349051E-5</v>
      </c>
    </row>
    <row r="108" spans="1:7" x14ac:dyDescent="0.2">
      <c r="A108" s="4"/>
      <c r="B108" s="4"/>
      <c r="C108" s="5"/>
      <c r="D108" s="2"/>
      <c r="E108" s="72" t="s">
        <v>96</v>
      </c>
      <c r="F108" s="72"/>
      <c r="G108" s="72"/>
    </row>
    <row r="109" spans="1:7" ht="17" x14ac:dyDescent="0.2">
      <c r="A109" s="1" t="s">
        <v>70</v>
      </c>
      <c r="B109" s="6" t="s">
        <v>12</v>
      </c>
      <c r="C109" s="2"/>
      <c r="D109" s="2"/>
      <c r="E109" s="2" t="s">
        <v>70</v>
      </c>
      <c r="F109" s="3" t="s">
        <v>74</v>
      </c>
      <c r="G109" s="1" t="s">
        <v>97</v>
      </c>
    </row>
    <row r="110" spans="1:7" ht="17" x14ac:dyDescent="0.2">
      <c r="A110" s="1" t="s">
        <v>103</v>
      </c>
      <c r="B110" s="1" t="s">
        <v>14</v>
      </c>
      <c r="C110" s="10">
        <v>6.0151217294645903E-4</v>
      </c>
      <c r="D110" s="10"/>
      <c r="E110" s="10"/>
      <c r="F110" s="10"/>
      <c r="G110" s="9"/>
    </row>
    <row r="111" spans="1:7" ht="17" x14ac:dyDescent="0.2">
      <c r="A111" s="1" t="s">
        <v>104</v>
      </c>
      <c r="B111" s="1" t="s">
        <v>98</v>
      </c>
      <c r="C111" s="11">
        <v>0.97938975276657303</v>
      </c>
      <c r="D111" s="11"/>
      <c r="E111" s="11">
        <v>0.95581169021398904</v>
      </c>
      <c r="F111" s="11">
        <v>0.99745845335360395</v>
      </c>
      <c r="G111" s="60"/>
    </row>
    <row r="112" spans="1:7" ht="17" x14ac:dyDescent="0.2">
      <c r="A112" s="1" t="s">
        <v>105</v>
      </c>
      <c r="B112" s="1" t="s">
        <v>99</v>
      </c>
      <c r="C112" s="43">
        <v>9.5454816361768193E-3</v>
      </c>
      <c r="D112" s="11"/>
      <c r="E112" s="43">
        <v>8.2154953595511906E-2</v>
      </c>
      <c r="F112" s="43">
        <v>6.1422278754463502E-2</v>
      </c>
      <c r="G112" s="74"/>
    </row>
    <row r="113" spans="1:7" ht="17" x14ac:dyDescent="0.2">
      <c r="A113" s="1" t="s">
        <v>106</v>
      </c>
      <c r="B113" s="6" t="s">
        <v>26</v>
      </c>
      <c r="C113" s="2"/>
      <c r="D113" s="2"/>
      <c r="E113" s="15"/>
      <c r="F113" s="15"/>
      <c r="G113" s="74"/>
    </row>
    <row r="114" spans="1:7" ht="17" x14ac:dyDescent="0.2">
      <c r="A114" s="1" t="s">
        <v>107</v>
      </c>
      <c r="B114" s="1" t="s">
        <v>14</v>
      </c>
      <c r="C114" s="10">
        <v>7.62291785038403E-4</v>
      </c>
      <c r="D114" s="10"/>
      <c r="E114" s="11"/>
      <c r="F114" s="11"/>
      <c r="G114" s="60"/>
    </row>
    <row r="115" spans="1:7" ht="17" x14ac:dyDescent="0.2">
      <c r="A115" s="1"/>
      <c r="B115" s="1" t="s">
        <v>98</v>
      </c>
      <c r="C115" s="11">
        <v>0.93252065424298003</v>
      </c>
      <c r="D115" s="11"/>
      <c r="E115" s="11">
        <v>0.920191037629699</v>
      </c>
      <c r="F115" s="11">
        <v>0.99504547187766101</v>
      </c>
      <c r="G115" s="60"/>
    </row>
    <row r="116" spans="1:7" ht="17" x14ac:dyDescent="0.2">
      <c r="A116" s="1"/>
      <c r="B116" s="1" t="s">
        <v>99</v>
      </c>
      <c r="C116" s="43">
        <v>8.3142662244434194E-3</v>
      </c>
      <c r="D116" s="11"/>
      <c r="E116" s="43">
        <v>6.63299121571303E-2</v>
      </c>
      <c r="F116" s="43">
        <v>6.2813877194384402E-2</v>
      </c>
      <c r="G116" s="60"/>
    </row>
    <row r="117" spans="1:7" ht="17" x14ac:dyDescent="0.2">
      <c r="A117" s="1"/>
      <c r="B117" s="19" t="s">
        <v>33</v>
      </c>
      <c r="C117" s="20"/>
      <c r="D117" s="2"/>
      <c r="E117" s="15"/>
      <c r="F117" s="15"/>
      <c r="G117" s="73"/>
    </row>
    <row r="118" spans="1:7" ht="17" x14ac:dyDescent="0.2">
      <c r="A118" s="1"/>
      <c r="B118" s="21" t="s">
        <v>14</v>
      </c>
      <c r="C118" s="10">
        <v>5.6346516263303895E-4</v>
      </c>
      <c r="D118" s="10"/>
      <c r="E118" s="11"/>
      <c r="F118" s="11"/>
      <c r="G118" s="73"/>
    </row>
    <row r="119" spans="1:7" ht="17" x14ac:dyDescent="0.2">
      <c r="A119" s="1"/>
      <c r="B119" s="1" t="s">
        <v>98</v>
      </c>
      <c r="C119" s="11">
        <v>0.976752798897494</v>
      </c>
      <c r="D119" s="11"/>
      <c r="E119" s="11">
        <v>0.94197892758298796</v>
      </c>
      <c r="F119" s="11">
        <v>0.99732293018009199</v>
      </c>
      <c r="G119" s="69"/>
    </row>
    <row r="120" spans="1:7" ht="17" x14ac:dyDescent="0.2">
      <c r="A120" s="1"/>
      <c r="B120" s="1" t="s">
        <v>99</v>
      </c>
      <c r="C120" s="43">
        <v>9.2759329397703108E-3</v>
      </c>
      <c r="D120" s="11"/>
      <c r="E120" s="43">
        <v>6.3930604052349002E-2</v>
      </c>
      <c r="F120" s="43">
        <v>4.54997237281266E-2</v>
      </c>
      <c r="G120" s="73"/>
    </row>
    <row r="121" spans="1:7" x14ac:dyDescent="0.2">
      <c r="A121" s="1"/>
      <c r="C121" s="9"/>
      <c r="D121" s="9"/>
      <c r="E121" s="9"/>
      <c r="F121" s="9"/>
      <c r="G121" s="10"/>
    </row>
    <row r="122" spans="1:7" ht="17" x14ac:dyDescent="0.2">
      <c r="A122" s="1"/>
      <c r="B122" s="21" t="s">
        <v>101</v>
      </c>
      <c r="C122" s="15">
        <f>AVERAGE(C111,C115,C119)</f>
        <v>0.96288773530234906</v>
      </c>
      <c r="D122" s="9"/>
      <c r="E122" s="15">
        <f>AVERAGE(E111,E115,E119)</f>
        <v>0.93932721847555867</v>
      </c>
      <c r="F122" s="15">
        <f>AVERAGE(F111,F115,F119)</f>
        <v>0.99660895180378573</v>
      </c>
      <c r="G122" s="11">
        <v>0.49914837729143402</v>
      </c>
    </row>
    <row r="123" spans="1:7" ht="17" x14ac:dyDescent="0.2">
      <c r="A123" s="1"/>
      <c r="B123" s="1" t="s">
        <v>46</v>
      </c>
      <c r="C123" s="9">
        <f>_xlfn.STDEV.S(C111,C115,C119)</f>
        <v>2.6331693649984382E-2</v>
      </c>
      <c r="D123" s="9"/>
      <c r="E123" s="9">
        <f>_xlfn.STDEV.S(E111,E115,E119)</f>
        <v>1.7957766941507223E-2</v>
      </c>
      <c r="F123" s="9">
        <f>_xlfn.STDEV.S(F111,F115,F119)</f>
        <v>1.355707838063096E-3</v>
      </c>
      <c r="G123" s="11">
        <v>1.2730363769962281E-2</v>
      </c>
    </row>
    <row r="124" spans="1:7" ht="17" x14ac:dyDescent="0.2">
      <c r="A124" s="1"/>
      <c r="B124" s="1" t="s">
        <v>47</v>
      </c>
      <c r="C124" s="9">
        <f>C122-C123</f>
        <v>0.93655604165236472</v>
      </c>
      <c r="D124" s="9"/>
      <c r="E124" s="9">
        <f>E122-E123</f>
        <v>0.92136945153405148</v>
      </c>
      <c r="F124" s="9">
        <f>F122-F123</f>
        <v>0.99525324396572268</v>
      </c>
      <c r="G124" s="10">
        <v>0.48641801352147129</v>
      </c>
    </row>
    <row r="125" spans="1:7" ht="17" x14ac:dyDescent="0.2">
      <c r="A125" s="1"/>
      <c r="B125" s="1" t="s">
        <v>48</v>
      </c>
      <c r="C125" s="9">
        <f>C122+C123</f>
        <v>0.98921942895233339</v>
      </c>
      <c r="D125" s="9"/>
      <c r="E125" s="9">
        <f>E122+E123</f>
        <v>0.95728498541706586</v>
      </c>
      <c r="F125" s="9">
        <f>F122+F123</f>
        <v>0.99796465964184877</v>
      </c>
      <c r="G125" s="9">
        <v>0.51187874106139586</v>
      </c>
    </row>
    <row r="126" spans="1:7" x14ac:dyDescent="0.2">
      <c r="A126" s="1"/>
      <c r="B126" s="1"/>
      <c r="C126" s="2"/>
      <c r="D126" s="2"/>
      <c r="E126" s="2"/>
      <c r="F126" s="2"/>
      <c r="G126" s="9"/>
    </row>
    <row r="127" spans="1:7" ht="17" x14ac:dyDescent="0.2">
      <c r="A127" s="1"/>
      <c r="B127" s="1" t="s">
        <v>102</v>
      </c>
      <c r="C127" s="15">
        <f>AVERAGE(C112,C116,C120)</f>
        <v>9.0452269334635165E-3</v>
      </c>
      <c r="D127" s="2"/>
      <c r="E127" s="15">
        <f>AVERAGE(E112,E116,E120)</f>
        <v>7.0805156601663741E-2</v>
      </c>
      <c r="F127" s="15">
        <f>AVERAGE(F112,F116,F120)</f>
        <v>5.6578626558991506E-2</v>
      </c>
      <c r="G127" s="9">
        <v>7.9009930565062915E-5</v>
      </c>
    </row>
    <row r="128" spans="1:7" ht="17" x14ac:dyDescent="0.2">
      <c r="A128" s="1"/>
      <c r="B128" s="1" t="s">
        <v>46</v>
      </c>
      <c r="C128" s="9">
        <f>_xlfn.STDEV.S(C112,C116,C120)</f>
        <v>6.4721850524531842E-4</v>
      </c>
      <c r="D128" s="9"/>
      <c r="E128" s="9">
        <f>_xlfn.STDEV.S(E112,E116,E120)</f>
        <v>9.9021507106583605E-3</v>
      </c>
      <c r="F128" s="9">
        <f>_xlfn.STDEV.S(F112,F116,F120)</f>
        <v>9.6198078206535358E-3</v>
      </c>
      <c r="G128" s="9">
        <v>1.0222239669842188E-5</v>
      </c>
    </row>
    <row r="129" spans="1:7" ht="17" x14ac:dyDescent="0.2">
      <c r="A129" s="1"/>
      <c r="B129" s="1" t="s">
        <v>47</v>
      </c>
      <c r="C129" s="9">
        <f>C127-C128</f>
        <v>8.398008428218199E-3</v>
      </c>
      <c r="D129" s="10"/>
      <c r="E129" s="9">
        <f>E127-E128</f>
        <v>6.0903005891005377E-2</v>
      </c>
      <c r="F129" s="9">
        <f>F127-F128</f>
        <v>4.6958818738337973E-2</v>
      </c>
      <c r="G129" s="9">
        <v>6.8787690895220731E-5</v>
      </c>
    </row>
    <row r="130" spans="1:7" ht="17" x14ac:dyDescent="0.2">
      <c r="A130" s="1"/>
      <c r="B130" s="1" t="s">
        <v>48</v>
      </c>
      <c r="C130" s="9">
        <f>C127+C128</f>
        <v>9.6924454387088341E-3</v>
      </c>
      <c r="D130" s="11"/>
      <c r="E130" s="9">
        <f>E127+E128</f>
        <v>8.0707307312322105E-2</v>
      </c>
      <c r="F130" s="9">
        <f>F127+F128</f>
        <v>6.6198434379645038E-2</v>
      </c>
      <c r="G130" s="9">
        <v>8.92321702349051E-5</v>
      </c>
    </row>
    <row r="133" spans="1:7" ht="36" customHeight="1" x14ac:dyDescent="0.2">
      <c r="B133" s="71" t="s">
        <v>117</v>
      </c>
      <c r="C133" s="71"/>
      <c r="D133" s="71"/>
      <c r="E133" s="71"/>
      <c r="F133" s="71"/>
      <c r="G133" s="71"/>
    </row>
  </sheetData>
  <mergeCells count="4">
    <mergeCell ref="E6:G6"/>
    <mergeCell ref="E57:G57"/>
    <mergeCell ref="E108:G108"/>
    <mergeCell ref="B133:G1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F942-CCBA-694E-A024-B4D399BA6A42}">
  <dimension ref="A1:V530"/>
  <sheetViews>
    <sheetView workbookViewId="0"/>
  </sheetViews>
  <sheetFormatPr baseColWidth="10" defaultRowHeight="16" x14ac:dyDescent="0.2"/>
  <cols>
    <col min="1" max="1" width="26.83203125" customWidth="1"/>
    <col min="2" max="2" width="27.6640625" customWidth="1"/>
    <col min="3" max="22" width="20.1640625" customWidth="1"/>
  </cols>
  <sheetData>
    <row r="1" spans="1:22" ht="17" x14ac:dyDescent="0.2">
      <c r="A1" s="1" t="s">
        <v>108</v>
      </c>
      <c r="C1" s="1"/>
      <c r="D1" s="1"/>
      <c r="E1" s="1"/>
      <c r="F1" s="1"/>
      <c r="G1" s="1"/>
      <c r="H1" s="1"/>
      <c r="I1" s="1"/>
      <c r="J1" s="1"/>
      <c r="K1" s="1"/>
      <c r="L1" s="1"/>
      <c r="M1" s="1"/>
      <c r="N1" s="1"/>
      <c r="O1" s="1"/>
      <c r="P1" s="1"/>
      <c r="Q1" s="1"/>
      <c r="R1" s="1"/>
    </row>
    <row r="2" spans="1:22" x14ac:dyDescent="0.2">
      <c r="B2" s="27" t="s">
        <v>109</v>
      </c>
      <c r="C2" s="3">
        <v>9.2140422003132702E-2</v>
      </c>
      <c r="D2" s="3">
        <v>0.117919165519887</v>
      </c>
      <c r="E2" s="3">
        <v>0.150910200915227</v>
      </c>
      <c r="F2" s="3">
        <v>0.19313135943481</v>
      </c>
      <c r="G2" s="3">
        <v>0.247165014498195</v>
      </c>
      <c r="H2" s="3">
        <v>0.31631602744718401</v>
      </c>
      <c r="I2" s="3">
        <v>0.40481388283493502</v>
      </c>
      <c r="J2" s="3">
        <v>0.51807137645991996</v>
      </c>
      <c r="K2" s="3">
        <v>0.66301567828521701</v>
      </c>
      <c r="L2" s="3">
        <v>0.84851201904997298</v>
      </c>
      <c r="M2" s="3">
        <v>1.08590591452431</v>
      </c>
      <c r="N2" s="3">
        <v>1.38971709147873</v>
      </c>
      <c r="O2" s="3">
        <v>1.7785275579736799</v>
      </c>
      <c r="P2" s="3">
        <v>2.2761181350270898</v>
      </c>
      <c r="Q2" s="3">
        <v>2.9129229633651001</v>
      </c>
      <c r="R2" s="3">
        <v>3.7278909472766601</v>
      </c>
      <c r="S2" s="3">
        <v>4.7708679870932196</v>
      </c>
      <c r="T2" s="3">
        <v>6.1056457048183397</v>
      </c>
      <c r="U2" s="3">
        <v>7.8138631321634602</v>
      </c>
      <c r="V2" s="3">
        <v>10</v>
      </c>
    </row>
    <row r="3" spans="1:22" ht="17" x14ac:dyDescent="0.2">
      <c r="A3" s="1" t="s">
        <v>10</v>
      </c>
      <c r="B3" s="49"/>
      <c r="C3" s="49"/>
      <c r="D3" s="49"/>
      <c r="E3" s="49"/>
      <c r="F3" s="49"/>
      <c r="G3" s="49"/>
      <c r="H3" s="49"/>
      <c r="I3" s="49"/>
      <c r="J3" s="49"/>
      <c r="K3" s="49"/>
      <c r="L3" s="49"/>
      <c r="M3" s="49"/>
      <c r="N3" s="49"/>
      <c r="O3" s="49"/>
      <c r="P3" s="49"/>
      <c r="Q3" s="49"/>
      <c r="R3" s="49"/>
      <c r="S3" s="49"/>
      <c r="T3" s="49"/>
      <c r="U3" s="49"/>
      <c r="V3" s="49"/>
    </row>
    <row r="4" spans="1:22" ht="17" x14ac:dyDescent="0.2">
      <c r="A4" s="1" t="s">
        <v>97</v>
      </c>
      <c r="B4" s="6" t="s">
        <v>12</v>
      </c>
    </row>
    <row r="5" spans="1:22" x14ac:dyDescent="0.2">
      <c r="A5" s="1"/>
      <c r="B5" s="27" t="s">
        <v>112</v>
      </c>
      <c r="C5" s="10">
        <v>9.2662634730047403E-4</v>
      </c>
      <c r="D5" s="10">
        <v>1.1934411469007599E-3</v>
      </c>
      <c r="E5" s="10">
        <v>1.2929638178124201E-3</v>
      </c>
      <c r="F5" s="10">
        <v>1.2929638178124201E-3</v>
      </c>
      <c r="G5" s="10">
        <v>1.2929638178124201E-3</v>
      </c>
      <c r="H5" s="10">
        <v>3.1752552777506199E-3</v>
      </c>
      <c r="I5" s="10">
        <v>3.1752552777506199E-3</v>
      </c>
      <c r="J5" s="10">
        <v>3.1752552777506199E-3</v>
      </c>
      <c r="K5" s="10">
        <v>6.9342126613956799E-3</v>
      </c>
      <c r="L5" s="10">
        <v>8.3547881867882499E-3</v>
      </c>
      <c r="M5" s="10">
        <v>9.7176340726195104E-3</v>
      </c>
      <c r="N5" s="10">
        <v>1.3246496639638601E-2</v>
      </c>
      <c r="O5" s="10">
        <v>2.1717606035949601E-2</v>
      </c>
      <c r="P5" s="10">
        <v>2.5713778794997699E-2</v>
      </c>
      <c r="Q5" s="10">
        <v>2.7661523621125401E-2</v>
      </c>
      <c r="R5" s="10">
        <v>3.5681017294488498E-2</v>
      </c>
      <c r="S5" s="10">
        <v>4.88589157990445E-2</v>
      </c>
      <c r="T5" s="10">
        <v>5.7532910440235001E-2</v>
      </c>
      <c r="U5" s="10">
        <v>7.7091663942769201E-2</v>
      </c>
      <c r="V5" s="10">
        <v>0.10008546332879401</v>
      </c>
    </row>
    <row r="6" spans="1:22" x14ac:dyDescent="0.2">
      <c r="A6" s="1"/>
      <c r="B6" s="27" t="s">
        <v>113</v>
      </c>
      <c r="C6" s="10">
        <v>0.53890297888038396</v>
      </c>
      <c r="D6" s="10">
        <v>0.55374567593745705</v>
      </c>
      <c r="E6" s="10">
        <v>0.55159712505531</v>
      </c>
      <c r="F6" s="10">
        <v>0.55159712505531</v>
      </c>
      <c r="G6" s="10">
        <v>0.55159712505531</v>
      </c>
      <c r="H6" s="10">
        <v>0.53576919845404103</v>
      </c>
      <c r="I6" s="10">
        <v>0.53576919845404103</v>
      </c>
      <c r="J6" s="10">
        <v>0.53576919845404103</v>
      </c>
      <c r="K6" s="10">
        <v>0.51475637335039803</v>
      </c>
      <c r="L6" s="10">
        <v>0.52010873259114698</v>
      </c>
      <c r="M6" s="10">
        <v>0.51094502458781799</v>
      </c>
      <c r="N6" s="10">
        <v>0.51338914018625803</v>
      </c>
      <c r="O6" s="10">
        <v>0.51594966808889597</v>
      </c>
      <c r="P6" s="10">
        <v>0.50569613578588601</v>
      </c>
      <c r="Q6" s="10">
        <v>0.49750263954739199</v>
      </c>
      <c r="R6" s="10">
        <v>0.49252604912917503</v>
      </c>
      <c r="S6" s="10">
        <v>0.49781789289522699</v>
      </c>
      <c r="T6" s="10">
        <v>0.49488832512014602</v>
      </c>
      <c r="U6" s="10">
        <v>0.49490867229744201</v>
      </c>
      <c r="V6" s="10">
        <v>0.49554970391804798</v>
      </c>
    </row>
    <row r="7" spans="1:22" ht="17" x14ac:dyDescent="0.2">
      <c r="A7" s="1"/>
      <c r="B7" s="6" t="s">
        <v>26</v>
      </c>
      <c r="C7" s="18"/>
      <c r="D7" s="18"/>
      <c r="E7" s="18"/>
      <c r="F7" s="18"/>
      <c r="G7" s="18"/>
      <c r="H7" s="18"/>
      <c r="I7" s="18"/>
      <c r="J7" s="18"/>
      <c r="K7" s="18"/>
      <c r="L7" s="18"/>
      <c r="M7" s="18"/>
      <c r="N7" s="18"/>
      <c r="O7" s="18"/>
      <c r="P7" s="18"/>
      <c r="Q7" s="18"/>
      <c r="R7" s="18"/>
      <c r="S7" s="18"/>
      <c r="T7" s="18"/>
      <c r="U7" s="18"/>
      <c r="V7" s="18"/>
    </row>
    <row r="8" spans="1:22" x14ac:dyDescent="0.2">
      <c r="A8" s="1"/>
      <c r="B8" s="27" t="s">
        <v>112</v>
      </c>
      <c r="C8" s="10">
        <v>9.7126680017553405E-4</v>
      </c>
      <c r="D8" s="10">
        <v>1.1114221708902899E-3</v>
      </c>
      <c r="E8" s="10">
        <v>1.1287325275060099E-3</v>
      </c>
      <c r="F8" s="10">
        <v>1.1287325275060099E-3</v>
      </c>
      <c r="G8" s="10">
        <v>1.1287325275060099E-3</v>
      </c>
      <c r="H8" s="10">
        <v>1.1287325275060099E-3</v>
      </c>
      <c r="I8" s="10">
        <v>2.55257715688949E-3</v>
      </c>
      <c r="J8" s="10">
        <v>2.55257715688949E-3</v>
      </c>
      <c r="K8" s="10">
        <v>6.2261434667135497E-3</v>
      </c>
      <c r="L8" s="10">
        <v>8.6153874314324093E-3</v>
      </c>
      <c r="M8" s="10">
        <v>9.8437652003293998E-3</v>
      </c>
      <c r="N8" s="10">
        <v>1.2966781579313901E-2</v>
      </c>
      <c r="O8" s="10">
        <v>1.8878700779768599E-2</v>
      </c>
      <c r="P8" s="10">
        <v>2.2491239455463101E-2</v>
      </c>
      <c r="Q8" s="10">
        <v>2.9051067354874099E-2</v>
      </c>
      <c r="R8" s="10">
        <v>3.8384599968058097E-2</v>
      </c>
      <c r="S8" s="10">
        <v>4.9999614004729999E-2</v>
      </c>
      <c r="T8" s="10">
        <v>6.0030253262101797E-2</v>
      </c>
      <c r="U8" s="10">
        <v>7.7833634690010298E-2</v>
      </c>
      <c r="V8" s="10">
        <v>9.7957654591722496E-2</v>
      </c>
    </row>
    <row r="9" spans="1:22" x14ac:dyDescent="0.2">
      <c r="A9" s="1"/>
      <c r="B9" s="27" t="s">
        <v>113</v>
      </c>
      <c r="C9" s="10">
        <v>0.46004173969190998</v>
      </c>
      <c r="D9" s="10">
        <v>0.46751165575834602</v>
      </c>
      <c r="E9" s="10">
        <v>0.45911259604866</v>
      </c>
      <c r="F9" s="10">
        <v>0.45911259604866</v>
      </c>
      <c r="G9" s="10">
        <v>0.45911259604866</v>
      </c>
      <c r="H9" s="10">
        <v>0.45911259604866</v>
      </c>
      <c r="I9" s="10">
        <v>0.49845108825803502</v>
      </c>
      <c r="J9" s="10">
        <v>0.49845108825803502</v>
      </c>
      <c r="K9" s="10">
        <v>0.51141389667717096</v>
      </c>
      <c r="L9" s="10">
        <v>0.50986042472841098</v>
      </c>
      <c r="M9" s="10">
        <v>0.51170144099934101</v>
      </c>
      <c r="N9" s="10">
        <v>0.51405843912516902</v>
      </c>
      <c r="O9" s="10">
        <v>0.512210109140812</v>
      </c>
      <c r="P9" s="10">
        <v>0.51948590788958404</v>
      </c>
      <c r="Q9" s="10">
        <v>0.52527756763224798</v>
      </c>
      <c r="R9" s="10">
        <v>0.52025851547505497</v>
      </c>
      <c r="S9" s="10">
        <v>0.51113650894532303</v>
      </c>
      <c r="T9" s="10">
        <v>0.508171663119376</v>
      </c>
      <c r="U9" s="10">
        <v>0.50036528286971405</v>
      </c>
      <c r="V9" s="10">
        <v>0.496423145009384</v>
      </c>
    </row>
    <row r="10" spans="1:22" ht="17" x14ac:dyDescent="0.2">
      <c r="A10" s="1"/>
      <c r="B10" s="6" t="s">
        <v>33</v>
      </c>
      <c r="C10" s="18"/>
      <c r="D10" s="18"/>
      <c r="E10" s="18"/>
      <c r="F10" s="18"/>
      <c r="G10" s="18"/>
      <c r="H10" s="18"/>
      <c r="I10" s="18"/>
      <c r="J10" s="18"/>
      <c r="K10" s="18"/>
      <c r="L10" s="18"/>
      <c r="M10" s="18"/>
      <c r="N10" s="10"/>
      <c r="O10" s="10"/>
      <c r="P10" s="18"/>
      <c r="Q10" s="18"/>
      <c r="R10" s="18"/>
      <c r="S10" s="10"/>
      <c r="T10" s="18"/>
      <c r="U10" s="18"/>
      <c r="V10" s="18"/>
    </row>
    <row r="11" spans="1:22" x14ac:dyDescent="0.2">
      <c r="A11" s="1"/>
      <c r="B11" s="27" t="s">
        <v>112</v>
      </c>
      <c r="C11" s="10">
        <v>8.4309113197119604E-4</v>
      </c>
      <c r="D11" s="10">
        <v>1.06099041242959E-3</v>
      </c>
      <c r="E11" s="10">
        <v>1.16688176172645E-3</v>
      </c>
      <c r="F11" s="10">
        <v>1.16688176172645E-3</v>
      </c>
      <c r="G11" s="10">
        <v>1.16688176172645E-3</v>
      </c>
      <c r="H11" s="10">
        <v>1.16688176172645E-3</v>
      </c>
      <c r="I11" s="10">
        <v>2.7763890584816299E-3</v>
      </c>
      <c r="J11" s="10">
        <v>2.7763890584816299E-3</v>
      </c>
      <c r="K11" s="10">
        <v>6.2720974332961801E-3</v>
      </c>
      <c r="L11" s="10">
        <v>8.1286564511709597E-3</v>
      </c>
      <c r="M11" s="10">
        <v>9.2181305676612094E-3</v>
      </c>
      <c r="N11" s="10">
        <v>1.31526422022186E-2</v>
      </c>
      <c r="O11" s="10">
        <v>1.8260819739228999E-2</v>
      </c>
      <c r="P11" s="10">
        <v>2.0787587548555302E-2</v>
      </c>
      <c r="Q11" s="10">
        <v>2.5942878744362199E-2</v>
      </c>
      <c r="R11" s="10">
        <v>3.6779594482835097E-2</v>
      </c>
      <c r="S11" s="10">
        <v>4.82017977871428E-2</v>
      </c>
      <c r="T11" s="10">
        <v>5.7724290249420399E-2</v>
      </c>
      <c r="U11" s="10">
        <v>7.9395775640782096E-2</v>
      </c>
      <c r="V11" s="10">
        <v>0.100344817011465</v>
      </c>
    </row>
    <row r="12" spans="1:22" x14ac:dyDescent="0.2">
      <c r="A12" s="1"/>
      <c r="B12" s="27" t="s">
        <v>113</v>
      </c>
      <c r="C12" s="10">
        <v>0.45589751974644099</v>
      </c>
      <c r="D12" s="10">
        <v>0.462970650894448</v>
      </c>
      <c r="E12" s="10">
        <v>0.458124192655472</v>
      </c>
      <c r="F12" s="10">
        <v>0.458124192655472</v>
      </c>
      <c r="G12" s="10">
        <v>0.458124192655472</v>
      </c>
      <c r="H12" s="10">
        <v>0.458124192655472</v>
      </c>
      <c r="I12" s="10">
        <v>0.44306141912719699</v>
      </c>
      <c r="J12" s="10">
        <v>0.44306141912719699</v>
      </c>
      <c r="K12" s="10">
        <v>0.49226616527017703</v>
      </c>
      <c r="L12" s="10">
        <v>0.49792711266559703</v>
      </c>
      <c r="M12" s="10">
        <v>0.50328983766499302</v>
      </c>
      <c r="N12" s="10">
        <v>0.50563144045139197</v>
      </c>
      <c r="O12" s="10">
        <v>0.50850781922968902</v>
      </c>
      <c r="P12" s="10">
        <v>0.50480601542706804</v>
      </c>
      <c r="Q12" s="10">
        <v>0.51082715432369097</v>
      </c>
      <c r="R12" s="10">
        <v>0.50950222590930805</v>
      </c>
      <c r="S12" s="10">
        <v>0.50425447696506998</v>
      </c>
      <c r="T12" s="10">
        <v>0.50345143298297501</v>
      </c>
      <c r="U12" s="10">
        <v>0.50797804536050095</v>
      </c>
      <c r="V12" s="10">
        <v>0.50421855057189402</v>
      </c>
    </row>
    <row r="13" spans="1:22" ht="17" x14ac:dyDescent="0.2">
      <c r="A13" s="1"/>
      <c r="B13" s="6" t="s">
        <v>37</v>
      </c>
      <c r="C13" s="18"/>
      <c r="D13" s="18"/>
      <c r="E13" s="18"/>
      <c r="F13" s="18"/>
      <c r="G13" s="18"/>
      <c r="H13" s="18"/>
      <c r="I13" s="18"/>
      <c r="J13" s="18"/>
      <c r="K13" s="18"/>
      <c r="L13" s="18"/>
      <c r="M13" s="18"/>
      <c r="N13" s="18"/>
      <c r="O13" s="18"/>
      <c r="P13" s="18"/>
      <c r="Q13" s="18"/>
      <c r="R13" s="18"/>
      <c r="S13" s="18"/>
      <c r="T13" s="10"/>
      <c r="U13" s="18"/>
      <c r="V13" s="18"/>
    </row>
    <row r="14" spans="1:22" x14ac:dyDescent="0.2">
      <c r="A14" s="1"/>
      <c r="B14" s="27" t="s">
        <v>112</v>
      </c>
      <c r="C14" s="10">
        <v>5.0713745613491202E-4</v>
      </c>
      <c r="D14" s="10">
        <v>1.2079759010368599E-3</v>
      </c>
      <c r="E14" s="10">
        <v>1.33394713206332E-3</v>
      </c>
      <c r="F14" s="10">
        <v>1.33394713206332E-3</v>
      </c>
      <c r="G14" s="10">
        <v>1.33394713206332E-3</v>
      </c>
      <c r="H14" s="10">
        <v>2.97836469539642E-3</v>
      </c>
      <c r="I14" s="10">
        <v>2.97836469539642E-3</v>
      </c>
      <c r="J14" s="10">
        <v>2.97836469539642E-3</v>
      </c>
      <c r="K14" s="10">
        <v>5.9315881709909096E-3</v>
      </c>
      <c r="L14" s="10">
        <v>7.8509964554996908E-3</v>
      </c>
      <c r="M14" s="10">
        <v>9.5875716655324707E-3</v>
      </c>
      <c r="N14" s="10">
        <v>1.1741194392121301E-2</v>
      </c>
      <c r="O14" s="10">
        <v>1.61018112505226E-2</v>
      </c>
      <c r="P14" s="10">
        <v>2.01169523340545E-2</v>
      </c>
      <c r="Q14" s="10">
        <v>2.47233654581865E-2</v>
      </c>
      <c r="R14" s="10">
        <v>3.3889060544321503E-2</v>
      </c>
      <c r="S14" s="10">
        <v>4.5421669665483798E-2</v>
      </c>
      <c r="T14" s="10">
        <v>5.7343881287339499E-2</v>
      </c>
      <c r="U14" s="10">
        <v>7.7622317362333604E-2</v>
      </c>
      <c r="V14" s="10">
        <v>9.9558170245276106E-2</v>
      </c>
    </row>
    <row r="15" spans="1:22" x14ac:dyDescent="0.2">
      <c r="A15" s="1"/>
      <c r="B15" s="27" t="s">
        <v>113</v>
      </c>
      <c r="C15" s="10">
        <v>0.49720295836912598</v>
      </c>
      <c r="D15" s="10">
        <v>0.51740786864074495</v>
      </c>
      <c r="E15" s="10">
        <v>0.50031735527724397</v>
      </c>
      <c r="F15" s="10">
        <v>0.50031735527724397</v>
      </c>
      <c r="G15" s="10">
        <v>0.50031735527724397</v>
      </c>
      <c r="H15" s="10">
        <v>0.44689248982096502</v>
      </c>
      <c r="I15" s="10">
        <v>0.44689248982096502</v>
      </c>
      <c r="J15" s="10">
        <v>0.44689248982096502</v>
      </c>
      <c r="K15" s="10">
        <v>0.44160617586863699</v>
      </c>
      <c r="L15" s="10">
        <v>0.46662949673010001</v>
      </c>
      <c r="M15" s="10">
        <v>0.47466627591030902</v>
      </c>
      <c r="N15" s="10">
        <v>0.47607776444150302</v>
      </c>
      <c r="O15" s="10">
        <v>0.48399944724947602</v>
      </c>
      <c r="P15" s="10">
        <v>0.48770287550310398</v>
      </c>
      <c r="Q15" s="10">
        <v>0.48921759121616998</v>
      </c>
      <c r="R15" s="10">
        <v>0.484231093940307</v>
      </c>
      <c r="S15" s="10">
        <v>0.48742786669231503</v>
      </c>
      <c r="T15" s="10">
        <v>0.49392950543244102</v>
      </c>
      <c r="U15" s="10">
        <v>0.49868839027162198</v>
      </c>
      <c r="V15" s="10">
        <v>0.49726278905476601</v>
      </c>
    </row>
    <row r="16" spans="1:22" ht="17" x14ac:dyDescent="0.2">
      <c r="A16" s="1"/>
      <c r="B16" s="6" t="s">
        <v>41</v>
      </c>
      <c r="C16" s="18"/>
      <c r="D16" s="18"/>
      <c r="E16" s="18"/>
      <c r="F16" s="18"/>
      <c r="G16" s="18"/>
      <c r="H16" s="18"/>
      <c r="I16" s="18"/>
      <c r="J16" s="18"/>
      <c r="K16" s="18"/>
      <c r="L16" s="18"/>
      <c r="M16" s="18"/>
      <c r="N16" s="18"/>
      <c r="O16" s="18"/>
      <c r="P16" s="18"/>
      <c r="Q16" s="18"/>
      <c r="R16" s="18"/>
      <c r="S16" s="10"/>
      <c r="T16" s="18"/>
      <c r="U16" s="18"/>
      <c r="V16" s="18"/>
    </row>
    <row r="17" spans="1:22" x14ac:dyDescent="0.2">
      <c r="A17" s="1"/>
      <c r="B17" s="27" t="s">
        <v>112</v>
      </c>
      <c r="C17" s="10">
        <v>6.9187084215322999E-4</v>
      </c>
      <c r="D17" s="10">
        <v>1.0178533175233E-3</v>
      </c>
      <c r="E17" s="10">
        <v>1.0422332126224501E-3</v>
      </c>
      <c r="F17" s="10">
        <v>1.0422332126224501E-3</v>
      </c>
      <c r="G17" s="10">
        <v>1.0422332126224501E-3</v>
      </c>
      <c r="H17" s="10">
        <v>1.0422332126224501E-3</v>
      </c>
      <c r="I17" s="10">
        <v>3.4515593257901499E-3</v>
      </c>
      <c r="J17" s="10">
        <v>3.4515593257901499E-3</v>
      </c>
      <c r="K17" s="10">
        <v>7.9144096928937292E-3</v>
      </c>
      <c r="L17" s="10">
        <v>9.9275797989148394E-3</v>
      </c>
      <c r="M17" s="10">
        <v>1.11618671283668E-2</v>
      </c>
      <c r="N17" s="10">
        <v>1.4056526995851601E-2</v>
      </c>
      <c r="O17" s="10">
        <v>1.9240790248651801E-2</v>
      </c>
      <c r="P17" s="10">
        <v>2.2582322002281999E-2</v>
      </c>
      <c r="Q17" s="10">
        <v>2.7661911593357801E-2</v>
      </c>
      <c r="R17" s="10">
        <v>3.8606711846137801E-2</v>
      </c>
      <c r="S17" s="10">
        <v>4.9230112356176602E-2</v>
      </c>
      <c r="T17" s="10">
        <v>5.87552113117377E-2</v>
      </c>
      <c r="U17" s="10">
        <v>7.6015689478074494E-2</v>
      </c>
      <c r="V17" s="10">
        <v>0.100760594057556</v>
      </c>
    </row>
    <row r="18" spans="1:22" x14ac:dyDescent="0.2">
      <c r="A18" s="1"/>
      <c r="B18" s="27" t="s">
        <v>113</v>
      </c>
      <c r="C18" s="10">
        <v>0.45657865076437598</v>
      </c>
      <c r="D18" s="10">
        <v>0.464384047686631</v>
      </c>
      <c r="E18" s="10">
        <v>0.45800253872581898</v>
      </c>
      <c r="F18" s="10">
        <v>0.45800253872581898</v>
      </c>
      <c r="G18" s="10">
        <v>0.45800253872581898</v>
      </c>
      <c r="H18" s="10">
        <v>0.45800253872581898</v>
      </c>
      <c r="I18" s="10">
        <v>0.51497052316137404</v>
      </c>
      <c r="J18" s="10">
        <v>0.51497052316137404</v>
      </c>
      <c r="K18" s="10">
        <v>0.52720593092366497</v>
      </c>
      <c r="L18" s="10">
        <v>0.52415232958244196</v>
      </c>
      <c r="M18" s="10">
        <v>0.51613298198623503</v>
      </c>
      <c r="N18" s="10">
        <v>0.51293457679079801</v>
      </c>
      <c r="O18" s="10">
        <v>0.50253543664966904</v>
      </c>
      <c r="P18" s="10">
        <v>0.50392741818803599</v>
      </c>
      <c r="Q18" s="10">
        <v>0.50289372654735698</v>
      </c>
      <c r="R18" s="10">
        <v>0.50996665294309396</v>
      </c>
      <c r="S18" s="10">
        <v>0.50647437943567297</v>
      </c>
      <c r="T18" s="10">
        <v>0.506590815558292</v>
      </c>
      <c r="U18" s="10">
        <v>0.50939776461352204</v>
      </c>
      <c r="V18" s="10">
        <v>0.50298938716221098</v>
      </c>
    </row>
    <row r="19" spans="1:22" x14ac:dyDescent="0.2">
      <c r="A19" s="1"/>
      <c r="B19" s="1"/>
      <c r="C19" s="18"/>
      <c r="D19" s="18"/>
      <c r="E19" s="18"/>
      <c r="F19" s="18"/>
      <c r="G19" s="18"/>
      <c r="H19" s="18"/>
      <c r="I19" s="50"/>
      <c r="J19" s="50"/>
      <c r="K19" s="50"/>
      <c r="L19" s="50"/>
      <c r="M19" s="50"/>
      <c r="N19" s="50"/>
      <c r="O19" s="50"/>
      <c r="P19" s="50"/>
      <c r="Q19" s="50"/>
      <c r="R19" s="50"/>
      <c r="S19" s="50"/>
      <c r="T19" s="50"/>
      <c r="U19" s="50"/>
      <c r="V19" s="50"/>
    </row>
    <row r="20" spans="1:22" x14ac:dyDescent="0.2">
      <c r="A20" s="1"/>
      <c r="B20" s="51" t="s">
        <v>114</v>
      </c>
      <c r="C20" s="52">
        <f>AVERAGE(C5,C8,C11,C14,C17)</f>
        <v>7.8799851554706927E-4</v>
      </c>
      <c r="D20" s="52">
        <f t="shared" ref="C20:V20" si="0">AVERAGE(D5,D8,D11,D14,D17)</f>
        <v>1.1183365897561601E-3</v>
      </c>
      <c r="E20" s="52">
        <f t="shared" si="0"/>
        <v>1.1929516903461299E-3</v>
      </c>
      <c r="F20" s="52">
        <f t="shared" si="0"/>
        <v>1.1929516903461299E-3</v>
      </c>
      <c r="G20" s="52">
        <f t="shared" si="0"/>
        <v>1.1929516903461299E-3</v>
      </c>
      <c r="H20" s="52">
        <f t="shared" si="0"/>
        <v>1.8982934950003902E-3</v>
      </c>
      <c r="I20" s="52">
        <f t="shared" si="0"/>
        <v>2.9868291028616622E-3</v>
      </c>
      <c r="J20" s="52">
        <f t="shared" si="0"/>
        <v>2.9868291028616622E-3</v>
      </c>
      <c r="K20" s="52">
        <f t="shared" si="0"/>
        <v>6.6556902850580107E-3</v>
      </c>
      <c r="L20" s="52">
        <f t="shared" si="0"/>
        <v>8.5754816647612316E-3</v>
      </c>
      <c r="M20" s="52">
        <f t="shared" si="0"/>
        <v>9.9057937269018785E-3</v>
      </c>
      <c r="N20" s="52">
        <f t="shared" si="0"/>
        <v>1.30327283618288E-2</v>
      </c>
      <c r="O20" s="52">
        <f t="shared" si="0"/>
        <v>1.8839945610824319E-2</v>
      </c>
      <c r="P20" s="52">
        <f t="shared" si="0"/>
        <v>2.233837602707052E-2</v>
      </c>
      <c r="Q20" s="52">
        <f t="shared" si="0"/>
        <v>2.70081493543812E-2</v>
      </c>
      <c r="R20" s="52">
        <f t="shared" si="0"/>
        <v>3.6668196827168195E-2</v>
      </c>
      <c r="S20" s="52">
        <f t="shared" si="0"/>
        <v>4.8342421922515547E-2</v>
      </c>
      <c r="T20" s="52">
        <f>AVERAGE(T5,T8,T11,T14,T17)</f>
        <v>5.8277309310166878E-2</v>
      </c>
      <c r="U20" s="52">
        <f t="shared" si="0"/>
        <v>7.7591816222793944E-2</v>
      </c>
      <c r="V20" s="52">
        <f t="shared" si="0"/>
        <v>9.974133984696272E-2</v>
      </c>
    </row>
    <row r="21" spans="1:22" x14ac:dyDescent="0.2">
      <c r="A21" s="1"/>
      <c r="B21" s="27" t="s">
        <v>46</v>
      </c>
      <c r="C21" s="18">
        <f>_xlfn.STDEV.S(C5,C8,C11,C14,C17)</f>
        <v>1.8971267785654059E-4</v>
      </c>
      <c r="D21" s="18">
        <f>_xlfn.STDEV.S(D5,D8,D11,D14,D17)</f>
        <v>8.2324330959338622E-5</v>
      </c>
      <c r="E21" s="18">
        <f t="shared" ref="E21:V21" si="1">_xlfn.STDEV.S(E5,E8,E11,E14,E17)</f>
        <v>1.1979351172624441E-4</v>
      </c>
      <c r="F21" s="18">
        <f t="shared" si="1"/>
        <v>1.1979351172624441E-4</v>
      </c>
      <c r="G21" s="18">
        <f t="shared" si="1"/>
        <v>1.1979351172624441E-4</v>
      </c>
      <c r="H21" s="18">
        <f t="shared" si="1"/>
        <v>1.0790286842637966E-3</v>
      </c>
      <c r="I21" s="18">
        <f t="shared" si="1"/>
        <v>3.4799785004345642E-4</v>
      </c>
      <c r="J21" s="18">
        <f t="shared" si="1"/>
        <v>3.4799785004345642E-4</v>
      </c>
      <c r="K21" s="18">
        <f t="shared" si="1"/>
        <v>7.9339887169886886E-4</v>
      </c>
      <c r="L21" s="18">
        <f t="shared" si="1"/>
        <v>8.0669062157586531E-4</v>
      </c>
      <c r="M21" s="18">
        <f t="shared" si="1"/>
        <v>7.4012125432173701E-4</v>
      </c>
      <c r="N21" s="18">
        <f t="shared" si="1"/>
        <v>8.337638787112077E-4</v>
      </c>
      <c r="O21" s="18">
        <f t="shared" si="1"/>
        <v>2.0171684646642127E-3</v>
      </c>
      <c r="P21" s="18">
        <f t="shared" si="1"/>
        <v>2.1688642673805547E-3</v>
      </c>
      <c r="Q21" s="18">
        <f t="shared" si="1"/>
        <v>1.6869244114048215E-3</v>
      </c>
      <c r="R21" s="18">
        <f t="shared" si="1"/>
        <v>1.9630595741655528E-3</v>
      </c>
      <c r="S21" s="18">
        <f t="shared" si="1"/>
        <v>1.757243204728995E-3</v>
      </c>
      <c r="T21" s="18">
        <f>_xlfn.STDEV.S(T5,T8,T11,T14,T17)</f>
        <v>1.1216561922704762E-3</v>
      </c>
      <c r="U21" s="18">
        <f t="shared" si="1"/>
        <v>1.2296344874577684E-3</v>
      </c>
      <c r="V21" s="18">
        <f t="shared" si="1"/>
        <v>1.0881830036095648E-3</v>
      </c>
    </row>
    <row r="22" spans="1:22" ht="17" x14ac:dyDescent="0.2">
      <c r="A22" s="1"/>
      <c r="B22" s="1" t="s">
        <v>47</v>
      </c>
      <c r="C22" s="18">
        <f>C20-C21</f>
        <v>5.9828583769052865E-4</v>
      </c>
      <c r="D22" s="18">
        <f t="shared" ref="C22:V22" si="2">D20-D21</f>
        <v>1.0360122587968214E-3</v>
      </c>
      <c r="E22" s="18">
        <f t="shared" si="2"/>
        <v>1.0731581786198854E-3</v>
      </c>
      <c r="F22" s="18">
        <f t="shared" si="2"/>
        <v>1.0731581786198854E-3</v>
      </c>
      <c r="G22" s="18">
        <f t="shared" si="2"/>
        <v>1.0731581786198854E-3</v>
      </c>
      <c r="H22" s="18">
        <f t="shared" si="2"/>
        <v>8.1926481073659363E-4</v>
      </c>
      <c r="I22" s="18">
        <f t="shared" si="2"/>
        <v>2.6388312528182059E-3</v>
      </c>
      <c r="J22" s="18">
        <f t="shared" si="2"/>
        <v>2.6388312528182059E-3</v>
      </c>
      <c r="K22" s="18">
        <f t="shared" si="2"/>
        <v>5.8622914133591416E-3</v>
      </c>
      <c r="L22" s="18">
        <f t="shared" si="2"/>
        <v>7.7687910431853665E-3</v>
      </c>
      <c r="M22" s="18">
        <f t="shared" si="2"/>
        <v>9.1656724725801414E-3</v>
      </c>
      <c r="N22" s="18">
        <f t="shared" si="2"/>
        <v>1.2198964483117592E-2</v>
      </c>
      <c r="O22" s="18">
        <f t="shared" si="2"/>
        <v>1.6822777146160105E-2</v>
      </c>
      <c r="P22" s="18">
        <f t="shared" si="2"/>
        <v>2.0169511759689965E-2</v>
      </c>
      <c r="Q22" s="18">
        <f t="shared" si="2"/>
        <v>2.5321224942976377E-2</v>
      </c>
      <c r="R22" s="18">
        <f>R20-R21</f>
        <v>3.4705137253002644E-2</v>
      </c>
      <c r="S22" s="18">
        <f t="shared" si="2"/>
        <v>4.658517871778655E-2</v>
      </c>
      <c r="T22" s="18">
        <f t="shared" si="2"/>
        <v>5.7155653117896402E-2</v>
      </c>
      <c r="U22" s="18">
        <f t="shared" si="2"/>
        <v>7.6362181735336182E-2</v>
      </c>
      <c r="V22" s="18">
        <f t="shared" si="2"/>
        <v>9.8653156843353157E-2</v>
      </c>
    </row>
    <row r="23" spans="1:22" ht="17" x14ac:dyDescent="0.2">
      <c r="A23" s="1"/>
      <c r="B23" s="1" t="s">
        <v>48</v>
      </c>
      <c r="C23" s="18">
        <f>C20+C21</f>
        <v>9.7771119340360978E-4</v>
      </c>
      <c r="D23" s="18">
        <f t="shared" ref="C23:V23" si="3">D20+D21</f>
        <v>1.2006609207154987E-3</v>
      </c>
      <c r="E23" s="18">
        <f t="shared" si="3"/>
        <v>1.3127452020723744E-3</v>
      </c>
      <c r="F23" s="18">
        <f t="shared" si="3"/>
        <v>1.3127452020723744E-3</v>
      </c>
      <c r="G23" s="18">
        <f t="shared" si="3"/>
        <v>1.3127452020723744E-3</v>
      </c>
      <c r="H23" s="18">
        <f t="shared" si="3"/>
        <v>2.977322179264187E-3</v>
      </c>
      <c r="I23" s="18">
        <f t="shared" si="3"/>
        <v>3.3348269529051185E-3</v>
      </c>
      <c r="J23" s="18">
        <f t="shared" si="3"/>
        <v>3.3348269529051185E-3</v>
      </c>
      <c r="K23" s="18">
        <f t="shared" si="3"/>
        <v>7.4490891567568799E-3</v>
      </c>
      <c r="L23" s="18">
        <f t="shared" si="3"/>
        <v>9.3821722863370975E-3</v>
      </c>
      <c r="M23" s="18">
        <f>M20+M21</f>
        <v>1.0645914981223616E-2</v>
      </c>
      <c r="N23" s="18">
        <f>N20+N21</f>
        <v>1.3866492240540007E-2</v>
      </c>
      <c r="O23" s="18">
        <f t="shared" si="3"/>
        <v>2.0857114075488532E-2</v>
      </c>
      <c r="P23" s="18">
        <f t="shared" si="3"/>
        <v>2.4507240294451074E-2</v>
      </c>
      <c r="Q23" s="18">
        <f t="shared" si="3"/>
        <v>2.8695073765786023E-2</v>
      </c>
      <c r="R23" s="18">
        <f>R20+R21</f>
        <v>3.8631256401333747E-2</v>
      </c>
      <c r="S23" s="18">
        <f t="shared" si="3"/>
        <v>5.0099665127244543E-2</v>
      </c>
      <c r="T23" s="18">
        <f t="shared" si="3"/>
        <v>5.9398965502437354E-2</v>
      </c>
      <c r="U23" s="18">
        <f t="shared" si="3"/>
        <v>7.8821450710251706E-2</v>
      </c>
      <c r="V23" s="18">
        <f t="shared" si="3"/>
        <v>0.10082952285057228</v>
      </c>
    </row>
    <row r="24" spans="1:22" x14ac:dyDescent="0.2">
      <c r="A24" s="1"/>
      <c r="B24" s="1"/>
      <c r="C24" s="18"/>
      <c r="D24" s="18"/>
      <c r="E24" s="18"/>
      <c r="F24" s="18"/>
      <c r="G24" s="18"/>
      <c r="H24" s="18"/>
      <c r="I24" s="18"/>
      <c r="J24" s="18"/>
      <c r="K24" s="18"/>
      <c r="L24" s="18"/>
      <c r="M24" s="18"/>
      <c r="N24" s="18"/>
      <c r="O24" s="18"/>
      <c r="P24" s="18"/>
      <c r="Q24" s="18"/>
      <c r="R24" s="18"/>
      <c r="S24" s="18"/>
      <c r="T24" s="18"/>
      <c r="U24" s="18"/>
      <c r="V24" s="18"/>
    </row>
    <row r="25" spans="1:22" x14ac:dyDescent="0.2">
      <c r="A25" s="1"/>
      <c r="B25" s="51" t="s">
        <v>115</v>
      </c>
      <c r="C25" s="52">
        <f>AVERAGE(C6,C9,C12,C15,C18)</f>
        <v>0.48172476949044735</v>
      </c>
      <c r="D25" s="52">
        <f>AVERAGE(D6,D9,D12,D15,D18)</f>
        <v>0.49320397978352543</v>
      </c>
      <c r="E25" s="52">
        <f t="shared" ref="E25:V25" si="4">AVERAGE(E6,E9,E12,E15,E18)</f>
        <v>0.48543076155250098</v>
      </c>
      <c r="F25" s="52">
        <f t="shared" si="4"/>
        <v>0.48543076155250098</v>
      </c>
      <c r="G25" s="52">
        <f t="shared" si="4"/>
        <v>0.48543076155250098</v>
      </c>
      <c r="H25" s="52">
        <f t="shared" si="4"/>
        <v>0.47158020314099136</v>
      </c>
      <c r="I25" s="52">
        <f t="shared" si="4"/>
        <v>0.48782894376432234</v>
      </c>
      <c r="J25" s="52">
        <f t="shared" si="4"/>
        <v>0.48782894376432234</v>
      </c>
      <c r="K25" s="52">
        <f>AVERAGE(K6,K9,K12,K15,K18)</f>
        <v>0.49744970841800951</v>
      </c>
      <c r="L25" s="52">
        <f t="shared" si="4"/>
        <v>0.50373561925953947</v>
      </c>
      <c r="M25" s="52">
        <f t="shared" si="4"/>
        <v>0.50334711222973927</v>
      </c>
      <c r="N25" s="52">
        <f t="shared" si="4"/>
        <v>0.50441827219902391</v>
      </c>
      <c r="O25" s="52">
        <f t="shared" si="4"/>
        <v>0.50464049607170836</v>
      </c>
      <c r="P25" s="52">
        <f t="shared" si="4"/>
        <v>0.50432367055873562</v>
      </c>
      <c r="Q25" s="52">
        <f t="shared" si="4"/>
        <v>0.50514373585337147</v>
      </c>
      <c r="R25" s="52">
        <f t="shared" si="4"/>
        <v>0.50329690747938771</v>
      </c>
      <c r="S25" s="52">
        <f t="shared" si="4"/>
        <v>0.50142222498672162</v>
      </c>
      <c r="T25" s="52">
        <f t="shared" si="4"/>
        <v>0.50140634844264598</v>
      </c>
      <c r="U25" s="52">
        <f t="shared" si="4"/>
        <v>0.50226763108256023</v>
      </c>
      <c r="V25" s="52">
        <f t="shared" si="4"/>
        <v>0.49928871514326068</v>
      </c>
    </row>
    <row r="26" spans="1:22" x14ac:dyDescent="0.2">
      <c r="A26" s="1"/>
      <c r="B26" s="27" t="s">
        <v>46</v>
      </c>
      <c r="C26" s="18">
        <f>_xlfn.STDEV.S(C6,C9,C12,C15,C18)</f>
        <v>3.6326470574405863E-2</v>
      </c>
      <c r="D26" s="18">
        <f>_xlfn.STDEV.S(D6,D9,D12,D15,D18)</f>
        <v>4.0791737474049676E-2</v>
      </c>
      <c r="E26" s="18">
        <f>_xlfn.STDEV.S(E6,E9,E12,E15,E18)</f>
        <v>4.1201335778580317E-2</v>
      </c>
      <c r="F26" s="18">
        <f>_xlfn.STDEV.S(F6,F9,F12,F15,F18)</f>
        <v>4.1201335778580317E-2</v>
      </c>
      <c r="G26" s="18">
        <f t="shared" ref="G26:U26" si="5">_xlfn.STDEV.S(G6,G9,G12,G15,G18)</f>
        <v>4.1201335778580317E-2</v>
      </c>
      <c r="H26" s="18">
        <f t="shared" si="5"/>
        <v>3.6230404096686236E-2</v>
      </c>
      <c r="I26" s="18">
        <f t="shared" si="5"/>
        <v>4.1314912044923643E-2</v>
      </c>
      <c r="J26" s="18">
        <f t="shared" si="5"/>
        <v>4.1314912044923643E-2</v>
      </c>
      <c r="K26" s="18">
        <f t="shared" si="5"/>
        <v>3.3635253937586138E-2</v>
      </c>
      <c r="L26" s="18">
        <f t="shared" si="5"/>
        <v>2.3092407954954278E-2</v>
      </c>
      <c r="M26" s="18">
        <f t="shared" si="5"/>
        <v>1.6685286925757596E-2</v>
      </c>
      <c r="N26" s="18">
        <f t="shared" si="5"/>
        <v>1.6206425360569592E-2</v>
      </c>
      <c r="O26" s="18">
        <f t="shared" si="5"/>
        <v>1.255624121493603E-2</v>
      </c>
      <c r="P26" s="18">
        <f t="shared" si="5"/>
        <v>1.1274058746424368E-2</v>
      </c>
      <c r="Q26" s="18">
        <f t="shared" si="5"/>
        <v>1.3736478854207264E-2</v>
      </c>
      <c r="R26" s="18">
        <f t="shared" si="5"/>
        <v>1.457913116987225E-2</v>
      </c>
      <c r="S26" s="18">
        <f t="shared" si="5"/>
        <v>9.1753270046803035E-3</v>
      </c>
      <c r="T26" s="18">
        <f t="shared" si="5"/>
        <v>6.6185036480572897E-3</v>
      </c>
      <c r="U26" s="18">
        <f t="shared" si="5"/>
        <v>6.2054774856921523E-3</v>
      </c>
      <c r="V26" s="18">
        <f>_xlfn.STDEV.S(V6,V9,V12,V15,V18)</f>
        <v>4.0091870870453909E-3</v>
      </c>
    </row>
    <row r="27" spans="1:22" ht="17" x14ac:dyDescent="0.2">
      <c r="A27" s="1"/>
      <c r="B27" s="1" t="s">
        <v>47</v>
      </c>
      <c r="C27" s="18">
        <f>C25-C26</f>
        <v>0.44539829891604149</v>
      </c>
      <c r="D27" s="18">
        <f>D25-D26</f>
        <v>0.45241224230947574</v>
      </c>
      <c r="E27" s="18">
        <f t="shared" ref="E27:V27" si="6">E25-E26</f>
        <v>0.44422942577392066</v>
      </c>
      <c r="F27" s="18">
        <f t="shared" si="6"/>
        <v>0.44422942577392066</v>
      </c>
      <c r="G27" s="18">
        <f t="shared" si="6"/>
        <v>0.44422942577392066</v>
      </c>
      <c r="H27" s="18">
        <f t="shared" si="6"/>
        <v>0.43534979904430515</v>
      </c>
      <c r="I27" s="18">
        <f t="shared" si="6"/>
        <v>0.44651403171939869</v>
      </c>
      <c r="J27" s="18">
        <f t="shared" si="6"/>
        <v>0.44651403171939869</v>
      </c>
      <c r="K27" s="18">
        <f>K25-K26</f>
        <v>0.46381445448042335</v>
      </c>
      <c r="L27" s="18">
        <f t="shared" si="6"/>
        <v>0.48064321130458521</v>
      </c>
      <c r="M27" s="18">
        <f t="shared" si="6"/>
        <v>0.48666182530398167</v>
      </c>
      <c r="N27" s="18">
        <f t="shared" si="6"/>
        <v>0.48821184683845431</v>
      </c>
      <c r="O27" s="18">
        <f t="shared" si="6"/>
        <v>0.49208425485677232</v>
      </c>
      <c r="P27" s="18">
        <f t="shared" si="6"/>
        <v>0.49304961181231127</v>
      </c>
      <c r="Q27" s="18">
        <f t="shared" si="6"/>
        <v>0.49140725699916421</v>
      </c>
      <c r="R27" s="18">
        <f t="shared" si="6"/>
        <v>0.48871777630951546</v>
      </c>
      <c r="S27" s="18">
        <f t="shared" si="6"/>
        <v>0.4922468979820413</v>
      </c>
      <c r="T27" s="18">
        <f t="shared" si="6"/>
        <v>0.4947878447945887</v>
      </c>
      <c r="U27" s="18">
        <f t="shared" si="6"/>
        <v>0.49606215359686806</v>
      </c>
      <c r="V27" s="18">
        <f t="shared" si="6"/>
        <v>0.49527952805621528</v>
      </c>
    </row>
    <row r="28" spans="1:22" ht="17" x14ac:dyDescent="0.2">
      <c r="A28" s="1"/>
      <c r="B28" s="1" t="s">
        <v>48</v>
      </c>
      <c r="C28" s="18">
        <f>C25+C26</f>
        <v>0.51805124006485326</v>
      </c>
      <c r="D28" s="18">
        <f>D25+D26</f>
        <v>0.53399571725757511</v>
      </c>
      <c r="E28" s="18">
        <f t="shared" ref="E28:V28" si="7">E25+E26</f>
        <v>0.52663209733108129</v>
      </c>
      <c r="F28" s="18">
        <f t="shared" si="7"/>
        <v>0.52663209733108129</v>
      </c>
      <c r="G28" s="18">
        <f t="shared" si="7"/>
        <v>0.52663209733108129</v>
      </c>
      <c r="H28" s="18">
        <f t="shared" si="7"/>
        <v>0.50781060723767757</v>
      </c>
      <c r="I28" s="18">
        <f t="shared" si="7"/>
        <v>0.52914385580924594</v>
      </c>
      <c r="J28" s="18">
        <f t="shared" si="7"/>
        <v>0.52914385580924594</v>
      </c>
      <c r="K28" s="18">
        <f>K25+K26</f>
        <v>0.53108496235559566</v>
      </c>
      <c r="L28" s="18">
        <f t="shared" si="7"/>
        <v>0.52682802721449373</v>
      </c>
      <c r="M28" s="18">
        <f t="shared" si="7"/>
        <v>0.52003239915549682</v>
      </c>
      <c r="N28" s="18">
        <f t="shared" si="7"/>
        <v>0.52062469755959351</v>
      </c>
      <c r="O28" s="18">
        <f t="shared" si="7"/>
        <v>0.51719673728664439</v>
      </c>
      <c r="P28" s="18">
        <f t="shared" si="7"/>
        <v>0.51559772930516001</v>
      </c>
      <c r="Q28" s="18">
        <f t="shared" si="7"/>
        <v>0.51888021470757872</v>
      </c>
      <c r="R28" s="18">
        <f t="shared" si="7"/>
        <v>0.51787603864926002</v>
      </c>
      <c r="S28" s="18">
        <f t="shared" si="7"/>
        <v>0.51059755199140189</v>
      </c>
      <c r="T28" s="18">
        <f t="shared" si="7"/>
        <v>0.50802485209070325</v>
      </c>
      <c r="U28" s="18">
        <f t="shared" si="7"/>
        <v>0.50847310856825234</v>
      </c>
      <c r="V28" s="18">
        <f t="shared" si="7"/>
        <v>0.50329790223030602</v>
      </c>
    </row>
    <row r="29" spans="1:22" x14ac:dyDescent="0.2">
      <c r="A29" s="4"/>
      <c r="B29" s="49"/>
      <c r="C29" s="53"/>
      <c r="D29" s="53"/>
      <c r="E29" s="53"/>
      <c r="F29" s="53"/>
      <c r="G29" s="53"/>
      <c r="H29" s="53"/>
      <c r="I29" s="53"/>
      <c r="J29" s="53"/>
      <c r="K29" s="53"/>
      <c r="L29" s="53"/>
      <c r="M29" s="53"/>
      <c r="N29" s="53"/>
      <c r="O29" s="53"/>
      <c r="P29" s="53"/>
      <c r="Q29" s="53"/>
      <c r="R29" s="53"/>
      <c r="S29" s="53"/>
      <c r="T29" s="53"/>
      <c r="U29" s="53"/>
      <c r="V29" s="53"/>
    </row>
    <row r="30" spans="1:22" ht="17" x14ac:dyDescent="0.2">
      <c r="A30" s="27" t="s">
        <v>63</v>
      </c>
      <c r="B30" s="6" t="s">
        <v>12</v>
      </c>
      <c r="C30" s="50"/>
      <c r="D30" s="50"/>
      <c r="E30" s="50"/>
      <c r="F30" s="50"/>
      <c r="G30" s="50"/>
      <c r="H30" s="50"/>
      <c r="I30" s="50"/>
      <c r="J30" s="50"/>
      <c r="K30" s="50"/>
      <c r="L30" s="50"/>
      <c r="M30" s="50"/>
      <c r="N30" s="50"/>
      <c r="O30" s="50"/>
      <c r="P30" s="50"/>
      <c r="Q30" s="50"/>
      <c r="R30" s="50"/>
      <c r="S30" s="50"/>
      <c r="T30" s="50"/>
      <c r="U30" s="50"/>
      <c r="V30" s="50"/>
    </row>
    <row r="31" spans="1:22" x14ac:dyDescent="0.2">
      <c r="B31" s="27" t="s">
        <v>112</v>
      </c>
      <c r="C31" s="10">
        <v>2.68451492371987E-2</v>
      </c>
      <c r="D31" s="10">
        <v>2.2900345846742901E-2</v>
      </c>
      <c r="E31" s="10">
        <v>2.9554211617243E-2</v>
      </c>
      <c r="F31" s="10">
        <v>2.9554211617243E-2</v>
      </c>
      <c r="G31" s="10">
        <v>2.9554211617243E-2</v>
      </c>
      <c r="H31" s="10">
        <v>2.0624997486130701E-2</v>
      </c>
      <c r="I31" s="10">
        <v>2.0624997486130701E-2</v>
      </c>
      <c r="J31" s="10">
        <v>2.0624997486130701E-2</v>
      </c>
      <c r="K31" s="10">
        <v>8.3814615552065597E-2</v>
      </c>
      <c r="L31" s="10">
        <v>7.4394646282951601E-2</v>
      </c>
      <c r="M31" s="10">
        <v>8.9489496595456103E-2</v>
      </c>
      <c r="N31" s="10">
        <v>8.8616996662523095E-2</v>
      </c>
      <c r="O31" s="10">
        <v>9.63134065461283E-2</v>
      </c>
      <c r="P31" s="10">
        <v>0.104134125003327</v>
      </c>
      <c r="Q31" s="10">
        <v>0.113528003986894</v>
      </c>
      <c r="R31" s="10">
        <v>0.142026188371672</v>
      </c>
      <c r="S31" s="10">
        <v>0.16493274112874101</v>
      </c>
      <c r="T31" s="10">
        <v>0.16705324208703101</v>
      </c>
      <c r="U31" s="10">
        <v>0.199631544958949</v>
      </c>
      <c r="V31" s="10">
        <v>0.23135541452048</v>
      </c>
    </row>
    <row r="32" spans="1:22" x14ac:dyDescent="0.2">
      <c r="B32" s="27" t="s">
        <v>113</v>
      </c>
      <c r="C32" s="10">
        <v>0.83505026284238704</v>
      </c>
      <c r="D32" s="10">
        <v>0.83650938609842695</v>
      </c>
      <c r="E32" s="10">
        <v>0.84456198437470598</v>
      </c>
      <c r="F32" s="10">
        <v>0.84456198437470598</v>
      </c>
      <c r="G32" s="10">
        <v>0.84456198437470598</v>
      </c>
      <c r="H32" s="10">
        <v>0.81660715285946295</v>
      </c>
      <c r="I32" s="10">
        <v>0.81660715285946295</v>
      </c>
      <c r="J32" s="10">
        <v>0.81660715285946295</v>
      </c>
      <c r="K32" s="10">
        <v>0.817613774950121</v>
      </c>
      <c r="L32" s="10">
        <v>0.78961264440842205</v>
      </c>
      <c r="M32" s="10">
        <v>0.78465633673987101</v>
      </c>
      <c r="N32" s="10">
        <v>0.78035040217134</v>
      </c>
      <c r="O32" s="10">
        <v>0.76666388776999295</v>
      </c>
      <c r="P32" s="10">
        <v>0.75496842726522595</v>
      </c>
      <c r="Q32" s="10">
        <v>0.75109707226051503</v>
      </c>
      <c r="R32" s="10">
        <v>0.75389331498551304</v>
      </c>
      <c r="S32" s="10">
        <v>0.72981137322465095</v>
      </c>
      <c r="T32" s="10">
        <v>0.71101607028806302</v>
      </c>
      <c r="U32" s="10">
        <v>0.70024011939240904</v>
      </c>
      <c r="V32" s="10">
        <v>0.68902039791846803</v>
      </c>
    </row>
    <row r="33" spans="2:22" ht="17" x14ac:dyDescent="0.2">
      <c r="B33" s="6" t="s">
        <v>26</v>
      </c>
      <c r="C33" s="10"/>
      <c r="D33" s="18"/>
      <c r="E33" s="18"/>
      <c r="F33" s="18"/>
      <c r="G33" s="18"/>
      <c r="H33" s="18"/>
      <c r="I33" s="18"/>
      <c r="J33" s="18"/>
      <c r="K33" s="18"/>
      <c r="L33" s="18"/>
      <c r="M33" s="18"/>
      <c r="N33" s="18"/>
      <c r="O33" s="18"/>
      <c r="P33" s="18"/>
      <c r="Q33" s="18"/>
      <c r="R33" s="18"/>
      <c r="S33" s="18"/>
      <c r="T33" s="18"/>
      <c r="U33" s="18"/>
      <c r="V33" s="18"/>
    </row>
    <row r="34" spans="2:22" x14ac:dyDescent="0.2">
      <c r="B34" s="27" t="s">
        <v>112</v>
      </c>
      <c r="C34" s="10">
        <v>1.0522525239288601E-2</v>
      </c>
      <c r="D34" s="10">
        <v>1.04665001330135E-2</v>
      </c>
      <c r="E34" s="10">
        <v>1.24951730218598E-2</v>
      </c>
      <c r="F34" s="10">
        <v>1.24951730218598E-2</v>
      </c>
      <c r="G34" s="10">
        <v>1.24951730218598E-2</v>
      </c>
      <c r="H34" s="10">
        <v>1.24951730218598E-2</v>
      </c>
      <c r="I34" s="10">
        <v>1.5810457251702E-2</v>
      </c>
      <c r="J34" s="10">
        <v>1.5810457251702E-2</v>
      </c>
      <c r="K34" s="10">
        <v>3.5001128844677799E-2</v>
      </c>
      <c r="L34" s="10">
        <v>4.3103047416865901E-2</v>
      </c>
      <c r="M34" s="10">
        <v>5.11645194450039E-2</v>
      </c>
      <c r="N34" s="10">
        <v>6.3979797009881198E-2</v>
      </c>
      <c r="O34" s="10">
        <v>7.4427412807572299E-2</v>
      </c>
      <c r="P34" s="10">
        <v>8.1077573021941102E-2</v>
      </c>
      <c r="Q34" s="10">
        <v>9.3774943145267298E-2</v>
      </c>
      <c r="R34" s="10">
        <v>0.113760093575939</v>
      </c>
      <c r="S34" s="10">
        <v>0.135501083159211</v>
      </c>
      <c r="T34" s="10">
        <v>0.14979716774024501</v>
      </c>
      <c r="U34" s="10">
        <v>0.18032622030964901</v>
      </c>
      <c r="V34" s="10">
        <v>0.211851049831457</v>
      </c>
    </row>
    <row r="35" spans="2:22" x14ac:dyDescent="0.2">
      <c r="B35" s="27" t="s">
        <v>113</v>
      </c>
      <c r="C35" s="10">
        <v>0.845966700488885</v>
      </c>
      <c r="D35" s="10">
        <v>0.85261210285427302</v>
      </c>
      <c r="E35" s="10">
        <v>0.85777549325847202</v>
      </c>
      <c r="F35" s="10">
        <v>0.85777549325847202</v>
      </c>
      <c r="G35" s="10">
        <v>0.85777549325847202</v>
      </c>
      <c r="H35" s="10">
        <v>0.85777549325847202</v>
      </c>
      <c r="I35" s="10">
        <v>0.81267148360257502</v>
      </c>
      <c r="J35" s="10">
        <v>0.81267148360257502</v>
      </c>
      <c r="K35" s="10">
        <v>0.82201200296598398</v>
      </c>
      <c r="L35" s="10">
        <v>0.81210850450765604</v>
      </c>
      <c r="M35" s="10">
        <v>0.80790626868177395</v>
      </c>
      <c r="N35" s="10">
        <v>0.82208514952186396</v>
      </c>
      <c r="O35" s="10">
        <v>0.78874529605252997</v>
      </c>
      <c r="P35" s="10">
        <v>0.76811538138354296</v>
      </c>
      <c r="Q35" s="10">
        <v>0.75815970208709405</v>
      </c>
      <c r="R35" s="10">
        <v>0.75040179039578603</v>
      </c>
      <c r="S35" s="10">
        <v>0.72623649924076095</v>
      </c>
      <c r="T35" s="10">
        <v>0.71715670143205701</v>
      </c>
      <c r="U35" s="10">
        <v>0.69926676116606401</v>
      </c>
      <c r="V35" s="10">
        <v>0.68483835809250404</v>
      </c>
    </row>
    <row r="36" spans="2:22" ht="17" x14ac:dyDescent="0.2">
      <c r="B36" s="6" t="s">
        <v>33</v>
      </c>
      <c r="C36" s="18"/>
      <c r="D36" s="18"/>
      <c r="E36" s="18"/>
      <c r="F36" s="18"/>
      <c r="G36" s="18"/>
      <c r="H36" s="18"/>
      <c r="I36" s="18"/>
      <c r="J36" s="18"/>
      <c r="K36" s="18"/>
      <c r="L36" s="18"/>
      <c r="M36" s="18"/>
      <c r="N36" s="18"/>
      <c r="O36" s="18"/>
      <c r="P36" s="18"/>
      <c r="Q36" s="18"/>
      <c r="R36" s="18"/>
      <c r="S36" s="18"/>
      <c r="T36" s="10"/>
      <c r="U36" s="18"/>
      <c r="V36" s="10"/>
    </row>
    <row r="37" spans="2:22" x14ac:dyDescent="0.2">
      <c r="B37" s="27" t="s">
        <v>112</v>
      </c>
      <c r="C37" s="10">
        <v>2.9758993884842801E-3</v>
      </c>
      <c r="D37" s="10">
        <v>3.5854723081142899E-3</v>
      </c>
      <c r="E37" s="10">
        <v>6.7394667150419904E-3</v>
      </c>
      <c r="F37" s="10">
        <v>6.7394667150419904E-3</v>
      </c>
      <c r="G37" s="10">
        <v>6.7394667150419904E-3</v>
      </c>
      <c r="H37" s="10">
        <v>6.7394667150419904E-3</v>
      </c>
      <c r="I37" s="10">
        <v>1.0670223322590801E-2</v>
      </c>
      <c r="J37" s="10">
        <v>1.0670223322590801E-2</v>
      </c>
      <c r="K37" s="10">
        <v>4.7564741231838202E-2</v>
      </c>
      <c r="L37" s="10">
        <v>5.4764431814180503E-2</v>
      </c>
      <c r="M37" s="10">
        <v>6.8629807254706701E-2</v>
      </c>
      <c r="N37" s="10">
        <v>7.4495581472170599E-2</v>
      </c>
      <c r="O37" s="10">
        <v>8.3284478946594895E-2</v>
      </c>
      <c r="P37" s="10">
        <v>8.8686988894508004E-2</v>
      </c>
      <c r="Q37" s="10">
        <v>0.103710597787119</v>
      </c>
      <c r="R37" s="10">
        <v>0.126907776672186</v>
      </c>
      <c r="S37" s="10">
        <v>0.152091080864941</v>
      </c>
      <c r="T37" s="10">
        <v>0.15928033203796799</v>
      </c>
      <c r="U37" s="10">
        <v>0.189844974879853</v>
      </c>
      <c r="V37" s="10">
        <v>0.22189370751134399</v>
      </c>
    </row>
    <row r="38" spans="2:22" x14ac:dyDescent="0.2">
      <c r="B38" s="27" t="s">
        <v>113</v>
      </c>
      <c r="C38" s="10">
        <v>0.74631274001777603</v>
      </c>
      <c r="D38" s="10">
        <v>0.76535066363933002</v>
      </c>
      <c r="E38" s="10">
        <v>0.755772897828628</v>
      </c>
      <c r="F38" s="10">
        <v>0.755772897828628</v>
      </c>
      <c r="G38" s="10">
        <v>0.755772897828628</v>
      </c>
      <c r="H38" s="10">
        <v>0.755772897828628</v>
      </c>
      <c r="I38" s="10">
        <v>0.77202563660214096</v>
      </c>
      <c r="J38" s="10">
        <v>0.77202563660214096</v>
      </c>
      <c r="K38" s="10">
        <v>0.80345921064836301</v>
      </c>
      <c r="L38" s="10">
        <v>0.79167894860981103</v>
      </c>
      <c r="M38" s="10">
        <v>0.78128312488874896</v>
      </c>
      <c r="N38" s="10">
        <v>0.78795629003235601</v>
      </c>
      <c r="O38" s="10">
        <v>0.76971624201836097</v>
      </c>
      <c r="P38" s="10">
        <v>0.75692131495423498</v>
      </c>
      <c r="Q38" s="10">
        <v>0.75293796864918705</v>
      </c>
      <c r="R38" s="10">
        <v>0.74666951760578504</v>
      </c>
      <c r="S38" s="10">
        <v>0.72976425620596796</v>
      </c>
      <c r="T38" s="10">
        <v>0.71268363161473203</v>
      </c>
      <c r="U38" s="10">
        <v>0.69954568758658697</v>
      </c>
      <c r="V38" s="10">
        <v>0.692009764502999</v>
      </c>
    </row>
    <row r="39" spans="2:22" ht="17" x14ac:dyDescent="0.2">
      <c r="B39" s="6" t="s">
        <v>37</v>
      </c>
      <c r="C39" s="18"/>
      <c r="D39" s="18"/>
      <c r="E39" s="18"/>
      <c r="F39" s="10"/>
      <c r="G39" s="18"/>
      <c r="H39" s="18"/>
      <c r="I39" s="18"/>
      <c r="J39" s="18"/>
      <c r="K39" s="18"/>
      <c r="L39" s="18"/>
      <c r="M39" s="18"/>
      <c r="N39" s="18"/>
      <c r="O39" s="18"/>
      <c r="P39" s="18"/>
      <c r="Q39" s="18"/>
      <c r="R39" s="18"/>
      <c r="S39" s="18"/>
      <c r="T39" s="18"/>
      <c r="U39" s="18"/>
      <c r="V39" s="18"/>
    </row>
    <row r="40" spans="2:22" x14ac:dyDescent="0.2">
      <c r="B40" s="27" t="s">
        <v>112</v>
      </c>
      <c r="C40" s="10">
        <v>1.84552265408602E-3</v>
      </c>
      <c r="D40" s="10">
        <v>5.9476490800979996E-3</v>
      </c>
      <c r="E40" s="10">
        <v>5.7279227984282002E-3</v>
      </c>
      <c r="F40" s="10">
        <v>5.7279227984282002E-3</v>
      </c>
      <c r="G40" s="10">
        <v>5.7279227984282002E-3</v>
      </c>
      <c r="H40" s="10">
        <v>1.5711606421336101E-2</v>
      </c>
      <c r="I40" s="10">
        <v>1.5711606421336101E-2</v>
      </c>
      <c r="J40" s="10">
        <v>1.5711606421336101E-2</v>
      </c>
      <c r="K40" s="10">
        <v>3.1358293535635802E-2</v>
      </c>
      <c r="L40" s="10">
        <v>3.7201971542137897E-2</v>
      </c>
      <c r="M40" s="10">
        <v>4.6440632172569399E-2</v>
      </c>
      <c r="N40" s="10">
        <v>5.41574972347168E-2</v>
      </c>
      <c r="O40" s="10">
        <v>6.4010688705277194E-2</v>
      </c>
      <c r="P40" s="10">
        <v>7.7155251111987205E-2</v>
      </c>
      <c r="Q40" s="10">
        <v>8.7507129258697094E-2</v>
      </c>
      <c r="R40" s="10">
        <v>0.111041562013699</v>
      </c>
      <c r="S40" s="10">
        <v>0.14219462421077</v>
      </c>
      <c r="T40" s="10">
        <v>0.153837987839478</v>
      </c>
      <c r="U40" s="10">
        <v>0.18161769685739601</v>
      </c>
      <c r="V40" s="10">
        <v>0.209629051223132</v>
      </c>
    </row>
    <row r="41" spans="2:22" x14ac:dyDescent="0.2">
      <c r="B41" s="27" t="s">
        <v>113</v>
      </c>
      <c r="C41" s="10">
        <v>0.81433929057805499</v>
      </c>
      <c r="D41" s="10">
        <v>0.817740879110742</v>
      </c>
      <c r="E41" s="10">
        <v>0.79071095535869096</v>
      </c>
      <c r="F41" s="10">
        <v>0.79071095535869096</v>
      </c>
      <c r="G41" s="10">
        <v>0.79071095535869096</v>
      </c>
      <c r="H41" s="10">
        <v>0.82077363664584502</v>
      </c>
      <c r="I41" s="10">
        <v>0.82077363664584502</v>
      </c>
      <c r="J41" s="10">
        <v>0.82077363664584502</v>
      </c>
      <c r="K41" s="10">
        <v>0.81053772597054397</v>
      </c>
      <c r="L41" s="10">
        <v>0.80941117085547398</v>
      </c>
      <c r="M41" s="10">
        <v>0.79661068956599101</v>
      </c>
      <c r="N41" s="10">
        <v>0.80070067570650805</v>
      </c>
      <c r="O41" s="10">
        <v>0.77583572081678498</v>
      </c>
      <c r="P41" s="10">
        <v>0.75845699939496003</v>
      </c>
      <c r="Q41" s="10">
        <v>0.75155762893109901</v>
      </c>
      <c r="R41" s="10">
        <v>0.73734922449559703</v>
      </c>
      <c r="S41" s="10">
        <v>0.72752319670754795</v>
      </c>
      <c r="T41" s="10">
        <v>0.71458241561026603</v>
      </c>
      <c r="U41" s="10">
        <v>0.69701063069360303</v>
      </c>
      <c r="V41" s="10">
        <v>0.68337305075969101</v>
      </c>
    </row>
    <row r="42" spans="2:22" ht="17" x14ac:dyDescent="0.2">
      <c r="B42" s="6" t="s">
        <v>41</v>
      </c>
      <c r="C42" s="18"/>
      <c r="D42" s="18"/>
      <c r="E42" s="18"/>
      <c r="F42" s="18"/>
      <c r="G42" s="18"/>
      <c r="H42" s="18"/>
      <c r="I42" s="18"/>
      <c r="J42" s="18"/>
      <c r="K42" s="18"/>
      <c r="L42" s="18"/>
      <c r="M42" s="18"/>
      <c r="N42" s="18"/>
      <c r="O42" s="18"/>
      <c r="P42" s="18"/>
      <c r="Q42" s="18"/>
      <c r="R42" s="18"/>
      <c r="S42" s="18"/>
      <c r="T42" s="18"/>
      <c r="U42" s="10"/>
      <c r="V42" s="18"/>
    </row>
    <row r="43" spans="2:22" x14ac:dyDescent="0.2">
      <c r="B43" s="27" t="s">
        <v>112</v>
      </c>
      <c r="C43" s="10">
        <v>4.3977960244747701E-3</v>
      </c>
      <c r="D43" s="10">
        <v>1.0008103620544899E-2</v>
      </c>
      <c r="E43" s="10">
        <v>9.8718270333483897E-3</v>
      </c>
      <c r="F43" s="10">
        <v>9.8718270333483897E-3</v>
      </c>
      <c r="G43" s="10">
        <v>9.8718270333483897E-3</v>
      </c>
      <c r="H43" s="10">
        <v>9.8718270333483897E-3</v>
      </c>
      <c r="I43" s="10">
        <v>1.3857837019593601E-2</v>
      </c>
      <c r="J43" s="10">
        <v>1.3857837019593601E-2</v>
      </c>
      <c r="K43" s="10">
        <v>3.4875723425114802E-2</v>
      </c>
      <c r="L43" s="10">
        <v>3.9815976593923698E-2</v>
      </c>
      <c r="M43" s="10">
        <v>5.2803506996482903E-2</v>
      </c>
      <c r="N43" s="10">
        <v>5.82993661703924E-2</v>
      </c>
      <c r="O43" s="10">
        <v>7.2568088407168205E-2</v>
      </c>
      <c r="P43" s="10">
        <v>8.02653293072767E-2</v>
      </c>
      <c r="Q43" s="10">
        <v>8.8005939424169094E-2</v>
      </c>
      <c r="R43" s="10">
        <v>0.11444145523542</v>
      </c>
      <c r="S43" s="10">
        <v>0.13953836624674301</v>
      </c>
      <c r="T43" s="10">
        <v>0.15044408437718701</v>
      </c>
      <c r="U43" s="10">
        <v>0.17767424185316</v>
      </c>
      <c r="V43" s="10">
        <v>0.212104965724456</v>
      </c>
    </row>
    <row r="44" spans="2:22" x14ac:dyDescent="0.2">
      <c r="B44" s="27" t="s">
        <v>113</v>
      </c>
      <c r="C44" s="10">
        <v>0.87531251280790201</v>
      </c>
      <c r="D44" s="10">
        <v>0.86492513482827105</v>
      </c>
      <c r="E44" s="10">
        <v>0.86354092456772502</v>
      </c>
      <c r="F44" s="10">
        <v>0.86354092456772502</v>
      </c>
      <c r="G44" s="10">
        <v>0.86354092456772502</v>
      </c>
      <c r="H44" s="10">
        <v>0.86354092456772502</v>
      </c>
      <c r="I44" s="10">
        <v>0.84657480535484197</v>
      </c>
      <c r="J44" s="10">
        <v>0.84657480535484197</v>
      </c>
      <c r="K44" s="10">
        <v>0.85416668586904598</v>
      </c>
      <c r="L44" s="10">
        <v>0.83113142843857502</v>
      </c>
      <c r="M44" s="10">
        <v>0.81816392638411195</v>
      </c>
      <c r="N44" s="10">
        <v>0.80478992503188096</v>
      </c>
      <c r="O44" s="10">
        <v>0.78194074181236395</v>
      </c>
      <c r="P44" s="10">
        <v>0.76945048205924105</v>
      </c>
      <c r="Q44" s="10">
        <v>0.75355237686635101</v>
      </c>
      <c r="R44" s="10">
        <v>0.74437109889059605</v>
      </c>
      <c r="S44" s="10">
        <v>0.72989745400834405</v>
      </c>
      <c r="T44" s="10">
        <v>0.71793289444630004</v>
      </c>
      <c r="U44" s="10">
        <v>0.70623414150518704</v>
      </c>
      <c r="V44" s="10">
        <v>0.69704397844139099</v>
      </c>
    </row>
    <row r="45" spans="2:22" x14ac:dyDescent="0.2">
      <c r="C45" s="50"/>
      <c r="D45" s="50"/>
      <c r="E45" s="50"/>
      <c r="F45" s="50"/>
      <c r="G45" s="50"/>
      <c r="H45" s="50"/>
      <c r="I45" s="50"/>
      <c r="J45" s="50"/>
      <c r="K45" s="50"/>
      <c r="L45" s="50"/>
      <c r="M45" s="50"/>
      <c r="N45" s="50"/>
      <c r="O45" s="50"/>
      <c r="P45" s="50"/>
      <c r="Q45" s="50"/>
      <c r="R45" s="50"/>
      <c r="S45" s="50"/>
      <c r="T45" s="50"/>
      <c r="U45" s="50"/>
      <c r="V45" s="50"/>
    </row>
    <row r="46" spans="2:22" x14ac:dyDescent="0.2">
      <c r="B46" s="51" t="s">
        <v>114</v>
      </c>
      <c r="C46" s="52">
        <f>AVERAGE(C31,C34,C37,C40,C43)</f>
        <v>9.3173785087064722E-3</v>
      </c>
      <c r="D46" s="52">
        <f t="shared" ref="D46:V46" si="8">AVERAGE(D31,D34,D37,D40,D43)</f>
        <v>1.0581614197702717E-2</v>
      </c>
      <c r="E46" s="52">
        <f t="shared" si="8"/>
        <v>1.2877720237184276E-2</v>
      </c>
      <c r="F46" s="52">
        <f t="shared" si="8"/>
        <v>1.2877720237184276E-2</v>
      </c>
      <c r="G46" s="52">
        <f t="shared" si="8"/>
        <v>1.2877720237184276E-2</v>
      </c>
      <c r="H46" s="52">
        <f t="shared" si="8"/>
        <v>1.3088614135543398E-2</v>
      </c>
      <c r="I46" s="52">
        <f t="shared" si="8"/>
        <v>1.5335024300270641E-2</v>
      </c>
      <c r="J46" s="52">
        <f t="shared" si="8"/>
        <v>1.5335024300270641E-2</v>
      </c>
      <c r="K46" s="52">
        <f t="shared" si="8"/>
        <v>4.6522900517866436E-2</v>
      </c>
      <c r="L46" s="52">
        <f t="shared" si="8"/>
        <v>4.9856014730011916E-2</v>
      </c>
      <c r="M46" s="52">
        <f t="shared" si="8"/>
        <v>6.1705592492843797E-2</v>
      </c>
      <c r="N46" s="52">
        <f t="shared" si="8"/>
        <v>6.7909847709936827E-2</v>
      </c>
      <c r="O46" s="52">
        <f t="shared" si="8"/>
        <v>7.8120815082548187E-2</v>
      </c>
      <c r="P46" s="52">
        <f t="shared" si="8"/>
        <v>8.6263853467808002E-2</v>
      </c>
      <c r="Q46" s="52">
        <f t="shared" si="8"/>
        <v>9.7305322720429285E-2</v>
      </c>
      <c r="R46" s="52">
        <f t="shared" si="8"/>
        <v>0.12163541517378321</v>
      </c>
      <c r="S46" s="52">
        <f t="shared" si="8"/>
        <v>0.14685157912208119</v>
      </c>
      <c r="T46" s="52">
        <f t="shared" si="8"/>
        <v>0.15608256281638183</v>
      </c>
      <c r="U46" s="52">
        <f t="shared" si="8"/>
        <v>0.18581893577180142</v>
      </c>
      <c r="V46" s="52">
        <f t="shared" si="8"/>
        <v>0.2173668377621738</v>
      </c>
    </row>
    <row r="47" spans="2:22" x14ac:dyDescent="0.2">
      <c r="B47" s="27" t="s">
        <v>46</v>
      </c>
      <c r="C47" s="18">
        <f>_xlfn.STDEV.S(C31,C34,C37,C40,C43)</f>
        <v>1.0355196817497258E-2</v>
      </c>
      <c r="D47" s="18">
        <f t="shared" ref="D47:T47" si="9">_xlfn.STDEV.S(D31,D34,D37,D40,D43)</f>
        <v>7.458433969699951E-3</v>
      </c>
      <c r="E47" s="18">
        <f t="shared" si="9"/>
        <v>9.6964537433966991E-3</v>
      </c>
      <c r="F47" s="18">
        <f t="shared" si="9"/>
        <v>9.6964537433966991E-3</v>
      </c>
      <c r="G47" s="18">
        <f t="shared" si="9"/>
        <v>9.6964537433966991E-3</v>
      </c>
      <c r="H47" s="18">
        <f t="shared" si="9"/>
        <v>5.354641143948285E-3</v>
      </c>
      <c r="I47" s="18">
        <f t="shared" si="9"/>
        <v>3.6157335810277887E-3</v>
      </c>
      <c r="J47" s="18">
        <f t="shared" si="9"/>
        <v>3.6157335810277887E-3</v>
      </c>
      <c r="K47" s="18">
        <f t="shared" si="9"/>
        <v>2.1737816725178112E-2</v>
      </c>
      <c r="L47" s="18">
        <f t="shared" si="9"/>
        <v>1.5270615074958428E-2</v>
      </c>
      <c r="M47" s="18">
        <f t="shared" si="9"/>
        <v>1.7630020122049807E-2</v>
      </c>
      <c r="N47" s="18">
        <f t="shared" si="9"/>
        <v>1.3866251335994105E-2</v>
      </c>
      <c r="O47" s="18">
        <f t="shared" si="9"/>
        <v>1.2259725414343666E-2</v>
      </c>
      <c r="P47" s="18">
        <f t="shared" si="9"/>
        <v>1.0852011609529246E-2</v>
      </c>
      <c r="Q47" s="18">
        <f t="shared" si="9"/>
        <v>1.1170828538007823E-2</v>
      </c>
      <c r="R47" s="18">
        <f t="shared" si="9"/>
        <v>1.2938169325867284E-2</v>
      </c>
      <c r="S47" s="18">
        <f t="shared" si="9"/>
        <v>1.1815084301790228E-2</v>
      </c>
      <c r="T47" s="18">
        <f t="shared" si="9"/>
        <v>7.1923271417064323E-3</v>
      </c>
      <c r="U47" s="18">
        <f>_xlfn.STDEV.S(U31,U34,U37,U40,U43)</f>
        <v>8.9603785362125116E-3</v>
      </c>
      <c r="V47" s="18">
        <f>_xlfn.STDEV.S(V31,V34,V37,V40,V43)</f>
        <v>9.1399861024335088E-3</v>
      </c>
    </row>
    <row r="48" spans="2:22" ht="17" x14ac:dyDescent="0.2">
      <c r="B48" s="1" t="s">
        <v>47</v>
      </c>
      <c r="C48" s="18">
        <f t="shared" ref="C48:V48" si="10">C46-C47</f>
        <v>-1.0378183087907857E-3</v>
      </c>
      <c r="D48" s="18">
        <f t="shared" si="10"/>
        <v>3.1231802280027657E-3</v>
      </c>
      <c r="E48" s="18">
        <f t="shared" si="10"/>
        <v>3.1812664937875771E-3</v>
      </c>
      <c r="F48" s="18">
        <f t="shared" si="10"/>
        <v>3.1812664937875771E-3</v>
      </c>
      <c r="G48" s="18">
        <f t="shared" si="10"/>
        <v>3.1812664937875771E-3</v>
      </c>
      <c r="H48" s="18">
        <f t="shared" si="10"/>
        <v>7.7339729915951129E-3</v>
      </c>
      <c r="I48" s="18">
        <f t="shared" si="10"/>
        <v>1.1719290719242853E-2</v>
      </c>
      <c r="J48" s="18">
        <f t="shared" si="10"/>
        <v>1.1719290719242853E-2</v>
      </c>
      <c r="K48" s="18">
        <f t="shared" si="10"/>
        <v>2.4785083792688324E-2</v>
      </c>
      <c r="L48" s="18">
        <f t="shared" si="10"/>
        <v>3.4585399655053486E-2</v>
      </c>
      <c r="M48" s="18">
        <f t="shared" si="10"/>
        <v>4.4075572370793986E-2</v>
      </c>
      <c r="N48" s="18">
        <f t="shared" si="10"/>
        <v>5.4043596373942723E-2</v>
      </c>
      <c r="O48" s="18">
        <f t="shared" si="10"/>
        <v>6.5861089668204517E-2</v>
      </c>
      <c r="P48" s="18">
        <f t="shared" si="10"/>
        <v>7.5411841858278761E-2</v>
      </c>
      <c r="Q48" s="18">
        <f t="shared" si="10"/>
        <v>8.6134494182421459E-2</v>
      </c>
      <c r="R48" s="18">
        <f t="shared" si="10"/>
        <v>0.10869724584791593</v>
      </c>
      <c r="S48" s="18">
        <f t="shared" si="10"/>
        <v>0.13503649482029095</v>
      </c>
      <c r="T48" s="18">
        <f t="shared" si="10"/>
        <v>0.14889023567467541</v>
      </c>
      <c r="U48" s="18">
        <f t="shared" si="10"/>
        <v>0.17685855723558891</v>
      </c>
      <c r="V48" s="18">
        <f t="shared" si="10"/>
        <v>0.20822685165974031</v>
      </c>
    </row>
    <row r="49" spans="1:22" ht="17" x14ac:dyDescent="0.2">
      <c r="B49" s="1" t="s">
        <v>48</v>
      </c>
      <c r="C49" s="18">
        <f t="shared" ref="C49:V49" si="11">C46+C47</f>
        <v>1.9672575326203728E-2</v>
      </c>
      <c r="D49" s="18">
        <f t="shared" si="11"/>
        <v>1.8040048167402668E-2</v>
      </c>
      <c r="E49" s="18">
        <f t="shared" si="11"/>
        <v>2.2574173980580974E-2</v>
      </c>
      <c r="F49" s="18">
        <f t="shared" si="11"/>
        <v>2.2574173980580974E-2</v>
      </c>
      <c r="G49" s="18">
        <f t="shared" si="11"/>
        <v>2.2574173980580974E-2</v>
      </c>
      <c r="H49" s="18">
        <f t="shared" si="11"/>
        <v>1.8443255279491682E-2</v>
      </c>
      <c r="I49" s="18">
        <f t="shared" si="11"/>
        <v>1.8950757881298429E-2</v>
      </c>
      <c r="J49" s="18">
        <f t="shared" si="11"/>
        <v>1.8950757881298429E-2</v>
      </c>
      <c r="K49" s="18">
        <f t="shared" si="11"/>
        <v>6.8260717243044555E-2</v>
      </c>
      <c r="L49" s="18">
        <f t="shared" si="11"/>
        <v>6.5126629804970346E-2</v>
      </c>
      <c r="M49" s="18">
        <f t="shared" si="11"/>
        <v>7.9335612614893608E-2</v>
      </c>
      <c r="N49" s="18">
        <f t="shared" si="11"/>
        <v>8.1776099045930931E-2</v>
      </c>
      <c r="O49" s="18">
        <f t="shared" si="11"/>
        <v>9.0380540496891856E-2</v>
      </c>
      <c r="P49" s="18">
        <f t="shared" si="11"/>
        <v>9.7115865077337243E-2</v>
      </c>
      <c r="Q49" s="18">
        <f t="shared" si="11"/>
        <v>0.10847615125843711</v>
      </c>
      <c r="R49" s="18">
        <f t="shared" si="11"/>
        <v>0.13457358449965048</v>
      </c>
      <c r="S49" s="18">
        <f t="shared" si="11"/>
        <v>0.15866666342387142</v>
      </c>
      <c r="T49" s="18">
        <f t="shared" si="11"/>
        <v>0.16327488995808825</v>
      </c>
      <c r="U49" s="18">
        <f t="shared" si="11"/>
        <v>0.19477931430801393</v>
      </c>
      <c r="V49" s="18">
        <f t="shared" si="11"/>
        <v>0.2265068238646073</v>
      </c>
    </row>
    <row r="50" spans="1:22" x14ac:dyDescent="0.2">
      <c r="B50" s="1"/>
      <c r="C50" s="18"/>
      <c r="D50" s="18"/>
      <c r="E50" s="18"/>
      <c r="F50" s="18"/>
      <c r="G50" s="18"/>
      <c r="H50" s="18"/>
      <c r="I50" s="18"/>
      <c r="J50" s="18"/>
      <c r="K50" s="18"/>
      <c r="L50" s="18"/>
      <c r="M50" s="18"/>
      <c r="N50" s="18"/>
      <c r="O50" s="18"/>
      <c r="P50" s="18"/>
      <c r="Q50" s="18"/>
      <c r="R50" s="18"/>
      <c r="S50" s="18"/>
      <c r="T50" s="18"/>
      <c r="U50" s="18"/>
      <c r="V50" s="18"/>
    </row>
    <row r="51" spans="1:22" x14ac:dyDescent="0.2">
      <c r="B51" s="51" t="s">
        <v>115</v>
      </c>
      <c r="C51" s="52">
        <f>AVERAGE(C32,C35,C38,C41,C44)</f>
        <v>0.82339630134700104</v>
      </c>
      <c r="D51" s="52">
        <f>AVERAGE(D32,D35,D38,D41,D44)</f>
        <v>0.82742763330620872</v>
      </c>
      <c r="E51" s="52">
        <f t="shared" ref="E51:V51" si="12">AVERAGE(E32,E35,E38,E41,E44)</f>
        <v>0.82247245107764433</v>
      </c>
      <c r="F51" s="52">
        <f t="shared" si="12"/>
        <v>0.82247245107764433</v>
      </c>
      <c r="G51" s="52">
        <f t="shared" si="12"/>
        <v>0.82247245107764433</v>
      </c>
      <c r="H51" s="52">
        <f t="shared" si="12"/>
        <v>0.82289402103202658</v>
      </c>
      <c r="I51" s="52">
        <f t="shared" si="12"/>
        <v>0.81373054301297321</v>
      </c>
      <c r="J51" s="52">
        <f t="shared" si="12"/>
        <v>0.81373054301297321</v>
      </c>
      <c r="K51" s="52">
        <f t="shared" si="12"/>
        <v>0.82155788008081154</v>
      </c>
      <c r="L51" s="52">
        <f t="shared" si="12"/>
        <v>0.80678853936398764</v>
      </c>
      <c r="M51" s="52">
        <f t="shared" si="12"/>
        <v>0.79772406925209938</v>
      </c>
      <c r="N51" s="52">
        <f t="shared" si="12"/>
        <v>0.79917648849278966</v>
      </c>
      <c r="O51" s="52">
        <f t="shared" si="12"/>
        <v>0.77658037769400656</v>
      </c>
      <c r="P51" s="52">
        <f t="shared" si="12"/>
        <v>0.76158252101144097</v>
      </c>
      <c r="Q51" s="52">
        <f t="shared" si="12"/>
        <v>0.75346094975884914</v>
      </c>
      <c r="R51" s="52">
        <f t="shared" si="12"/>
        <v>0.7465369892746555</v>
      </c>
      <c r="S51" s="52">
        <f t="shared" si="12"/>
        <v>0.7286465558774543</v>
      </c>
      <c r="T51" s="52">
        <f t="shared" si="12"/>
        <v>0.71467434267828367</v>
      </c>
      <c r="U51" s="52">
        <f t="shared" si="12"/>
        <v>0.70045946806877002</v>
      </c>
      <c r="V51" s="52">
        <f t="shared" si="12"/>
        <v>0.68925710994301059</v>
      </c>
    </row>
    <row r="52" spans="1:22" x14ac:dyDescent="0.2">
      <c r="B52" s="27" t="s">
        <v>46</v>
      </c>
      <c r="C52" s="18">
        <f>_xlfn.STDEV.S(C32,C35,C38,C41,C44)</f>
        <v>4.8385007026138994E-2</v>
      </c>
      <c r="D52" s="18">
        <f>_xlfn.STDEV.S(D32,D35,D38,D41,D44)</f>
        <v>3.8955685497945543E-2</v>
      </c>
      <c r="E52" s="18">
        <f t="shared" ref="E52:V52" si="13">_xlfn.STDEV.S(E32,E35,E38,E41,E44)</f>
        <v>4.7112882519625705E-2</v>
      </c>
      <c r="F52" s="18">
        <f t="shared" si="13"/>
        <v>4.7112882519625705E-2</v>
      </c>
      <c r="G52" s="18">
        <f t="shared" si="13"/>
        <v>4.7112882519625705E-2</v>
      </c>
      <c r="H52" s="18">
        <f t="shared" si="13"/>
        <v>4.3064352407689896E-2</v>
      </c>
      <c r="I52" s="18">
        <f t="shared" si="13"/>
        <v>2.6819053145491777E-2</v>
      </c>
      <c r="J52" s="18">
        <f t="shared" si="13"/>
        <v>2.6819053145491777E-2</v>
      </c>
      <c r="K52" s="18">
        <f t="shared" si="13"/>
        <v>1.9545472875135708E-2</v>
      </c>
      <c r="L52" s="18">
        <f t="shared" si="13"/>
        <v>1.6963693390967153E-2</v>
      </c>
      <c r="M52" s="18">
        <f t="shared" si="13"/>
        <v>1.5522361641339596E-2</v>
      </c>
      <c r="N52" s="18">
        <f t="shared" si="13"/>
        <v>1.6116412025169304E-2</v>
      </c>
      <c r="O52" s="18">
        <f t="shared" si="13"/>
        <v>8.9822935128290107E-3</v>
      </c>
      <c r="P52" s="18">
        <f t="shared" si="13"/>
        <v>6.7049429352087691E-3</v>
      </c>
      <c r="Q52" s="18">
        <f t="shared" si="13"/>
        <v>2.8093899960540472E-3</v>
      </c>
      <c r="R52" s="18">
        <f t="shared" si="13"/>
        <v>6.2883996815512591E-3</v>
      </c>
      <c r="S52" s="18">
        <f t="shared" si="13"/>
        <v>1.6763881134179244E-3</v>
      </c>
      <c r="T52" s="18">
        <f t="shared" si="13"/>
        <v>2.9212412863673935E-3</v>
      </c>
      <c r="U52" s="18">
        <f t="shared" si="13"/>
        <v>3.4477163059339609E-3</v>
      </c>
      <c r="V52" s="18">
        <f t="shared" si="13"/>
        <v>5.5320877864830451E-3</v>
      </c>
    </row>
    <row r="53" spans="1:22" ht="17" x14ac:dyDescent="0.2">
      <c r="B53" s="1" t="s">
        <v>47</v>
      </c>
      <c r="C53" s="18">
        <f>C51-C52</f>
        <v>0.77501129432086202</v>
      </c>
      <c r="D53" s="18">
        <f>D51-D52</f>
        <v>0.78847194780826313</v>
      </c>
      <c r="E53" s="18">
        <f t="shared" ref="E53:V53" si="14">E51-E52</f>
        <v>0.77535956855801857</v>
      </c>
      <c r="F53" s="18">
        <f t="shared" si="14"/>
        <v>0.77535956855801857</v>
      </c>
      <c r="G53" s="18">
        <f t="shared" si="14"/>
        <v>0.77535956855801857</v>
      </c>
      <c r="H53" s="18">
        <f t="shared" si="14"/>
        <v>0.77982966862433667</v>
      </c>
      <c r="I53" s="18">
        <f t="shared" si="14"/>
        <v>0.78691148986748138</v>
      </c>
      <c r="J53" s="18">
        <f t="shared" si="14"/>
        <v>0.78691148986748138</v>
      </c>
      <c r="K53" s="18">
        <f t="shared" si="14"/>
        <v>0.80201240720567579</v>
      </c>
      <c r="L53" s="18">
        <f t="shared" si="14"/>
        <v>0.7898248459730205</v>
      </c>
      <c r="M53" s="18">
        <f t="shared" si="14"/>
        <v>0.7822017076107598</v>
      </c>
      <c r="N53" s="18">
        <f t="shared" si="14"/>
        <v>0.78306007646762033</v>
      </c>
      <c r="O53" s="18">
        <f t="shared" si="14"/>
        <v>0.76759808418117759</v>
      </c>
      <c r="P53" s="18">
        <f t="shared" si="14"/>
        <v>0.75487757807623224</v>
      </c>
      <c r="Q53" s="18">
        <f t="shared" si="14"/>
        <v>0.75065155976279507</v>
      </c>
      <c r="R53" s="18">
        <f t="shared" si="14"/>
        <v>0.74024858959310424</v>
      </c>
      <c r="S53" s="18">
        <f t="shared" si="14"/>
        <v>0.72697016776403633</v>
      </c>
      <c r="T53" s="18">
        <f t="shared" si="14"/>
        <v>0.71175310139191628</v>
      </c>
      <c r="U53" s="18">
        <f t="shared" si="14"/>
        <v>0.69701175176283603</v>
      </c>
      <c r="V53" s="18">
        <f t="shared" si="14"/>
        <v>0.68372502215652753</v>
      </c>
    </row>
    <row r="54" spans="1:22" ht="17" x14ac:dyDescent="0.2">
      <c r="B54" s="1" t="s">
        <v>48</v>
      </c>
      <c r="C54" s="18">
        <f>C51+C52</f>
        <v>0.87178130837314005</v>
      </c>
      <c r="D54" s="18">
        <f>D51+D52</f>
        <v>0.86638331880415431</v>
      </c>
      <c r="E54" s="18">
        <f t="shared" ref="E54:V54" si="15">E51+E52</f>
        <v>0.86958533359727008</v>
      </c>
      <c r="F54" s="18">
        <f t="shared" si="15"/>
        <v>0.86958533359727008</v>
      </c>
      <c r="G54" s="18">
        <f t="shared" si="15"/>
        <v>0.86958533359727008</v>
      </c>
      <c r="H54" s="18">
        <f t="shared" si="15"/>
        <v>0.86595837343971649</v>
      </c>
      <c r="I54" s="18">
        <f t="shared" si="15"/>
        <v>0.84054959615846503</v>
      </c>
      <c r="J54" s="18">
        <f t="shared" si="15"/>
        <v>0.84054959615846503</v>
      </c>
      <c r="K54" s="18">
        <f t="shared" si="15"/>
        <v>0.84110335295594729</v>
      </c>
      <c r="L54" s="18">
        <f t="shared" si="15"/>
        <v>0.82375223275495479</v>
      </c>
      <c r="M54" s="18">
        <f t="shared" si="15"/>
        <v>0.81324643089343895</v>
      </c>
      <c r="N54" s="18">
        <f t="shared" si="15"/>
        <v>0.815292900517959</v>
      </c>
      <c r="O54" s="18">
        <f t="shared" si="15"/>
        <v>0.78556267120683554</v>
      </c>
      <c r="P54" s="18">
        <f t="shared" si="15"/>
        <v>0.76828746394664971</v>
      </c>
      <c r="Q54" s="18">
        <f t="shared" si="15"/>
        <v>0.75627033975490321</v>
      </c>
      <c r="R54" s="18">
        <f t="shared" si="15"/>
        <v>0.75282538895620676</v>
      </c>
      <c r="S54" s="18">
        <f t="shared" si="15"/>
        <v>0.73032294399087228</v>
      </c>
      <c r="T54" s="18">
        <f t="shared" si="15"/>
        <v>0.71759558396465106</v>
      </c>
      <c r="U54" s="18">
        <f t="shared" si="15"/>
        <v>0.70390718437470401</v>
      </c>
      <c r="V54" s="18">
        <f t="shared" si="15"/>
        <v>0.69478919772949366</v>
      </c>
    </row>
    <row r="55" spans="1:22" x14ac:dyDescent="0.2">
      <c r="A55" s="49"/>
      <c r="B55" s="49"/>
      <c r="C55" s="53"/>
      <c r="D55" s="53"/>
      <c r="E55" s="53"/>
      <c r="F55" s="53"/>
      <c r="G55" s="53"/>
      <c r="H55" s="53"/>
      <c r="I55" s="53"/>
      <c r="J55" s="53"/>
      <c r="K55" s="53"/>
      <c r="L55" s="53"/>
      <c r="M55" s="53"/>
      <c r="N55" s="53"/>
      <c r="O55" s="53"/>
      <c r="P55" s="53"/>
      <c r="Q55" s="53"/>
      <c r="R55" s="53"/>
      <c r="S55" s="53"/>
      <c r="T55" s="53"/>
      <c r="U55" s="53"/>
      <c r="V55" s="53"/>
    </row>
    <row r="56" spans="1:22" ht="17" x14ac:dyDescent="0.2">
      <c r="A56" s="27" t="s">
        <v>69</v>
      </c>
      <c r="B56" s="6" t="s">
        <v>12</v>
      </c>
      <c r="C56" s="50"/>
      <c r="D56" s="50"/>
      <c r="E56" s="50"/>
      <c r="F56" s="50"/>
      <c r="G56" s="50"/>
      <c r="H56" s="50"/>
      <c r="I56" s="50"/>
      <c r="J56" s="50"/>
      <c r="K56" s="50"/>
      <c r="L56" s="50"/>
      <c r="M56" s="50"/>
      <c r="N56" s="50"/>
      <c r="O56" s="50"/>
      <c r="P56" s="50"/>
      <c r="Q56" s="50"/>
      <c r="R56" s="50"/>
      <c r="S56" s="50"/>
      <c r="T56" s="50"/>
      <c r="U56" s="50"/>
      <c r="V56" s="50"/>
    </row>
    <row r="57" spans="1:22" x14ac:dyDescent="0.2">
      <c r="B57" s="27" t="s">
        <v>112</v>
      </c>
      <c r="C57" s="10">
        <v>1.9178909548471099E-2</v>
      </c>
      <c r="D57" s="10">
        <v>1.9654106298203501E-2</v>
      </c>
      <c r="E57" s="10">
        <v>2.0635986305976101E-2</v>
      </c>
      <c r="F57" s="10">
        <v>2.0635986305976101E-2</v>
      </c>
      <c r="G57" s="10">
        <v>2.0635986305976101E-2</v>
      </c>
      <c r="H57" s="10">
        <v>3.72629833715818E-2</v>
      </c>
      <c r="I57" s="10">
        <v>3.72629833715818E-2</v>
      </c>
      <c r="J57" s="10">
        <v>3.72629833715818E-2</v>
      </c>
      <c r="K57" s="10">
        <v>8.79356777914959E-2</v>
      </c>
      <c r="L57" s="10">
        <v>8.5532313594595205E-2</v>
      </c>
      <c r="M57" s="10">
        <v>9.8589775671057298E-2</v>
      </c>
      <c r="N57" s="10">
        <v>0.12573754213584501</v>
      </c>
      <c r="O57" s="10">
        <v>0.13959529994396599</v>
      </c>
      <c r="P57" s="10">
        <v>0.14720002449605099</v>
      </c>
      <c r="Q57" s="10">
        <v>0.14842280747484399</v>
      </c>
      <c r="R57" s="10">
        <v>0.19068794796173699</v>
      </c>
      <c r="S57" s="10">
        <v>0.20374136643879801</v>
      </c>
      <c r="T57" s="10">
        <v>0.20627428479784199</v>
      </c>
      <c r="U57" s="10">
        <v>0.24328449801961999</v>
      </c>
      <c r="V57" s="10">
        <v>0.28495149275812498</v>
      </c>
    </row>
    <row r="58" spans="1:22" x14ac:dyDescent="0.2">
      <c r="B58" s="27" t="s">
        <v>113</v>
      </c>
      <c r="C58" s="10">
        <v>0.95056718620308001</v>
      </c>
      <c r="D58" s="10">
        <v>0.94980674323140102</v>
      </c>
      <c r="E58" s="10">
        <v>0.94693960531868204</v>
      </c>
      <c r="F58" s="10">
        <v>0.94693960531868204</v>
      </c>
      <c r="G58" s="10">
        <v>0.94693960531868204</v>
      </c>
      <c r="H58" s="10">
        <v>0.94502044474318003</v>
      </c>
      <c r="I58" s="10">
        <v>0.94502044474318003</v>
      </c>
      <c r="J58" s="10">
        <v>0.94502044474318003</v>
      </c>
      <c r="K58" s="10">
        <v>0.92749086275820203</v>
      </c>
      <c r="L58" s="10">
        <v>0.91409353774031799</v>
      </c>
      <c r="M58" s="10">
        <v>0.90551904787821402</v>
      </c>
      <c r="N58" s="10">
        <v>0.91326366895250399</v>
      </c>
      <c r="O58" s="10">
        <v>0.89019234996080499</v>
      </c>
      <c r="P58" s="10">
        <v>0.87215146957065504</v>
      </c>
      <c r="Q58" s="10">
        <v>0.86054250169329505</v>
      </c>
      <c r="R58" s="10">
        <v>0.85439153691852099</v>
      </c>
      <c r="S58" s="10">
        <v>0.81919965824292595</v>
      </c>
      <c r="T58" s="10">
        <v>0.80293154559222601</v>
      </c>
      <c r="U58" s="10">
        <v>0.78264858362699896</v>
      </c>
      <c r="V58" s="10">
        <v>0.76072441026176296</v>
      </c>
    </row>
    <row r="59" spans="1:22" ht="17" x14ac:dyDescent="0.2">
      <c r="B59" s="6" t="s">
        <v>26</v>
      </c>
      <c r="C59" s="10"/>
      <c r="D59" s="10"/>
      <c r="E59" s="18"/>
      <c r="F59" s="18"/>
      <c r="G59" s="18"/>
      <c r="H59" s="18"/>
      <c r="I59" s="18"/>
      <c r="J59" s="18"/>
      <c r="K59" s="18"/>
      <c r="L59" s="18"/>
      <c r="M59" s="18"/>
      <c r="N59" s="18"/>
      <c r="O59" s="18"/>
      <c r="P59" s="18"/>
      <c r="Q59" s="18"/>
      <c r="R59" s="18"/>
      <c r="S59" s="18"/>
      <c r="T59" s="18"/>
      <c r="U59" s="18"/>
      <c r="V59" s="18"/>
    </row>
    <row r="60" spans="1:22" x14ac:dyDescent="0.2">
      <c r="B60" s="27" t="s">
        <v>112</v>
      </c>
      <c r="C60" s="10">
        <v>5.9742104122254398E-2</v>
      </c>
      <c r="D60" s="10">
        <v>5.5102245246827601E-2</v>
      </c>
      <c r="E60" s="10">
        <v>5.4884708673316601E-2</v>
      </c>
      <c r="F60" s="10">
        <v>5.4884708673316601E-2</v>
      </c>
      <c r="G60" s="10">
        <v>5.4884708673316601E-2</v>
      </c>
      <c r="H60" s="10">
        <v>5.4884708673316601E-2</v>
      </c>
      <c r="I60" s="10">
        <v>5.3954595833143999E-2</v>
      </c>
      <c r="J60" s="10">
        <v>5.3954595833143999E-2</v>
      </c>
      <c r="K60" s="10">
        <v>0.100338041830387</v>
      </c>
      <c r="L60" s="10">
        <v>0.112074653122718</v>
      </c>
      <c r="M60" s="10">
        <v>0.120520605641716</v>
      </c>
      <c r="N60" s="10">
        <v>0.15524201655595499</v>
      </c>
      <c r="O60" s="10">
        <v>0.14679473804133</v>
      </c>
      <c r="P60" s="10">
        <v>0.14348278976498799</v>
      </c>
      <c r="Q60" s="10">
        <v>0.154318576110441</v>
      </c>
      <c r="R60" s="10">
        <v>0.18100865525603099</v>
      </c>
      <c r="S60" s="10">
        <v>0.19172271057999901</v>
      </c>
      <c r="T60" s="10">
        <v>0.20048910603348899</v>
      </c>
      <c r="U60" s="10">
        <v>0.227866987192821</v>
      </c>
      <c r="V60" s="10">
        <v>0.26323560439925697</v>
      </c>
    </row>
    <row r="61" spans="1:22" x14ac:dyDescent="0.2">
      <c r="B61" s="27" t="s">
        <v>113</v>
      </c>
      <c r="C61" s="10">
        <v>0.955592964978631</v>
      </c>
      <c r="D61" s="10">
        <v>0.95332742216823596</v>
      </c>
      <c r="E61" s="10">
        <v>0.95454410659918598</v>
      </c>
      <c r="F61" s="10">
        <v>0.95454410659918598</v>
      </c>
      <c r="G61" s="10">
        <v>0.95454410659918598</v>
      </c>
      <c r="H61" s="10">
        <v>0.95454410659918598</v>
      </c>
      <c r="I61" s="10">
        <v>0.94790063017016701</v>
      </c>
      <c r="J61" s="10">
        <v>0.94790063017016701</v>
      </c>
      <c r="K61" s="10">
        <v>0.93006838562424698</v>
      </c>
      <c r="L61" s="10">
        <v>0.91048580540534696</v>
      </c>
      <c r="M61" s="10">
        <v>0.90095662028198398</v>
      </c>
      <c r="N61" s="10">
        <v>0.91133628325850202</v>
      </c>
      <c r="O61" s="10">
        <v>0.87313019049641105</v>
      </c>
      <c r="P61" s="10">
        <v>0.85459846561911901</v>
      </c>
      <c r="Q61" s="10">
        <v>0.85020462859311896</v>
      </c>
      <c r="R61" s="10">
        <v>0.83893361704430003</v>
      </c>
      <c r="S61" s="10">
        <v>0.80823386949456399</v>
      </c>
      <c r="T61" s="10">
        <v>0.79696063998836297</v>
      </c>
      <c r="U61" s="10">
        <v>0.77297357285661805</v>
      </c>
      <c r="V61" s="10">
        <v>0.75389602102682496</v>
      </c>
    </row>
    <row r="62" spans="1:22" ht="17" x14ac:dyDescent="0.2">
      <c r="B62" s="6" t="s">
        <v>33</v>
      </c>
      <c r="C62" s="18"/>
      <c r="D62" s="18"/>
      <c r="E62" s="18"/>
      <c r="F62" s="18"/>
      <c r="G62" s="18"/>
      <c r="H62" s="18"/>
      <c r="I62" s="18"/>
      <c r="J62" s="18"/>
      <c r="K62" s="18"/>
      <c r="L62" s="18"/>
      <c r="M62" s="18"/>
      <c r="N62" s="18"/>
      <c r="O62" s="18"/>
      <c r="P62" s="18"/>
      <c r="Q62" s="18"/>
      <c r="R62" s="18"/>
      <c r="S62" s="18"/>
      <c r="T62" s="18"/>
      <c r="U62" s="18"/>
      <c r="V62" s="18"/>
    </row>
    <row r="63" spans="1:22" x14ac:dyDescent="0.2">
      <c r="B63" s="27" t="s">
        <v>112</v>
      </c>
      <c r="C63" s="10">
        <v>1.6822875729899298E-2</v>
      </c>
      <c r="D63" s="10">
        <v>1.7239765102145501E-2</v>
      </c>
      <c r="E63" s="10">
        <v>1.7259919396824901E-2</v>
      </c>
      <c r="F63" s="10">
        <v>1.7259919396824901E-2</v>
      </c>
      <c r="G63" s="10">
        <v>1.7259919396824901E-2</v>
      </c>
      <c r="H63" s="10">
        <v>1.7259919396824901E-2</v>
      </c>
      <c r="I63" s="10">
        <v>3.8687196905925897E-2</v>
      </c>
      <c r="J63" s="10">
        <v>3.8687196905925897E-2</v>
      </c>
      <c r="K63" s="10">
        <v>9.43035407704121E-2</v>
      </c>
      <c r="L63" s="10">
        <v>9.7404805223514093E-2</v>
      </c>
      <c r="M63" s="10">
        <v>0.101985797313002</v>
      </c>
      <c r="N63" s="10">
        <v>0.138028191995716</v>
      </c>
      <c r="O63" s="10">
        <v>0.14387589377275201</v>
      </c>
      <c r="P63" s="10">
        <v>0.14091423213398999</v>
      </c>
      <c r="Q63" s="10">
        <v>0.148015993090166</v>
      </c>
      <c r="R63" s="10">
        <v>0.180575612376564</v>
      </c>
      <c r="S63" s="10">
        <v>0.18768865187759601</v>
      </c>
      <c r="T63" s="10">
        <v>0.19413292490029799</v>
      </c>
      <c r="U63" s="10">
        <v>0.22568524919454999</v>
      </c>
      <c r="V63" s="10">
        <v>0.27134226871502798</v>
      </c>
    </row>
    <row r="64" spans="1:22" x14ac:dyDescent="0.2">
      <c r="B64" s="27" t="s">
        <v>113</v>
      </c>
      <c r="C64" s="10">
        <v>0.88967986450000802</v>
      </c>
      <c r="D64" s="10">
        <v>0.89815028368467198</v>
      </c>
      <c r="E64" s="10">
        <v>0.88943070677246705</v>
      </c>
      <c r="F64" s="10">
        <v>0.88943070677246705</v>
      </c>
      <c r="G64" s="10">
        <v>0.88943070677246705</v>
      </c>
      <c r="H64" s="10">
        <v>0.88943070677246705</v>
      </c>
      <c r="I64" s="10">
        <v>0.90751162858826195</v>
      </c>
      <c r="J64" s="10">
        <v>0.90751162858826195</v>
      </c>
      <c r="K64" s="10">
        <v>0.906919580743901</v>
      </c>
      <c r="L64" s="10">
        <v>0.88706324838925599</v>
      </c>
      <c r="M64" s="10">
        <v>0.878240841179453</v>
      </c>
      <c r="N64" s="10">
        <v>0.89187058902838101</v>
      </c>
      <c r="O64" s="10">
        <v>0.86715648577182303</v>
      </c>
      <c r="P64" s="10">
        <v>0.84638111611707501</v>
      </c>
      <c r="Q64" s="10">
        <v>0.83172849019326001</v>
      </c>
      <c r="R64" s="10">
        <v>0.81545303671747904</v>
      </c>
      <c r="S64" s="10">
        <v>0.78571094297517596</v>
      </c>
      <c r="T64" s="10">
        <v>0.77180987285422498</v>
      </c>
      <c r="U64" s="10">
        <v>0.753206723179353</v>
      </c>
      <c r="V64" s="10">
        <v>0.73529196181560696</v>
      </c>
    </row>
    <row r="65" spans="2:22" ht="17" x14ac:dyDescent="0.2">
      <c r="B65" s="6" t="s">
        <v>37</v>
      </c>
      <c r="C65" s="18"/>
      <c r="D65" s="18"/>
      <c r="E65" s="18"/>
      <c r="F65" s="18"/>
      <c r="G65" s="18"/>
      <c r="H65" s="18"/>
      <c r="I65" s="18"/>
      <c r="J65" s="18"/>
      <c r="K65" s="18"/>
      <c r="L65" s="18"/>
      <c r="M65" s="18"/>
      <c r="N65" s="18"/>
      <c r="O65" s="18"/>
      <c r="P65" s="18"/>
      <c r="Q65" s="18"/>
      <c r="R65" s="18"/>
      <c r="S65" s="18"/>
      <c r="T65" s="18"/>
      <c r="U65" s="18"/>
      <c r="V65" s="18"/>
    </row>
    <row r="66" spans="2:22" x14ac:dyDescent="0.2">
      <c r="B66" s="27" t="s">
        <v>112</v>
      </c>
      <c r="C66" s="10">
        <v>1.8114862445792398E-2</v>
      </c>
      <c r="D66" s="10">
        <v>3.0140080787353699E-2</v>
      </c>
      <c r="E66" s="10">
        <v>2.76914178092127E-2</v>
      </c>
      <c r="F66" s="10">
        <v>2.76914178092127E-2</v>
      </c>
      <c r="G66" s="10">
        <v>2.76914178092127E-2</v>
      </c>
      <c r="H66" s="10">
        <v>4.4518506647391702E-2</v>
      </c>
      <c r="I66" s="10">
        <v>4.4518506647391702E-2</v>
      </c>
      <c r="J66" s="10">
        <v>4.4518506647391702E-2</v>
      </c>
      <c r="K66" s="10">
        <v>0.113702098973955</v>
      </c>
      <c r="L66" s="10">
        <v>0.111381281503048</v>
      </c>
      <c r="M66" s="10">
        <v>0.114790436479036</v>
      </c>
      <c r="N66" s="10">
        <v>0.13862662330561201</v>
      </c>
      <c r="O66" s="10">
        <v>0.14377926503604799</v>
      </c>
      <c r="P66" s="10">
        <v>0.15176505857540901</v>
      </c>
      <c r="Q66" s="10">
        <v>0.15595373113708</v>
      </c>
      <c r="R66" s="10">
        <v>0.187388668621569</v>
      </c>
      <c r="S66" s="10">
        <v>0.20339351119174401</v>
      </c>
      <c r="T66" s="10">
        <v>0.20867922671248301</v>
      </c>
      <c r="U66" s="10">
        <v>0.23560200125008901</v>
      </c>
      <c r="V66" s="10">
        <v>0.27748393098587498</v>
      </c>
    </row>
    <row r="67" spans="2:22" x14ac:dyDescent="0.2">
      <c r="B67" s="27" t="s">
        <v>113</v>
      </c>
      <c r="C67" s="10">
        <v>0.96136939805987998</v>
      </c>
      <c r="D67" s="10">
        <v>0.96107190627738603</v>
      </c>
      <c r="E67" s="10">
        <v>0.93880690323288796</v>
      </c>
      <c r="F67" s="10">
        <v>0.93880690323288796</v>
      </c>
      <c r="G67" s="10">
        <v>0.93880690323288796</v>
      </c>
      <c r="H67" s="10">
        <v>0.94052057332837802</v>
      </c>
      <c r="I67" s="10">
        <v>0.94052057332837802</v>
      </c>
      <c r="J67" s="10">
        <v>0.94052057332837802</v>
      </c>
      <c r="K67" s="10">
        <v>0.91798906419772597</v>
      </c>
      <c r="L67" s="10">
        <v>0.91170850529887904</v>
      </c>
      <c r="M67" s="10">
        <v>0.89836452182756199</v>
      </c>
      <c r="N67" s="10">
        <v>0.90338458257088405</v>
      </c>
      <c r="O67" s="10">
        <v>0.88407048432859603</v>
      </c>
      <c r="P67" s="10">
        <v>0.86006625437338902</v>
      </c>
      <c r="Q67" s="10">
        <v>0.84658603610078298</v>
      </c>
      <c r="R67" s="10">
        <v>0.82782074563112495</v>
      </c>
      <c r="S67" s="10">
        <v>0.80284057113096297</v>
      </c>
      <c r="T67" s="10">
        <v>0.78763560947848399</v>
      </c>
      <c r="U67" s="10">
        <v>0.76778317602118795</v>
      </c>
      <c r="V67" s="10">
        <v>0.75004448365853404</v>
      </c>
    </row>
    <row r="68" spans="2:22" ht="17" x14ac:dyDescent="0.2">
      <c r="B68" s="6" t="s">
        <v>41</v>
      </c>
      <c r="C68" s="18"/>
      <c r="D68" s="18"/>
      <c r="E68" s="18"/>
      <c r="F68" s="18"/>
      <c r="G68" s="18"/>
      <c r="H68" s="18"/>
      <c r="I68" s="18"/>
      <c r="J68" s="18"/>
      <c r="K68" s="18"/>
      <c r="L68" s="18"/>
      <c r="M68" s="18"/>
      <c r="N68" s="18"/>
      <c r="O68" s="18"/>
      <c r="P68" s="18"/>
      <c r="Q68" s="18"/>
      <c r="R68" s="18"/>
      <c r="S68" s="18"/>
      <c r="T68" s="18"/>
      <c r="U68" s="18"/>
      <c r="V68" s="18"/>
    </row>
    <row r="69" spans="2:22" x14ac:dyDescent="0.2">
      <c r="B69" s="27" t="s">
        <v>112</v>
      </c>
      <c r="C69" s="10">
        <v>1.00578807145587E-2</v>
      </c>
      <c r="D69" s="10">
        <v>1.4714576453561E-2</v>
      </c>
      <c r="E69" s="10">
        <v>1.4518982187728799E-2</v>
      </c>
      <c r="F69" s="10">
        <v>1.4518982187728799E-2</v>
      </c>
      <c r="G69" s="10">
        <v>1.4518982187728799E-2</v>
      </c>
      <c r="H69" s="10">
        <v>1.4518982187728799E-2</v>
      </c>
      <c r="I69" s="10">
        <v>3.3664164812300397E-2</v>
      </c>
      <c r="J69" s="10">
        <v>3.3664164812300397E-2</v>
      </c>
      <c r="K69" s="10">
        <v>8.6829927345894703E-2</v>
      </c>
      <c r="L69" s="10">
        <v>9.1644325267410398E-2</v>
      </c>
      <c r="M69" s="10">
        <v>0.10088300732427501</v>
      </c>
      <c r="N69" s="10">
        <v>0.12642432510910001</v>
      </c>
      <c r="O69" s="10">
        <v>0.139974523775895</v>
      </c>
      <c r="P69" s="10">
        <v>0.14418632891253899</v>
      </c>
      <c r="Q69" s="10">
        <v>0.14655835343439</v>
      </c>
      <c r="R69" s="10">
        <v>0.182142560196627</v>
      </c>
      <c r="S69" s="10">
        <v>0.19541135204518201</v>
      </c>
      <c r="T69" s="10">
        <v>0.202305091658908</v>
      </c>
      <c r="U69" s="10">
        <v>0.232063689364743</v>
      </c>
      <c r="V69" s="10">
        <v>0.27930331319992802</v>
      </c>
    </row>
    <row r="70" spans="2:22" x14ac:dyDescent="0.2">
      <c r="B70" s="27" t="s">
        <v>113</v>
      </c>
      <c r="C70" s="10">
        <v>0.95891481208246199</v>
      </c>
      <c r="D70" s="10">
        <v>0.95238078342321897</v>
      </c>
      <c r="E70" s="10">
        <v>0.94943391197830995</v>
      </c>
      <c r="F70" s="10">
        <v>0.94943391197830995</v>
      </c>
      <c r="G70" s="10">
        <v>0.94943391197830995</v>
      </c>
      <c r="H70" s="10">
        <v>0.94943391197830995</v>
      </c>
      <c r="I70" s="10">
        <v>0.94658320730409495</v>
      </c>
      <c r="J70" s="10">
        <v>0.94658320730409495</v>
      </c>
      <c r="K70" s="10">
        <v>0.93948823355009003</v>
      </c>
      <c r="L70" s="10">
        <v>0.92076420533804504</v>
      </c>
      <c r="M70" s="10">
        <v>0.90956284745305505</v>
      </c>
      <c r="N70" s="10">
        <v>0.91348226591784398</v>
      </c>
      <c r="O70" s="10">
        <v>0.890370116442319</v>
      </c>
      <c r="P70" s="10">
        <v>0.87591228724943504</v>
      </c>
      <c r="Q70" s="10">
        <v>0.85567638080502195</v>
      </c>
      <c r="R70" s="10">
        <v>0.84286545752186603</v>
      </c>
      <c r="S70" s="10">
        <v>0.81637480453328704</v>
      </c>
      <c r="T70" s="10">
        <v>0.80104157821315602</v>
      </c>
      <c r="U70" s="10">
        <v>0.78149951239183502</v>
      </c>
      <c r="V70" s="10">
        <v>0.76247078553728698</v>
      </c>
    </row>
    <row r="71" spans="2:22" x14ac:dyDescent="0.2">
      <c r="C71" s="18"/>
      <c r="D71" s="18"/>
      <c r="E71" s="18"/>
      <c r="F71" s="18"/>
      <c r="G71" s="18"/>
      <c r="H71" s="54"/>
      <c r="I71" s="18"/>
      <c r="J71" s="18"/>
      <c r="K71" s="18"/>
      <c r="L71" s="18"/>
      <c r="M71" s="18"/>
      <c r="N71" s="18"/>
      <c r="O71" s="18"/>
      <c r="P71" s="18"/>
      <c r="Q71" s="18"/>
      <c r="R71" s="18"/>
      <c r="S71" s="18"/>
      <c r="T71" s="18"/>
      <c r="U71" s="18"/>
      <c r="V71" s="50"/>
    </row>
    <row r="72" spans="2:22" x14ac:dyDescent="0.2">
      <c r="B72" s="51" t="s">
        <v>114</v>
      </c>
      <c r="C72" s="52">
        <f t="shared" ref="C72:V72" si="16">AVERAGE(C57,C60,C63,C66,C69)</f>
        <v>2.4783326512195177E-2</v>
      </c>
      <c r="D72" s="52">
        <f t="shared" si="16"/>
        <v>2.7370154777618262E-2</v>
      </c>
      <c r="E72" s="52">
        <f t="shared" si="16"/>
        <v>2.6998202874611819E-2</v>
      </c>
      <c r="F72" s="52">
        <f t="shared" si="16"/>
        <v>2.6998202874611819E-2</v>
      </c>
      <c r="G72" s="52">
        <f t="shared" si="16"/>
        <v>2.6998202874611819E-2</v>
      </c>
      <c r="H72" s="52">
        <f t="shared" si="16"/>
        <v>3.3689020055368758E-2</v>
      </c>
      <c r="I72" s="52">
        <f t="shared" si="16"/>
        <v>4.161748951406876E-2</v>
      </c>
      <c r="J72" s="52">
        <f t="shared" si="16"/>
        <v>4.161748951406876E-2</v>
      </c>
      <c r="K72" s="52">
        <f t="shared" si="16"/>
        <v>9.6621857342428938E-2</v>
      </c>
      <c r="L72" s="52">
        <f>AVERAGE(L57,L60,L63,L66,L69)</f>
        <v>9.9607475742257132E-2</v>
      </c>
      <c r="M72" s="52">
        <f t="shared" si="16"/>
        <v>0.10735392448581726</v>
      </c>
      <c r="N72" s="52">
        <f t="shared" si="16"/>
        <v>0.13681173982044564</v>
      </c>
      <c r="O72" s="52">
        <f t="shared" si="16"/>
        <v>0.14280394411399822</v>
      </c>
      <c r="P72" s="52">
        <f t="shared" si="16"/>
        <v>0.1455096867765954</v>
      </c>
      <c r="Q72" s="52">
        <f t="shared" si="16"/>
        <v>0.15065389224938422</v>
      </c>
      <c r="R72" s="52">
        <f>AVERAGE(R57,R60,R63,R66,R69)</f>
        <v>0.18436068888250562</v>
      </c>
      <c r="S72" s="52">
        <f>AVERAGE(S57,S60,S63,S66,S69)</f>
        <v>0.1963915184266638</v>
      </c>
      <c r="T72" s="52">
        <f>AVERAGE(T57,T60,T63,T66,T69)</f>
        <v>0.20237612682060399</v>
      </c>
      <c r="U72" s="52">
        <f t="shared" si="16"/>
        <v>0.23290048500436461</v>
      </c>
      <c r="V72" s="52">
        <f t="shared" si="16"/>
        <v>0.27526332201164261</v>
      </c>
    </row>
    <row r="73" spans="2:22" x14ac:dyDescent="0.2">
      <c r="B73" s="27" t="s">
        <v>46</v>
      </c>
      <c r="C73" s="18">
        <f t="shared" ref="C73:V73" si="17">_xlfn.STDEV.S(C57,C60,C63,C66,C69)</f>
        <v>1.9863292558726556E-2</v>
      </c>
      <c r="D73" s="18">
        <f t="shared" si="17"/>
        <v>1.6576091168621236E-2</v>
      </c>
      <c r="E73" s="18">
        <f t="shared" si="17"/>
        <v>1.6349164094217765E-2</v>
      </c>
      <c r="F73" s="18">
        <f t="shared" si="17"/>
        <v>1.6349164094217765E-2</v>
      </c>
      <c r="G73" s="18">
        <f t="shared" si="17"/>
        <v>1.6349164094217765E-2</v>
      </c>
      <c r="H73" s="18">
        <f t="shared" si="17"/>
        <v>1.7440713215897758E-2</v>
      </c>
      <c r="I73" s="18">
        <f t="shared" si="17"/>
        <v>7.9281745228969736E-3</v>
      </c>
      <c r="J73" s="18">
        <f t="shared" si="17"/>
        <v>7.9281745228969736E-3</v>
      </c>
      <c r="K73" s="18">
        <f t="shared" si="17"/>
        <v>1.0980105661103821E-2</v>
      </c>
      <c r="L73" s="18">
        <f t="shared" si="17"/>
        <v>1.1836666827182412E-2</v>
      </c>
      <c r="M73" s="18">
        <f t="shared" si="17"/>
        <v>9.6974618585058542E-3</v>
      </c>
      <c r="N73" s="18">
        <f t="shared" si="17"/>
        <v>1.1989421350194516E-2</v>
      </c>
      <c r="O73" s="18">
        <f t="shared" si="17"/>
        <v>3.0136265529206049E-3</v>
      </c>
      <c r="P73" s="18">
        <f t="shared" si="17"/>
        <v>4.1522496568569172E-3</v>
      </c>
      <c r="Q73" s="18">
        <f t="shared" si="17"/>
        <v>4.1901040997669786E-3</v>
      </c>
      <c r="R73" s="18">
        <f t="shared" si="17"/>
        <v>4.4633478805673338E-3</v>
      </c>
      <c r="S73" s="18">
        <f t="shared" si="17"/>
        <v>7.0983545188138082E-3</v>
      </c>
      <c r="T73" s="18">
        <f t="shared" si="17"/>
        <v>5.6222988004607033E-3</v>
      </c>
      <c r="U73" s="18">
        <f t="shared" si="17"/>
        <v>6.9502135089405922E-3</v>
      </c>
      <c r="V73" s="18">
        <f t="shared" si="17"/>
        <v>8.293882313926422E-3</v>
      </c>
    </row>
    <row r="74" spans="2:22" ht="17" x14ac:dyDescent="0.2">
      <c r="B74" s="1" t="s">
        <v>47</v>
      </c>
      <c r="C74" s="18">
        <f t="shared" ref="C74:V74" si="18">C72-C73</f>
        <v>4.9200339534686208E-3</v>
      </c>
      <c r="D74" s="18">
        <f t="shared" si="18"/>
        <v>1.0794063608997026E-2</v>
      </c>
      <c r="E74" s="18">
        <f t="shared" si="18"/>
        <v>1.0649038780394054E-2</v>
      </c>
      <c r="F74" s="18">
        <f t="shared" si="18"/>
        <v>1.0649038780394054E-2</v>
      </c>
      <c r="G74" s="18">
        <f t="shared" si="18"/>
        <v>1.0649038780394054E-2</v>
      </c>
      <c r="H74" s="18">
        <f t="shared" si="18"/>
        <v>1.6248306839471E-2</v>
      </c>
      <c r="I74" s="18">
        <f t="shared" si="18"/>
        <v>3.3689314991171788E-2</v>
      </c>
      <c r="J74" s="18">
        <f t="shared" si="18"/>
        <v>3.3689314991171788E-2</v>
      </c>
      <c r="K74" s="18">
        <f t="shared" si="18"/>
        <v>8.5641751681325123E-2</v>
      </c>
      <c r="L74" s="18">
        <f t="shared" si="18"/>
        <v>8.7770808915074716E-2</v>
      </c>
      <c r="M74" s="18">
        <f t="shared" si="18"/>
        <v>9.7656462627311411E-2</v>
      </c>
      <c r="N74" s="18">
        <f t="shared" si="18"/>
        <v>0.12482231847025113</v>
      </c>
      <c r="O74" s="18">
        <f t="shared" si="18"/>
        <v>0.1397903175610776</v>
      </c>
      <c r="P74" s="18">
        <f t="shared" si="18"/>
        <v>0.14135743711973847</v>
      </c>
      <c r="Q74" s="18">
        <f t="shared" si="18"/>
        <v>0.14646378814961725</v>
      </c>
      <c r="R74" s="18">
        <f t="shared" si="18"/>
        <v>0.17989734100193827</v>
      </c>
      <c r="S74" s="18">
        <f t="shared" si="18"/>
        <v>0.18929316390785</v>
      </c>
      <c r="T74" s="18">
        <f t="shared" si="18"/>
        <v>0.1967538280201433</v>
      </c>
      <c r="U74" s="18">
        <f t="shared" si="18"/>
        <v>0.22595027149542402</v>
      </c>
      <c r="V74" s="18">
        <f t="shared" si="18"/>
        <v>0.26696943969771619</v>
      </c>
    </row>
    <row r="75" spans="2:22" ht="17" x14ac:dyDescent="0.2">
      <c r="B75" s="1" t="s">
        <v>48</v>
      </c>
      <c r="C75" s="18">
        <f t="shared" ref="C75:V75" si="19">C72+C73</f>
        <v>4.4646619070921732E-2</v>
      </c>
      <c r="D75" s="18">
        <f t="shared" si="19"/>
        <v>4.3946245946239498E-2</v>
      </c>
      <c r="E75" s="18">
        <f t="shared" si="19"/>
        <v>4.3347366968829584E-2</v>
      </c>
      <c r="F75" s="18">
        <f t="shared" si="19"/>
        <v>4.3347366968829584E-2</v>
      </c>
      <c r="G75" s="18">
        <f t="shared" si="19"/>
        <v>4.3347366968829584E-2</v>
      </c>
      <c r="H75" s="18">
        <f t="shared" si="19"/>
        <v>5.112973327126652E-2</v>
      </c>
      <c r="I75" s="18">
        <f t="shared" si="19"/>
        <v>4.9545664036965732E-2</v>
      </c>
      <c r="J75" s="18">
        <f t="shared" si="19"/>
        <v>4.9545664036965732E-2</v>
      </c>
      <c r="K75" s="18">
        <f t="shared" si="19"/>
        <v>0.10760196300353275</v>
      </c>
      <c r="L75" s="18">
        <f t="shared" si="19"/>
        <v>0.11144414256943955</v>
      </c>
      <c r="M75" s="18">
        <f t="shared" si="19"/>
        <v>0.11705138634432312</v>
      </c>
      <c r="N75" s="18">
        <f t="shared" si="19"/>
        <v>0.14880116117064016</v>
      </c>
      <c r="O75" s="18">
        <f t="shared" si="19"/>
        <v>0.14581757066691883</v>
      </c>
      <c r="P75" s="18">
        <f t="shared" si="19"/>
        <v>0.14966193643345233</v>
      </c>
      <c r="Q75" s="18">
        <f t="shared" si="19"/>
        <v>0.15484399634915119</v>
      </c>
      <c r="R75" s="18">
        <f t="shared" si="19"/>
        <v>0.18882403676307297</v>
      </c>
      <c r="S75" s="18">
        <f t="shared" si="19"/>
        <v>0.2034898729454776</v>
      </c>
      <c r="T75" s="18">
        <f t="shared" si="19"/>
        <v>0.20799842562106469</v>
      </c>
      <c r="U75" s="18">
        <f t="shared" si="19"/>
        <v>0.2398506985133052</v>
      </c>
      <c r="V75" s="18">
        <f t="shared" si="19"/>
        <v>0.28355720432556902</v>
      </c>
    </row>
    <row r="76" spans="2:22" x14ac:dyDescent="0.2">
      <c r="B76" s="1"/>
      <c r="C76" s="18"/>
      <c r="D76" s="18"/>
      <c r="E76" s="18"/>
      <c r="F76" s="18"/>
      <c r="G76" s="18"/>
      <c r="H76" s="18"/>
      <c r="I76" s="18"/>
      <c r="J76" s="18"/>
      <c r="K76" s="18"/>
      <c r="L76" s="18"/>
      <c r="M76" s="18"/>
      <c r="N76" s="18"/>
      <c r="O76" s="18"/>
      <c r="P76" s="18"/>
      <c r="Q76" s="18"/>
      <c r="R76" s="18"/>
      <c r="S76" s="18"/>
      <c r="T76" s="18"/>
      <c r="U76" s="18"/>
      <c r="V76" s="18"/>
    </row>
    <row r="77" spans="2:22" x14ac:dyDescent="0.2">
      <c r="B77" s="51" t="s">
        <v>115</v>
      </c>
      <c r="C77" s="52">
        <f>AVERAGE(C58,C61,C64,C67,C70)</f>
        <v>0.94322484516481231</v>
      </c>
      <c r="D77" s="52">
        <f>AVERAGE(D58,D61,D64,D67,D70)</f>
        <v>0.9429474277569827</v>
      </c>
      <c r="E77" s="52">
        <f t="shared" ref="E77:V77" si="20">AVERAGE(E58,E61,E64,E67,E70)</f>
        <v>0.93583104678030671</v>
      </c>
      <c r="F77" s="52">
        <f t="shared" si="20"/>
        <v>0.93583104678030671</v>
      </c>
      <c r="G77" s="52">
        <f t="shared" si="20"/>
        <v>0.93583104678030671</v>
      </c>
      <c r="H77" s="52">
        <f t="shared" si="20"/>
        <v>0.93578994868430421</v>
      </c>
      <c r="I77" s="52">
        <f t="shared" si="20"/>
        <v>0.93750729682681633</v>
      </c>
      <c r="J77" s="52">
        <f t="shared" si="20"/>
        <v>0.93750729682681633</v>
      </c>
      <c r="K77" s="52">
        <f t="shared" si="20"/>
        <v>0.9243912253748332</v>
      </c>
      <c r="L77" s="52">
        <f t="shared" si="20"/>
        <v>0.90882306043436911</v>
      </c>
      <c r="M77" s="52">
        <f t="shared" si="20"/>
        <v>0.89852877572405365</v>
      </c>
      <c r="N77" s="52">
        <f t="shared" si="20"/>
        <v>0.90666747794562297</v>
      </c>
      <c r="O77" s="52">
        <f t="shared" si="20"/>
        <v>0.88098392539999071</v>
      </c>
      <c r="P77" s="52">
        <f t="shared" si="20"/>
        <v>0.86182191858593471</v>
      </c>
      <c r="Q77" s="52">
        <f t="shared" si="20"/>
        <v>0.84894760747709586</v>
      </c>
      <c r="R77" s="52">
        <f t="shared" si="20"/>
        <v>0.83589287876665819</v>
      </c>
      <c r="S77" s="52">
        <f t="shared" si="20"/>
        <v>0.80647196927538312</v>
      </c>
      <c r="T77" s="52">
        <f t="shared" si="20"/>
        <v>0.79207584922529084</v>
      </c>
      <c r="U77" s="52">
        <f t="shared" si="20"/>
        <v>0.77162231361519862</v>
      </c>
      <c r="V77" s="52">
        <f t="shared" si="20"/>
        <v>0.75248553246000305</v>
      </c>
    </row>
    <row r="78" spans="2:22" x14ac:dyDescent="0.2">
      <c r="B78" s="27" t="s">
        <v>46</v>
      </c>
      <c r="C78" s="18">
        <f>_xlfn.STDEV.S(C58,C61,C64,C67,C70)</f>
        <v>3.0204905130145333E-2</v>
      </c>
      <c r="D78" s="18">
        <f>_xlfn.STDEV.S(D58,D61,D64,D67,D70)</f>
        <v>2.5392240599014106E-2</v>
      </c>
      <c r="E78" s="18">
        <f t="shared" ref="E78:V78" si="21">_xlfn.STDEV.S(E58,E61,E64,E67,E70)</f>
        <v>2.6554019924721419E-2</v>
      </c>
      <c r="F78" s="18">
        <f t="shared" si="21"/>
        <v>2.6554019924721419E-2</v>
      </c>
      <c r="G78" s="18">
        <f t="shared" si="21"/>
        <v>2.6554019924721419E-2</v>
      </c>
      <c r="H78" s="18">
        <f t="shared" si="21"/>
        <v>2.6432160104316007E-2</v>
      </c>
      <c r="I78" s="18">
        <f t="shared" si="21"/>
        <v>1.6997506206374986E-2</v>
      </c>
      <c r="J78" s="18">
        <f t="shared" si="21"/>
        <v>1.6997506206374986E-2</v>
      </c>
      <c r="K78" s="18">
        <f t="shared" si="21"/>
        <v>1.2409709808219876E-2</v>
      </c>
      <c r="L78" s="18">
        <f t="shared" si="21"/>
        <v>1.2795983801435479E-2</v>
      </c>
      <c r="M78" s="18">
        <f t="shared" si="21"/>
        <v>1.2125761216682055E-2</v>
      </c>
      <c r="N78" s="18">
        <f t="shared" si="21"/>
        <v>9.239509424555965E-3</v>
      </c>
      <c r="O78" s="18">
        <f t="shared" si="21"/>
        <v>1.0431943129175074E-2</v>
      </c>
      <c r="P78" s="18">
        <f t="shared" si="21"/>
        <v>1.2236391656577573E-2</v>
      </c>
      <c r="Q78" s="18">
        <f t="shared" si="21"/>
        <v>1.0992873644656136E-2</v>
      </c>
      <c r="R78" s="18">
        <f t="shared" si="21"/>
        <v>1.4857740184356249E-2</v>
      </c>
      <c r="S78" s="18">
        <f t="shared" si="21"/>
        <v>1.3298230808111633E-2</v>
      </c>
      <c r="T78" s="18">
        <f t="shared" si="21"/>
        <v>1.2772207600642632E-2</v>
      </c>
      <c r="U78" s="18">
        <f t="shared" si="21"/>
        <v>1.1987874458701918E-2</v>
      </c>
      <c r="V78" s="18">
        <f t="shared" si="21"/>
        <v>1.0853011738704928E-2</v>
      </c>
    </row>
    <row r="79" spans="2:22" ht="17" x14ac:dyDescent="0.2">
      <c r="B79" s="1" t="s">
        <v>47</v>
      </c>
      <c r="C79" s="18">
        <f>C77-C78</f>
        <v>0.91301994003466702</v>
      </c>
      <c r="D79" s="18">
        <f>D77-D78</f>
        <v>0.91755518715796858</v>
      </c>
      <c r="E79" s="18">
        <f t="shared" ref="E79:V79" si="22">E77-E78</f>
        <v>0.90927702685558531</v>
      </c>
      <c r="F79" s="18">
        <f t="shared" si="22"/>
        <v>0.90927702685558531</v>
      </c>
      <c r="G79" s="18">
        <f t="shared" si="22"/>
        <v>0.90927702685558531</v>
      </c>
      <c r="H79" s="18">
        <f t="shared" si="22"/>
        <v>0.90935778857998817</v>
      </c>
      <c r="I79" s="18">
        <f t="shared" si="22"/>
        <v>0.92050979062044136</v>
      </c>
      <c r="J79" s="18">
        <f t="shared" si="22"/>
        <v>0.92050979062044136</v>
      </c>
      <c r="K79" s="18">
        <f t="shared" si="22"/>
        <v>0.91198151556661333</v>
      </c>
      <c r="L79" s="18">
        <f t="shared" si="22"/>
        <v>0.89602707663293368</v>
      </c>
      <c r="M79" s="18">
        <f t="shared" si="22"/>
        <v>0.88640301450737158</v>
      </c>
      <c r="N79" s="18">
        <f t="shared" si="22"/>
        <v>0.89742796852106699</v>
      </c>
      <c r="O79" s="18">
        <f t="shared" si="22"/>
        <v>0.87055198227081565</v>
      </c>
      <c r="P79" s="18">
        <f t="shared" si="22"/>
        <v>0.84958552692935718</v>
      </c>
      <c r="Q79" s="18">
        <f t="shared" si="22"/>
        <v>0.83795473383243968</v>
      </c>
      <c r="R79" s="18">
        <f t="shared" si="22"/>
        <v>0.82103513858230193</v>
      </c>
      <c r="S79" s="18">
        <f t="shared" si="22"/>
        <v>0.79317373846727146</v>
      </c>
      <c r="T79" s="18">
        <f t="shared" si="22"/>
        <v>0.77930364162464816</v>
      </c>
      <c r="U79" s="18">
        <f t="shared" si="22"/>
        <v>0.75963443915649675</v>
      </c>
      <c r="V79" s="18">
        <f t="shared" si="22"/>
        <v>0.74163252072129815</v>
      </c>
    </row>
    <row r="80" spans="2:22" ht="17" x14ac:dyDescent="0.2">
      <c r="B80" s="1" t="s">
        <v>48</v>
      </c>
      <c r="C80" s="18">
        <f>C77+C78</f>
        <v>0.9734297502949576</v>
      </c>
      <c r="D80" s="18">
        <f>D77+D78</f>
        <v>0.96833966835599683</v>
      </c>
      <c r="E80" s="18">
        <f t="shared" ref="E80:V80" si="23">E77+E78</f>
        <v>0.9623850667050281</v>
      </c>
      <c r="F80" s="18">
        <f t="shared" si="23"/>
        <v>0.9623850667050281</v>
      </c>
      <c r="G80" s="18">
        <f t="shared" si="23"/>
        <v>0.9623850667050281</v>
      </c>
      <c r="H80" s="18">
        <f t="shared" si="23"/>
        <v>0.96222210878862025</v>
      </c>
      <c r="I80" s="18">
        <f t="shared" si="23"/>
        <v>0.9545048030331913</v>
      </c>
      <c r="J80" s="18">
        <f t="shared" si="23"/>
        <v>0.9545048030331913</v>
      </c>
      <c r="K80" s="18">
        <f t="shared" si="23"/>
        <v>0.93680093518305307</v>
      </c>
      <c r="L80" s="18">
        <f t="shared" si="23"/>
        <v>0.92161904423580454</v>
      </c>
      <c r="M80" s="18">
        <f t="shared" si="23"/>
        <v>0.91065453694073573</v>
      </c>
      <c r="N80" s="18">
        <f t="shared" si="23"/>
        <v>0.91590698737017895</v>
      </c>
      <c r="O80" s="18">
        <f t="shared" si="23"/>
        <v>0.89141586852916577</v>
      </c>
      <c r="P80" s="18">
        <f t="shared" si="23"/>
        <v>0.87405831024251224</v>
      </c>
      <c r="Q80" s="18">
        <f t="shared" si="23"/>
        <v>0.85994048112175203</v>
      </c>
      <c r="R80" s="18">
        <f t="shared" si="23"/>
        <v>0.85075061895101445</v>
      </c>
      <c r="S80" s="18">
        <f t="shared" si="23"/>
        <v>0.81977020008349477</v>
      </c>
      <c r="T80" s="18">
        <f t="shared" si="23"/>
        <v>0.80484805682593352</v>
      </c>
      <c r="U80" s="18">
        <f t="shared" si="23"/>
        <v>0.78361018807390048</v>
      </c>
      <c r="V80" s="18">
        <f t="shared" si="23"/>
        <v>0.76333854419870795</v>
      </c>
    </row>
    <row r="81" spans="1:22" x14ac:dyDescent="0.2">
      <c r="A81" s="49"/>
      <c r="B81" s="55"/>
      <c r="C81" s="53"/>
      <c r="D81" s="53"/>
      <c r="E81" s="53"/>
      <c r="F81" s="53"/>
      <c r="G81" s="53"/>
      <c r="H81" s="53"/>
      <c r="I81" s="53"/>
      <c r="J81" s="53"/>
      <c r="K81" s="53"/>
      <c r="L81" s="53"/>
      <c r="M81" s="53"/>
      <c r="N81" s="53"/>
      <c r="O81" s="53"/>
      <c r="P81" s="53"/>
      <c r="Q81" s="53"/>
      <c r="R81" s="53"/>
      <c r="S81" s="53"/>
      <c r="T81" s="53"/>
      <c r="U81" s="53"/>
      <c r="V81" s="53"/>
    </row>
    <row r="82" spans="1:22" ht="17" x14ac:dyDescent="0.2">
      <c r="A82" s="27" t="s">
        <v>11</v>
      </c>
      <c r="B82" s="6" t="s">
        <v>12</v>
      </c>
      <c r="C82" s="50"/>
      <c r="D82" s="50"/>
      <c r="E82" s="50"/>
      <c r="F82" s="50"/>
      <c r="G82" s="50"/>
      <c r="H82" s="50"/>
      <c r="I82" s="50"/>
      <c r="J82" s="50"/>
      <c r="K82" s="50"/>
      <c r="L82" s="50"/>
      <c r="M82" s="50"/>
      <c r="N82" s="50"/>
      <c r="O82" s="50"/>
      <c r="P82" s="50"/>
      <c r="Q82" s="50"/>
      <c r="R82" s="50"/>
      <c r="S82" s="50"/>
      <c r="T82" s="50"/>
      <c r="U82" s="50"/>
      <c r="V82" s="50"/>
    </row>
    <row r="83" spans="1:22" x14ac:dyDescent="0.2">
      <c r="B83" s="27" t="s">
        <v>112</v>
      </c>
      <c r="C83" s="10">
        <v>6.6313319271074402E-3</v>
      </c>
      <c r="D83" s="10">
        <v>7.2642579693425902E-3</v>
      </c>
      <c r="E83" s="10">
        <v>1.27155519480943E-2</v>
      </c>
      <c r="F83" s="10">
        <v>1.27155519480943E-2</v>
      </c>
      <c r="G83" s="10">
        <v>1.27155519480943E-2</v>
      </c>
      <c r="H83" s="10">
        <v>1.5807911077542799E-2</v>
      </c>
      <c r="I83" s="10">
        <v>1.5807911077542799E-2</v>
      </c>
      <c r="J83" s="10">
        <v>1.5807911077542799E-2</v>
      </c>
      <c r="K83" s="10">
        <v>3.8751921079442198E-2</v>
      </c>
      <c r="L83" s="10">
        <v>3.8344233527805902E-2</v>
      </c>
      <c r="M83" s="10">
        <v>5.3666044390675398E-2</v>
      </c>
      <c r="N83" s="10">
        <v>6.2303112316220703E-2</v>
      </c>
      <c r="O83" s="10">
        <v>7.5799880869774197E-2</v>
      </c>
      <c r="P83" s="10">
        <v>8.5779468463389699E-2</v>
      </c>
      <c r="Q83" s="10">
        <v>9.4279801771193994E-2</v>
      </c>
      <c r="R83" s="10">
        <v>0.13208534973900801</v>
      </c>
      <c r="S83" s="10">
        <v>0.15728159483940499</v>
      </c>
      <c r="T83" s="10">
        <v>0.16355086365510901</v>
      </c>
      <c r="U83" s="10">
        <v>0.201346216244325</v>
      </c>
      <c r="V83" s="10">
        <v>0.23399348948043899</v>
      </c>
    </row>
    <row r="84" spans="1:22" x14ac:dyDescent="0.2">
      <c r="B84" s="27" t="s">
        <v>113</v>
      </c>
      <c r="C84" s="10">
        <v>0.87936456700175203</v>
      </c>
      <c r="D84" s="10">
        <v>0.87159817351598201</v>
      </c>
      <c r="E84" s="10">
        <v>0.87222828714594902</v>
      </c>
      <c r="F84" s="10">
        <v>0.87222828714594902</v>
      </c>
      <c r="G84" s="10">
        <v>0.87222828714594902</v>
      </c>
      <c r="H84" s="10">
        <v>0.83755181202038897</v>
      </c>
      <c r="I84" s="10">
        <v>0.83755181202038897</v>
      </c>
      <c r="J84" s="10">
        <v>0.83755181202038897</v>
      </c>
      <c r="K84" s="10">
        <v>0.82377926354919695</v>
      </c>
      <c r="L84" s="10">
        <v>0.80228796633000299</v>
      </c>
      <c r="M84" s="10">
        <v>0.799225014089057</v>
      </c>
      <c r="N84" s="10">
        <v>0.80104832362405498</v>
      </c>
      <c r="O84" s="10">
        <v>0.79022010748316396</v>
      </c>
      <c r="P84" s="10">
        <v>0.774413180067271</v>
      </c>
      <c r="Q84" s="10">
        <v>0.76876269970915201</v>
      </c>
      <c r="R84" s="10">
        <v>0.77416291799996795</v>
      </c>
      <c r="S84" s="10">
        <v>0.73962726715295801</v>
      </c>
      <c r="T84" s="10">
        <v>0.72397953532689896</v>
      </c>
      <c r="U84" s="10">
        <v>0.709312714899202</v>
      </c>
      <c r="V84" s="10">
        <v>0.69402633632520805</v>
      </c>
    </row>
    <row r="85" spans="1:22" ht="17" x14ac:dyDescent="0.2">
      <c r="B85" s="6" t="s">
        <v>26</v>
      </c>
      <c r="C85" s="10"/>
      <c r="D85" s="10"/>
      <c r="E85" s="18"/>
      <c r="F85" s="18"/>
      <c r="G85" s="18"/>
      <c r="H85" s="18"/>
      <c r="I85" s="10"/>
      <c r="J85" s="10"/>
      <c r="K85" s="10"/>
      <c r="L85" s="10"/>
      <c r="M85" s="10"/>
      <c r="N85" s="10"/>
      <c r="O85" s="10"/>
      <c r="P85" s="10"/>
      <c r="Q85" s="10"/>
      <c r="R85" s="10"/>
      <c r="S85" s="18"/>
      <c r="T85" s="18"/>
      <c r="U85" s="18"/>
      <c r="V85" s="18"/>
    </row>
    <row r="86" spans="1:22" x14ac:dyDescent="0.2">
      <c r="B86" s="27" t="s">
        <v>112</v>
      </c>
      <c r="C86" s="10">
        <v>1.1073478029405399E-2</v>
      </c>
      <c r="D86" s="10">
        <v>1.20114928548279E-2</v>
      </c>
      <c r="E86" s="10">
        <v>1.6250840969679901E-2</v>
      </c>
      <c r="F86" s="10">
        <v>1.6250840969679901E-2</v>
      </c>
      <c r="G86" s="10">
        <v>1.6250840969679901E-2</v>
      </c>
      <c r="H86" s="10">
        <v>1.6250840969679901E-2</v>
      </c>
      <c r="I86" s="10">
        <v>1.9519506202730599E-2</v>
      </c>
      <c r="J86" s="10">
        <v>1.9519506202730599E-2</v>
      </c>
      <c r="K86" s="10">
        <v>3.6275926396558397E-2</v>
      </c>
      <c r="L86" s="10">
        <v>4.8009687091482602E-2</v>
      </c>
      <c r="M86" s="10">
        <v>5.6625033268107798E-2</v>
      </c>
      <c r="N86" s="10">
        <v>6.7980585897955803E-2</v>
      </c>
      <c r="O86" s="10">
        <v>7.8302653990103402E-2</v>
      </c>
      <c r="P86" s="10">
        <v>8.5142626431477297E-2</v>
      </c>
      <c r="Q86" s="10">
        <v>9.8482320103721002E-2</v>
      </c>
      <c r="R86" s="10">
        <v>0.12156602026527499</v>
      </c>
      <c r="S86" s="10">
        <v>0.14164573307730599</v>
      </c>
      <c r="T86" s="10">
        <v>0.15311487991749001</v>
      </c>
      <c r="U86" s="10">
        <v>0.18295604676829599</v>
      </c>
      <c r="V86" s="10">
        <v>0.21293080174121201</v>
      </c>
    </row>
    <row r="87" spans="1:22" x14ac:dyDescent="0.2">
      <c r="B87" s="27" t="s">
        <v>113</v>
      </c>
      <c r="C87" s="10">
        <v>0.85812348184361797</v>
      </c>
      <c r="D87" s="10">
        <v>0.86910869539219604</v>
      </c>
      <c r="E87" s="10">
        <v>0.87380227485403295</v>
      </c>
      <c r="F87" s="10">
        <v>0.87380227485403295</v>
      </c>
      <c r="G87" s="10">
        <v>0.87380227485403295</v>
      </c>
      <c r="H87" s="10">
        <v>0.87380227485403295</v>
      </c>
      <c r="I87" s="10">
        <v>0.82067177097659305</v>
      </c>
      <c r="J87" s="10">
        <v>0.82067177097659305</v>
      </c>
      <c r="K87" s="10">
        <v>0.82971407509963901</v>
      </c>
      <c r="L87" s="10">
        <v>0.814783980517645</v>
      </c>
      <c r="M87" s="10">
        <v>0.80690540768948904</v>
      </c>
      <c r="N87" s="10">
        <v>0.81882277965547401</v>
      </c>
      <c r="O87" s="10">
        <v>0.78646789315462196</v>
      </c>
      <c r="P87" s="10">
        <v>0.77033445740446904</v>
      </c>
      <c r="Q87" s="10">
        <v>0.76275036326767198</v>
      </c>
      <c r="R87" s="10">
        <v>0.753783532795536</v>
      </c>
      <c r="S87" s="10">
        <v>0.72899913610363698</v>
      </c>
      <c r="T87" s="10">
        <v>0.71800675183571205</v>
      </c>
      <c r="U87" s="10">
        <v>0.697806725956303</v>
      </c>
      <c r="V87" s="10">
        <v>0.68394941804159803</v>
      </c>
    </row>
    <row r="88" spans="1:22" ht="17" x14ac:dyDescent="0.2">
      <c r="B88" s="6" t="s">
        <v>33</v>
      </c>
      <c r="C88" s="18"/>
      <c r="D88" s="18"/>
      <c r="E88" s="18"/>
      <c r="F88" s="18"/>
      <c r="G88" s="18"/>
      <c r="H88" s="18"/>
      <c r="I88" s="18"/>
      <c r="J88" s="18"/>
      <c r="K88" s="18"/>
      <c r="L88" s="18"/>
      <c r="M88" s="18"/>
      <c r="N88" s="18"/>
      <c r="O88" s="18"/>
      <c r="P88" s="18"/>
      <c r="Q88" s="10"/>
      <c r="R88" s="18"/>
      <c r="S88" s="18"/>
      <c r="T88" s="18"/>
      <c r="U88" s="18"/>
      <c r="V88" s="10"/>
    </row>
    <row r="89" spans="1:22" x14ac:dyDescent="0.2">
      <c r="B89" s="27" t="s">
        <v>112</v>
      </c>
      <c r="C89" s="10">
        <v>3.4102311842653999E-3</v>
      </c>
      <c r="D89" s="10">
        <v>4.0316155530914603E-3</v>
      </c>
      <c r="E89" s="10">
        <v>4.6614562059301501E-3</v>
      </c>
      <c r="F89" s="10">
        <v>4.6614562059301501E-3</v>
      </c>
      <c r="G89" s="10">
        <v>4.6614562059301501E-3</v>
      </c>
      <c r="H89" s="10">
        <v>4.6614562059301501E-3</v>
      </c>
      <c r="I89" s="10">
        <v>1.10676725273948E-2</v>
      </c>
      <c r="J89" s="10">
        <v>1.10676725273948E-2</v>
      </c>
      <c r="K89" s="10">
        <v>3.0253124237593298E-2</v>
      </c>
      <c r="L89" s="10">
        <v>3.5300919759647699E-2</v>
      </c>
      <c r="M89" s="10">
        <v>3.9142309348890902E-2</v>
      </c>
      <c r="N89" s="10">
        <v>5.4653523927848502E-2</v>
      </c>
      <c r="O89" s="10">
        <v>6.7290470069237093E-2</v>
      </c>
      <c r="P89" s="10">
        <v>7.4503574627234795E-2</v>
      </c>
      <c r="Q89" s="10">
        <v>9.3631255799125596E-2</v>
      </c>
      <c r="R89" s="10">
        <v>0.11974044464685001</v>
      </c>
      <c r="S89" s="10">
        <v>0.145813330686902</v>
      </c>
      <c r="T89" s="10">
        <v>0.156814121087749</v>
      </c>
      <c r="U89" s="10">
        <v>0.19030370232747401</v>
      </c>
      <c r="V89" s="10">
        <v>0.22338408413470501</v>
      </c>
    </row>
    <row r="90" spans="1:22" x14ac:dyDescent="0.2">
      <c r="B90" s="27" t="s">
        <v>113</v>
      </c>
      <c r="C90" s="10">
        <v>0.80984932333853199</v>
      </c>
      <c r="D90" s="10">
        <v>0.81803520389248496</v>
      </c>
      <c r="E90" s="10">
        <v>0.80303407762809897</v>
      </c>
      <c r="F90" s="10">
        <v>0.80303407762809897</v>
      </c>
      <c r="G90" s="10">
        <v>0.80303407762809897</v>
      </c>
      <c r="H90" s="10">
        <v>0.80303407762809897</v>
      </c>
      <c r="I90" s="10">
        <v>0.80868604276456102</v>
      </c>
      <c r="J90" s="10">
        <v>0.80868604276456102</v>
      </c>
      <c r="K90" s="10">
        <v>0.84478335729524201</v>
      </c>
      <c r="L90" s="10">
        <v>0.83040851710547803</v>
      </c>
      <c r="M90" s="10">
        <v>0.81614010096884204</v>
      </c>
      <c r="N90" s="10">
        <v>0.82186077158203097</v>
      </c>
      <c r="O90" s="10">
        <v>0.79047371945559697</v>
      </c>
      <c r="P90" s="10">
        <v>0.77571575269375403</v>
      </c>
      <c r="Q90" s="10">
        <v>0.77228923113953396</v>
      </c>
      <c r="R90" s="10">
        <v>0.76381211563500695</v>
      </c>
      <c r="S90" s="10">
        <v>0.74182799417210699</v>
      </c>
      <c r="T90" s="10">
        <v>0.72693814794311495</v>
      </c>
      <c r="U90" s="10">
        <v>0.71498199629910297</v>
      </c>
      <c r="V90" s="10">
        <v>0.70127129654673004</v>
      </c>
    </row>
    <row r="91" spans="1:22" ht="17" x14ac:dyDescent="0.2">
      <c r="B91" s="6" t="s">
        <v>37</v>
      </c>
      <c r="C91" s="18"/>
      <c r="D91" s="18"/>
      <c r="E91" s="18"/>
      <c r="F91" s="18"/>
      <c r="G91" s="18"/>
      <c r="H91" s="18"/>
      <c r="I91" s="10"/>
      <c r="J91" s="10"/>
      <c r="K91" s="10"/>
      <c r="L91" s="10"/>
      <c r="M91" s="10"/>
      <c r="N91" s="10"/>
      <c r="O91" s="10"/>
      <c r="P91" s="10"/>
      <c r="Q91" s="10"/>
      <c r="R91" s="10"/>
      <c r="S91" s="18"/>
      <c r="T91" s="18"/>
      <c r="U91" s="18"/>
      <c r="V91" s="18"/>
    </row>
    <row r="92" spans="1:22" x14ac:dyDescent="0.2">
      <c r="B92" s="27" t="s">
        <v>112</v>
      </c>
      <c r="C92" s="10">
        <v>1.91776273297459E-3</v>
      </c>
      <c r="D92" s="10">
        <v>6.1649071817679096E-3</v>
      </c>
      <c r="E92" s="10">
        <v>5.9506366080395402E-3</v>
      </c>
      <c r="F92" s="10">
        <v>5.9506366080395402E-3</v>
      </c>
      <c r="G92" s="10">
        <v>5.9506366080395402E-3</v>
      </c>
      <c r="H92" s="10">
        <v>1.51646202741374E-2</v>
      </c>
      <c r="I92" s="10">
        <v>1.51646202741374E-2</v>
      </c>
      <c r="J92" s="10">
        <v>1.51646202741374E-2</v>
      </c>
      <c r="K92" s="10">
        <v>3.3928056182507403E-2</v>
      </c>
      <c r="L92" s="10">
        <v>4.02606586363723E-2</v>
      </c>
      <c r="M92" s="10">
        <v>5.2064991996936399E-2</v>
      </c>
      <c r="N92" s="10">
        <v>6.00006357454363E-2</v>
      </c>
      <c r="O92" s="10">
        <v>6.9177519752400898E-2</v>
      </c>
      <c r="P92" s="10">
        <v>8.1755881530940405E-2</v>
      </c>
      <c r="Q92" s="10">
        <v>9.1611132962595196E-2</v>
      </c>
      <c r="R92" s="10">
        <v>0.114774521731366</v>
      </c>
      <c r="S92" s="10">
        <v>0.14664030302420999</v>
      </c>
      <c r="T92" s="10">
        <v>0.15952192370656301</v>
      </c>
      <c r="U92" s="10">
        <v>0.18856874355251799</v>
      </c>
      <c r="V92" s="10">
        <v>0.215710993894034</v>
      </c>
    </row>
    <row r="93" spans="1:22" x14ac:dyDescent="0.2">
      <c r="B93" s="27" t="s">
        <v>113</v>
      </c>
      <c r="C93" s="10">
        <v>0.849424877956798</v>
      </c>
      <c r="D93" s="10">
        <v>0.84431345417646797</v>
      </c>
      <c r="E93" s="10">
        <v>0.82315277753474603</v>
      </c>
      <c r="F93" s="10">
        <v>0.82315277753474603</v>
      </c>
      <c r="G93" s="10">
        <v>0.82315277753474603</v>
      </c>
      <c r="H93" s="10">
        <v>0.83497264675312699</v>
      </c>
      <c r="I93" s="10">
        <v>0.83497264675312699</v>
      </c>
      <c r="J93" s="10">
        <v>0.83497264675312699</v>
      </c>
      <c r="K93" s="10">
        <v>0.83101149954406395</v>
      </c>
      <c r="L93" s="10">
        <v>0.83170423376371705</v>
      </c>
      <c r="M93" s="10">
        <v>0.82056006741382104</v>
      </c>
      <c r="N93" s="10">
        <v>0.82449618531828195</v>
      </c>
      <c r="O93" s="10">
        <v>0.80027295867465897</v>
      </c>
      <c r="P93" s="10">
        <v>0.78526250197295699</v>
      </c>
      <c r="Q93" s="10">
        <v>0.77441353637822297</v>
      </c>
      <c r="R93" s="10">
        <v>0.75542678473840696</v>
      </c>
      <c r="S93" s="10">
        <v>0.74177816642750305</v>
      </c>
      <c r="T93" s="10">
        <v>0.72696122098195703</v>
      </c>
      <c r="U93" s="10">
        <v>0.70810617230606099</v>
      </c>
      <c r="V93" s="10">
        <v>0.69145546887891296</v>
      </c>
    </row>
    <row r="94" spans="1:22" ht="17" x14ac:dyDescent="0.2">
      <c r="A94" s="56"/>
      <c r="B94" s="6" t="s">
        <v>41</v>
      </c>
      <c r="C94" s="18"/>
      <c r="D94" s="18"/>
      <c r="E94" s="18"/>
      <c r="F94" s="18"/>
      <c r="G94" s="18"/>
      <c r="H94" s="18"/>
      <c r="I94" s="10"/>
      <c r="J94" s="10"/>
      <c r="K94" s="10"/>
      <c r="L94" s="10"/>
      <c r="M94" s="8"/>
      <c r="N94" s="8"/>
      <c r="O94" s="8"/>
      <c r="P94" s="8"/>
      <c r="Q94" s="10"/>
      <c r="R94" s="10"/>
      <c r="S94" s="10"/>
      <c r="T94" s="10"/>
      <c r="U94" s="10"/>
      <c r="V94" s="10"/>
    </row>
    <row r="95" spans="1:22" x14ac:dyDescent="0.2">
      <c r="B95" s="27" t="s">
        <v>112</v>
      </c>
      <c r="C95" s="10">
        <v>4.5783334499053798E-3</v>
      </c>
      <c r="D95" s="10">
        <v>7.2457400363700204E-3</v>
      </c>
      <c r="E95" s="10">
        <v>7.17619741023608E-3</v>
      </c>
      <c r="F95" s="10">
        <v>7.17619741023608E-3</v>
      </c>
      <c r="G95" s="10">
        <v>7.17619741023608E-3</v>
      </c>
      <c r="H95" s="10">
        <v>7.17619741023608E-3</v>
      </c>
      <c r="I95" s="10">
        <v>1.3203064184343199E-2</v>
      </c>
      <c r="J95" s="10">
        <v>1.3203064184343199E-2</v>
      </c>
      <c r="K95" s="10">
        <v>3.2425537434358997E-2</v>
      </c>
      <c r="L95" s="10">
        <v>3.9313096759172897E-2</v>
      </c>
      <c r="M95" s="10">
        <v>5.1968901135165398E-2</v>
      </c>
      <c r="N95" s="10">
        <v>6.1297771894607798E-2</v>
      </c>
      <c r="O95" s="10">
        <v>8.0984919802682798E-2</v>
      </c>
      <c r="P95" s="10">
        <v>8.9716546177480996E-2</v>
      </c>
      <c r="Q95" s="10">
        <v>9.5953310287700294E-2</v>
      </c>
      <c r="R95" s="10">
        <v>0.124748991957344</v>
      </c>
      <c r="S95" s="10">
        <v>0.153498024509058</v>
      </c>
      <c r="T95" s="10">
        <v>0.16271117961355899</v>
      </c>
      <c r="U95" s="10">
        <v>0.19055072113346699</v>
      </c>
      <c r="V95" s="10">
        <v>0.21928226814434101</v>
      </c>
    </row>
    <row r="96" spans="1:22" x14ac:dyDescent="0.2">
      <c r="B96" s="27" t="s">
        <v>113</v>
      </c>
      <c r="C96" s="10">
        <v>0.88421144309193</v>
      </c>
      <c r="D96" s="10">
        <v>0.88368045699687803</v>
      </c>
      <c r="E96" s="10">
        <v>0.87998968108751796</v>
      </c>
      <c r="F96" s="10">
        <v>0.87998968108751796</v>
      </c>
      <c r="G96" s="10">
        <v>0.87998968108751796</v>
      </c>
      <c r="H96" s="10">
        <v>0.87998968108751796</v>
      </c>
      <c r="I96" s="10">
        <v>0.850134431188036</v>
      </c>
      <c r="J96" s="10">
        <v>0.850134431188036</v>
      </c>
      <c r="K96" s="10">
        <v>0.85562299431148703</v>
      </c>
      <c r="L96" s="10">
        <v>0.83587184971635797</v>
      </c>
      <c r="M96" s="10">
        <v>0.823316207570984</v>
      </c>
      <c r="N96" s="10">
        <v>0.81772715855370803</v>
      </c>
      <c r="O96" s="10">
        <v>0.79622530127456703</v>
      </c>
      <c r="P96" s="10">
        <v>0.78353780843899601</v>
      </c>
      <c r="Q96" s="10">
        <v>0.76321847616530603</v>
      </c>
      <c r="R96" s="10">
        <v>0.75366250915926003</v>
      </c>
      <c r="S96" s="10">
        <v>0.73721917589101305</v>
      </c>
      <c r="T96" s="10">
        <v>0.72048434900845104</v>
      </c>
      <c r="U96" s="10">
        <v>0.70721367805783197</v>
      </c>
      <c r="V96" s="10">
        <v>0.69532680537465497</v>
      </c>
    </row>
    <row r="97" spans="1:22" x14ac:dyDescent="0.2">
      <c r="C97" s="50"/>
      <c r="D97" s="50"/>
      <c r="E97" s="50"/>
      <c r="F97" s="50"/>
      <c r="G97" s="50"/>
      <c r="H97" s="50"/>
      <c r="I97" s="50"/>
      <c r="J97" s="50"/>
      <c r="K97" s="50"/>
      <c r="L97" s="50"/>
      <c r="M97" s="50"/>
      <c r="N97" s="50"/>
      <c r="O97" s="50"/>
      <c r="P97" s="50"/>
      <c r="Q97" s="50"/>
      <c r="R97" s="50"/>
      <c r="S97" s="50"/>
      <c r="T97" s="50"/>
      <c r="U97" s="50"/>
      <c r="V97" s="50"/>
    </row>
    <row r="98" spans="1:22" x14ac:dyDescent="0.2">
      <c r="B98" s="51" t="s">
        <v>114</v>
      </c>
      <c r="C98" s="52">
        <f t="shared" ref="C98:U98" si="24">AVERAGE(C83,C86,C89,C92,C95)</f>
        <v>5.5222274647316423E-3</v>
      </c>
      <c r="D98" s="52">
        <f t="shared" si="24"/>
        <v>7.3436027190799764E-3</v>
      </c>
      <c r="E98" s="52">
        <f t="shared" si="24"/>
        <v>9.3509366283959956E-3</v>
      </c>
      <c r="F98" s="52">
        <f t="shared" si="24"/>
        <v>9.3509366283959956E-3</v>
      </c>
      <c r="G98" s="52">
        <f t="shared" si="24"/>
        <v>9.3509366283959956E-3</v>
      </c>
      <c r="H98" s="52">
        <f t="shared" si="24"/>
        <v>1.1812205187505264E-2</v>
      </c>
      <c r="I98" s="52">
        <f t="shared" si="24"/>
        <v>1.4952554853229761E-2</v>
      </c>
      <c r="J98" s="52">
        <f t="shared" si="24"/>
        <v>1.4952554853229761E-2</v>
      </c>
      <c r="K98" s="52">
        <f t="shared" si="24"/>
        <v>3.4326913066092056E-2</v>
      </c>
      <c r="L98" s="52">
        <f t="shared" si="24"/>
        <v>4.0245719154896276E-2</v>
      </c>
      <c r="M98" s="52">
        <f t="shared" si="24"/>
        <v>5.0693456027955185E-2</v>
      </c>
      <c r="N98" s="52">
        <f t="shared" si="24"/>
        <v>6.1247125956413816E-2</v>
      </c>
      <c r="O98" s="52">
        <f t="shared" si="24"/>
        <v>7.4311088896839669E-2</v>
      </c>
      <c r="P98" s="52">
        <f t="shared" si="24"/>
        <v>8.3379619446104628E-2</v>
      </c>
      <c r="Q98" s="52">
        <f t="shared" si="24"/>
        <v>9.4791564184867227E-2</v>
      </c>
      <c r="R98" s="52">
        <f t="shared" si="24"/>
        <v>0.12258306566796859</v>
      </c>
      <c r="S98" s="52">
        <f t="shared" si="24"/>
        <v>0.14897579722737619</v>
      </c>
      <c r="T98" s="52">
        <f t="shared" si="24"/>
        <v>0.15914259359609401</v>
      </c>
      <c r="U98" s="52">
        <f t="shared" si="24"/>
        <v>0.190745086005216</v>
      </c>
      <c r="V98" s="52">
        <f>AVERAGE(V83,V86,V89,V92,V95)</f>
        <v>0.22106032747894622</v>
      </c>
    </row>
    <row r="99" spans="1:22" x14ac:dyDescent="0.2">
      <c r="B99" s="27" t="s">
        <v>46</v>
      </c>
      <c r="C99" s="18">
        <f t="shared" ref="C99:U99" si="25">_xlfn.STDEV.S(C83,C86,C89,C92,C95)</f>
        <v>3.5493001332185577E-3</v>
      </c>
      <c r="D99" s="18">
        <f t="shared" si="25"/>
        <v>2.9224840962245964E-3</v>
      </c>
      <c r="E99" s="18">
        <f t="shared" si="25"/>
        <v>4.9298091671115003E-3</v>
      </c>
      <c r="F99" s="18">
        <f t="shared" si="25"/>
        <v>4.9298091671115003E-3</v>
      </c>
      <c r="G99" s="18">
        <f t="shared" si="25"/>
        <v>4.9298091671115003E-3</v>
      </c>
      <c r="H99" s="18">
        <f t="shared" si="25"/>
        <v>5.4665258434392905E-3</v>
      </c>
      <c r="I99" s="18">
        <f t="shared" si="25"/>
        <v>3.1538341319744972E-3</v>
      </c>
      <c r="J99" s="18">
        <f t="shared" si="25"/>
        <v>3.1538341319744972E-3</v>
      </c>
      <c r="K99" s="18">
        <f t="shared" si="25"/>
        <v>3.3071672321747241E-3</v>
      </c>
      <c r="L99" s="18">
        <f t="shared" si="25"/>
        <v>4.7227082932024839E-3</v>
      </c>
      <c r="M99" s="18">
        <f t="shared" si="25"/>
        <v>6.7260083048389409E-3</v>
      </c>
      <c r="N99" s="18">
        <f t="shared" si="25"/>
        <v>4.7824282677492343E-3</v>
      </c>
      <c r="O99" s="18">
        <f t="shared" si="25"/>
        <v>5.8807255775848843E-3</v>
      </c>
      <c r="P99" s="18">
        <f t="shared" si="25"/>
        <v>5.7106218089363354E-3</v>
      </c>
      <c r="Q99" s="18">
        <f t="shared" si="25"/>
        <v>2.58334532813926E-3</v>
      </c>
      <c r="R99" s="18">
        <f t="shared" si="25"/>
        <v>6.4240344272200852E-3</v>
      </c>
      <c r="S99" s="18">
        <f t="shared" si="25"/>
        <v>6.2972688880965806E-3</v>
      </c>
      <c r="T99" s="18">
        <f t="shared" si="25"/>
        <v>4.3030994301582028E-3</v>
      </c>
      <c r="U99" s="18">
        <f t="shared" si="25"/>
        <v>6.6712472279663202E-3</v>
      </c>
      <c r="V99" s="18">
        <f>_xlfn.STDEV.S(V83,V86,V89,V92,V95)</f>
        <v>8.2239372850321703E-3</v>
      </c>
    </row>
    <row r="100" spans="1:22" ht="17" x14ac:dyDescent="0.2">
      <c r="B100" s="1" t="s">
        <v>47</v>
      </c>
      <c r="C100" s="18">
        <f t="shared" ref="C100:V100" si="26">C98-C99</f>
        <v>1.9729273315130845E-3</v>
      </c>
      <c r="D100" s="18">
        <f t="shared" si="26"/>
        <v>4.42111862285538E-3</v>
      </c>
      <c r="E100" s="18">
        <f t="shared" si="26"/>
        <v>4.4211274612844954E-3</v>
      </c>
      <c r="F100" s="18">
        <f t="shared" si="26"/>
        <v>4.4211274612844954E-3</v>
      </c>
      <c r="G100" s="18">
        <f t="shared" si="26"/>
        <v>4.4211274612844954E-3</v>
      </c>
      <c r="H100" s="18">
        <f t="shared" si="26"/>
        <v>6.3456793440659735E-3</v>
      </c>
      <c r="I100" s="18">
        <f t="shared" si="26"/>
        <v>1.1798720721255264E-2</v>
      </c>
      <c r="J100" s="18">
        <f t="shared" si="26"/>
        <v>1.1798720721255264E-2</v>
      </c>
      <c r="K100" s="18">
        <f t="shared" si="26"/>
        <v>3.1019745833917332E-2</v>
      </c>
      <c r="L100" s="18">
        <f t="shared" si="26"/>
        <v>3.5523010861693793E-2</v>
      </c>
      <c r="M100" s="18">
        <f t="shared" si="26"/>
        <v>4.396744772311624E-2</v>
      </c>
      <c r="N100" s="18">
        <f t="shared" si="26"/>
        <v>5.6464697688664578E-2</v>
      </c>
      <c r="O100" s="18">
        <f t="shared" si="26"/>
        <v>6.8430363319254783E-2</v>
      </c>
      <c r="P100" s="18">
        <f t="shared" si="26"/>
        <v>7.7668997637168294E-2</v>
      </c>
      <c r="Q100" s="18">
        <f t="shared" si="26"/>
        <v>9.2208218856727961E-2</v>
      </c>
      <c r="R100" s="18">
        <f t="shared" si="26"/>
        <v>0.1161590312407485</v>
      </c>
      <c r="S100" s="18">
        <f t="shared" si="26"/>
        <v>0.1426785283392796</v>
      </c>
      <c r="T100" s="18">
        <f t="shared" si="26"/>
        <v>0.15483949416593581</v>
      </c>
      <c r="U100" s="18">
        <f t="shared" si="26"/>
        <v>0.18407383877724967</v>
      </c>
      <c r="V100" s="18">
        <f t="shared" si="26"/>
        <v>0.21283639019391404</v>
      </c>
    </row>
    <row r="101" spans="1:22" ht="17" x14ac:dyDescent="0.2">
      <c r="A101" s="56"/>
      <c r="B101" s="1" t="s">
        <v>48</v>
      </c>
      <c r="C101" s="18">
        <f t="shared" ref="C101:V101" si="27">C98+C99</f>
        <v>9.0715275979501991E-3</v>
      </c>
      <c r="D101" s="18">
        <f t="shared" si="27"/>
        <v>1.0266086815304573E-2</v>
      </c>
      <c r="E101" s="18">
        <f t="shared" si="27"/>
        <v>1.4280745795507496E-2</v>
      </c>
      <c r="F101" s="18">
        <f t="shared" si="27"/>
        <v>1.4280745795507496E-2</v>
      </c>
      <c r="G101" s="18">
        <f t="shared" si="27"/>
        <v>1.4280745795507496E-2</v>
      </c>
      <c r="H101" s="18">
        <f t="shared" si="27"/>
        <v>1.7278731030944555E-2</v>
      </c>
      <c r="I101" s="18">
        <f t="shared" si="27"/>
        <v>1.8106388985204259E-2</v>
      </c>
      <c r="J101" s="18">
        <f t="shared" si="27"/>
        <v>1.8106388985204259E-2</v>
      </c>
      <c r="K101" s="18">
        <f t="shared" si="27"/>
        <v>3.763408029826678E-2</v>
      </c>
      <c r="L101" s="18">
        <f t="shared" si="27"/>
        <v>4.4968427448098758E-2</v>
      </c>
      <c r="M101" s="18">
        <f t="shared" si="27"/>
        <v>5.7419464332794129E-2</v>
      </c>
      <c r="N101" s="18">
        <f t="shared" si="27"/>
        <v>6.6029554224163053E-2</v>
      </c>
      <c r="O101" s="18">
        <f t="shared" si="27"/>
        <v>8.0191814474424555E-2</v>
      </c>
      <c r="P101" s="18">
        <f t="shared" si="27"/>
        <v>8.9090241255040961E-2</v>
      </c>
      <c r="Q101" s="18">
        <f t="shared" si="27"/>
        <v>9.7374909513006494E-2</v>
      </c>
      <c r="R101" s="18">
        <f t="shared" si="27"/>
        <v>0.12900710009518868</v>
      </c>
      <c r="S101" s="18">
        <f t="shared" si="27"/>
        <v>0.15527306611547279</v>
      </c>
      <c r="T101" s="18">
        <f t="shared" si="27"/>
        <v>0.1634456930262522</v>
      </c>
      <c r="U101" s="18">
        <f t="shared" si="27"/>
        <v>0.19741633323318233</v>
      </c>
      <c r="V101" s="18">
        <f t="shared" si="27"/>
        <v>0.2292842647639784</v>
      </c>
    </row>
    <row r="102" spans="1:22" x14ac:dyDescent="0.2">
      <c r="A102" s="56"/>
      <c r="B102" s="1"/>
      <c r="C102" s="18"/>
      <c r="D102" s="18"/>
      <c r="E102" s="18"/>
      <c r="F102" s="18"/>
      <c r="G102" s="18"/>
      <c r="H102" s="18"/>
      <c r="I102" s="18"/>
      <c r="J102" s="18"/>
      <c r="K102" s="18"/>
      <c r="L102" s="18"/>
      <c r="M102" s="18"/>
      <c r="N102" s="18"/>
      <c r="O102" s="18"/>
      <c r="P102" s="18"/>
      <c r="Q102" s="18"/>
      <c r="R102" s="18"/>
      <c r="S102" s="18"/>
      <c r="T102" s="18"/>
      <c r="U102" s="18"/>
      <c r="V102" s="18"/>
    </row>
    <row r="103" spans="1:22" x14ac:dyDescent="0.2">
      <c r="A103" s="56"/>
      <c r="B103" s="51" t="s">
        <v>115</v>
      </c>
      <c r="C103" s="52">
        <f t="shared" ref="C103:V103" si="28">AVERAGE(C84,C87,C90,C93,C96)</f>
        <v>0.85619473864652595</v>
      </c>
      <c r="D103" s="52">
        <f t="shared" si="28"/>
        <v>0.85734719679480187</v>
      </c>
      <c r="E103" s="52">
        <f t="shared" si="28"/>
        <v>0.85044141965006903</v>
      </c>
      <c r="F103" s="52">
        <f t="shared" si="28"/>
        <v>0.85044141965006903</v>
      </c>
      <c r="G103" s="52">
        <f t="shared" si="28"/>
        <v>0.85044141965006903</v>
      </c>
      <c r="H103" s="52">
        <f t="shared" si="28"/>
        <v>0.84587009846863315</v>
      </c>
      <c r="I103" s="52">
        <f t="shared" si="28"/>
        <v>0.83040334074054134</v>
      </c>
      <c r="J103" s="52">
        <f t="shared" si="28"/>
        <v>0.83040334074054134</v>
      </c>
      <c r="K103" s="52">
        <f t="shared" si="28"/>
        <v>0.83698223795992577</v>
      </c>
      <c r="L103" s="52">
        <f t="shared" si="28"/>
        <v>0.82301130948664025</v>
      </c>
      <c r="M103" s="52">
        <f t="shared" si="28"/>
        <v>0.8132293595464386</v>
      </c>
      <c r="N103" s="52">
        <f t="shared" si="28"/>
        <v>0.81679104374670997</v>
      </c>
      <c r="O103" s="52">
        <f t="shared" si="28"/>
        <v>0.79273199600852173</v>
      </c>
      <c r="P103" s="52">
        <f t="shared" si="28"/>
        <v>0.77785274011548933</v>
      </c>
      <c r="Q103" s="52">
        <f t="shared" si="28"/>
        <v>0.76828686133197732</v>
      </c>
      <c r="R103" s="52">
        <f t="shared" si="28"/>
        <v>0.76016957206563562</v>
      </c>
      <c r="S103" s="52">
        <f t="shared" si="28"/>
        <v>0.73789034794944353</v>
      </c>
      <c r="T103" s="52">
        <f t="shared" si="28"/>
        <v>0.72327400101922679</v>
      </c>
      <c r="U103" s="52">
        <f t="shared" si="28"/>
        <v>0.70748425750370014</v>
      </c>
      <c r="V103" s="52">
        <f t="shared" si="28"/>
        <v>0.69320586503342085</v>
      </c>
    </row>
    <row r="104" spans="1:22" x14ac:dyDescent="0.2">
      <c r="A104" s="56"/>
      <c r="B104" s="27" t="s">
        <v>46</v>
      </c>
      <c r="C104" s="18">
        <f t="shared" ref="C104:V104" si="29">_xlfn.STDEV.S(C84,C87,C90,C93,C96)</f>
        <v>2.9661529200889387E-2</v>
      </c>
      <c r="D104" s="18">
        <f t="shared" si="29"/>
        <v>2.622105552903601E-2</v>
      </c>
      <c r="E104" s="18">
        <f t="shared" si="29"/>
        <v>3.4948615749431554E-2</v>
      </c>
      <c r="F104" s="18">
        <f t="shared" si="29"/>
        <v>3.4948615749431554E-2</v>
      </c>
      <c r="G104" s="18">
        <f t="shared" si="29"/>
        <v>3.4948615749431554E-2</v>
      </c>
      <c r="H104" s="18">
        <f t="shared" si="29"/>
        <v>3.149295723050434E-2</v>
      </c>
      <c r="I104" s="18">
        <f t="shared" si="29"/>
        <v>1.6028409237747086E-2</v>
      </c>
      <c r="J104" s="18">
        <f t="shared" si="29"/>
        <v>1.6028409237747086E-2</v>
      </c>
      <c r="K104" s="18">
        <f t="shared" si="29"/>
        <v>1.295308556027073E-2</v>
      </c>
      <c r="L104" s="18">
        <f t="shared" si="29"/>
        <v>1.4078574160716558E-2</v>
      </c>
      <c r="M104" s="18">
        <f t="shared" si="29"/>
        <v>1.0000878152867054E-2</v>
      </c>
      <c r="N104" s="18">
        <f t="shared" si="29"/>
        <v>9.1911485348307228E-3</v>
      </c>
      <c r="O104" s="18">
        <f t="shared" si="29"/>
        <v>5.4707787638371159E-3</v>
      </c>
      <c r="P104" s="18">
        <f t="shared" si="29"/>
        <v>6.3274488562947463E-3</v>
      </c>
      <c r="Q104" s="18">
        <f t="shared" si="29"/>
        <v>5.2469722786982753E-3</v>
      </c>
      <c r="R104" s="18">
        <f t="shared" si="29"/>
        <v>8.8698823406904315E-3</v>
      </c>
      <c r="S104" s="18">
        <f t="shared" si="29"/>
        <v>5.3183925821568201E-3</v>
      </c>
      <c r="T104" s="18">
        <f t="shared" si="29"/>
        <v>3.9700571373457528E-3</v>
      </c>
      <c r="U104" s="18">
        <f t="shared" si="29"/>
        <v>6.1982649104415288E-3</v>
      </c>
      <c r="V104" s="18">
        <f t="shared" si="29"/>
        <v>6.3041344405426487E-3</v>
      </c>
    </row>
    <row r="105" spans="1:22" ht="17" x14ac:dyDescent="0.2">
      <c r="A105" s="56"/>
      <c r="B105" s="1" t="s">
        <v>47</v>
      </c>
      <c r="C105" s="18">
        <f t="shared" ref="C105:V105" si="30">C103-C104</f>
        <v>0.82653320944563657</v>
      </c>
      <c r="D105" s="18">
        <f t="shared" si="30"/>
        <v>0.83112614126576589</v>
      </c>
      <c r="E105" s="18">
        <f t="shared" si="30"/>
        <v>0.8154928039006375</v>
      </c>
      <c r="F105" s="18">
        <f t="shared" si="30"/>
        <v>0.8154928039006375</v>
      </c>
      <c r="G105" s="18">
        <f t="shared" si="30"/>
        <v>0.8154928039006375</v>
      </c>
      <c r="H105" s="18">
        <f t="shared" si="30"/>
        <v>0.81437714123812877</v>
      </c>
      <c r="I105" s="18">
        <f t="shared" si="30"/>
        <v>0.81437493150279427</v>
      </c>
      <c r="J105" s="18">
        <f t="shared" si="30"/>
        <v>0.81437493150279427</v>
      </c>
      <c r="K105" s="18">
        <f t="shared" si="30"/>
        <v>0.82402915239965502</v>
      </c>
      <c r="L105" s="18">
        <f t="shared" si="30"/>
        <v>0.80893273532592369</v>
      </c>
      <c r="M105" s="18">
        <f t="shared" si="30"/>
        <v>0.8032284813935715</v>
      </c>
      <c r="N105" s="18">
        <f t="shared" si="30"/>
        <v>0.80759989521187925</v>
      </c>
      <c r="O105" s="18">
        <f t="shared" si="30"/>
        <v>0.78726121724468456</v>
      </c>
      <c r="P105" s="18">
        <f t="shared" si="30"/>
        <v>0.77152529125919456</v>
      </c>
      <c r="Q105" s="18">
        <f t="shared" si="30"/>
        <v>0.76303988905327902</v>
      </c>
      <c r="R105" s="18">
        <f t="shared" si="30"/>
        <v>0.75129968972494521</v>
      </c>
      <c r="S105" s="18">
        <f t="shared" si="30"/>
        <v>0.7325719553672867</v>
      </c>
      <c r="T105" s="18">
        <f t="shared" si="30"/>
        <v>0.71930394388188101</v>
      </c>
      <c r="U105" s="18">
        <f t="shared" si="30"/>
        <v>0.70128599259325863</v>
      </c>
      <c r="V105" s="18">
        <f t="shared" si="30"/>
        <v>0.68690173059287818</v>
      </c>
    </row>
    <row r="106" spans="1:22" ht="17" x14ac:dyDescent="0.2">
      <c r="A106" s="56"/>
      <c r="B106" s="1" t="s">
        <v>48</v>
      </c>
      <c r="C106" s="18">
        <f t="shared" ref="C106:V106" si="31">C103+C104</f>
        <v>0.88585626784741534</v>
      </c>
      <c r="D106" s="18">
        <f t="shared" si="31"/>
        <v>0.88356825232383784</v>
      </c>
      <c r="E106" s="18">
        <f t="shared" si="31"/>
        <v>0.88539003539950056</v>
      </c>
      <c r="F106" s="18">
        <f t="shared" si="31"/>
        <v>0.88539003539950056</v>
      </c>
      <c r="G106" s="18">
        <f t="shared" si="31"/>
        <v>0.88539003539950056</v>
      </c>
      <c r="H106" s="18">
        <f t="shared" si="31"/>
        <v>0.87736305569913753</v>
      </c>
      <c r="I106" s="18">
        <f t="shared" si="31"/>
        <v>0.84643174997828841</v>
      </c>
      <c r="J106" s="18">
        <f t="shared" si="31"/>
        <v>0.84643174997828841</v>
      </c>
      <c r="K106" s="18">
        <f t="shared" si="31"/>
        <v>0.84993532352019652</v>
      </c>
      <c r="L106" s="18">
        <f t="shared" si="31"/>
        <v>0.83708988364735681</v>
      </c>
      <c r="M106" s="18">
        <f t="shared" si="31"/>
        <v>0.8232302376993057</v>
      </c>
      <c r="N106" s="18">
        <f t="shared" si="31"/>
        <v>0.82598219228154068</v>
      </c>
      <c r="O106" s="18">
        <f t="shared" si="31"/>
        <v>0.7982027747723589</v>
      </c>
      <c r="P106" s="18">
        <f t="shared" si="31"/>
        <v>0.7841801889717841</v>
      </c>
      <c r="Q106" s="18">
        <f t="shared" si="31"/>
        <v>0.77353383361067563</v>
      </c>
      <c r="R106" s="18">
        <f t="shared" si="31"/>
        <v>0.76903945440632604</v>
      </c>
      <c r="S106" s="18">
        <f t="shared" si="31"/>
        <v>0.74320874053160035</v>
      </c>
      <c r="T106" s="18">
        <f t="shared" si="31"/>
        <v>0.72724405815657256</v>
      </c>
      <c r="U106" s="18">
        <f t="shared" si="31"/>
        <v>0.71368252241414165</v>
      </c>
      <c r="V106" s="18">
        <f t="shared" si="31"/>
        <v>0.69950999947396353</v>
      </c>
    </row>
    <row r="107" spans="1:22" x14ac:dyDescent="0.2">
      <c r="A107" s="57"/>
      <c r="B107" s="58"/>
      <c r="C107" s="53"/>
      <c r="D107" s="53"/>
      <c r="E107" s="59"/>
      <c r="F107" s="59"/>
      <c r="G107" s="53"/>
      <c r="H107" s="53"/>
      <c r="I107" s="59"/>
      <c r="J107" s="59"/>
      <c r="K107" s="53"/>
      <c r="L107" s="53"/>
      <c r="M107" s="60"/>
      <c r="N107" s="60"/>
      <c r="O107" s="60"/>
      <c r="P107" s="60"/>
      <c r="Q107" s="60"/>
      <c r="R107" s="60"/>
      <c r="S107" s="53"/>
      <c r="T107" s="53"/>
      <c r="U107" s="53"/>
      <c r="V107" s="53"/>
    </row>
    <row r="108" spans="1:22" ht="17" x14ac:dyDescent="0.2">
      <c r="A108" s="27" t="s">
        <v>49</v>
      </c>
      <c r="B108" s="6" t="s">
        <v>12</v>
      </c>
      <c r="C108" s="50"/>
      <c r="D108" s="50"/>
      <c r="E108" s="50"/>
      <c r="F108" s="50"/>
      <c r="G108" s="50"/>
      <c r="H108" s="50"/>
      <c r="I108" s="50"/>
      <c r="J108" s="50"/>
      <c r="K108" s="50"/>
      <c r="L108" s="50"/>
      <c r="M108" s="50"/>
      <c r="N108" s="50"/>
      <c r="O108" s="50"/>
      <c r="P108" s="50"/>
      <c r="Q108" s="50"/>
      <c r="R108" s="50"/>
      <c r="S108" s="50"/>
      <c r="T108" s="50"/>
      <c r="U108" s="50"/>
      <c r="V108" s="50"/>
    </row>
    <row r="109" spans="1:22" x14ac:dyDescent="0.2">
      <c r="B109" s="27" t="s">
        <v>112</v>
      </c>
      <c r="C109" s="10">
        <v>2.59246240605896E-2</v>
      </c>
      <c r="D109" s="10">
        <v>2.52329473106916E-2</v>
      </c>
      <c r="E109" s="10">
        <v>2.5581692110484899E-2</v>
      </c>
      <c r="F109" s="10">
        <v>2.5581692110484899E-2</v>
      </c>
      <c r="G109" s="10">
        <v>2.5581692110484899E-2</v>
      </c>
      <c r="H109" s="10">
        <v>4.26721631006826E-2</v>
      </c>
      <c r="I109" s="10">
        <v>4.26721631006826E-2</v>
      </c>
      <c r="J109" s="10">
        <v>4.26721631006826E-2</v>
      </c>
      <c r="K109" s="10">
        <v>9.9001650858465504E-2</v>
      </c>
      <c r="L109" s="10">
        <v>9.5699211107108204E-2</v>
      </c>
      <c r="M109" s="10">
        <v>0.10903861854519301</v>
      </c>
      <c r="N109" s="10">
        <v>0.13674488980867799</v>
      </c>
      <c r="O109" s="10">
        <v>0.149626958259656</v>
      </c>
      <c r="P109" s="10">
        <v>0.15621921054066601</v>
      </c>
      <c r="Q109" s="10">
        <v>0.15688485366448199</v>
      </c>
      <c r="R109" s="10">
        <v>0.197316645196915</v>
      </c>
      <c r="S109" s="10">
        <v>0.20699841148939399</v>
      </c>
      <c r="T109" s="10">
        <v>0.20871393742348199</v>
      </c>
      <c r="U109" s="10">
        <v>0.24519615429045599</v>
      </c>
      <c r="V109" s="10">
        <v>0.28667236452959699</v>
      </c>
    </row>
    <row r="110" spans="1:22" x14ac:dyDescent="0.2">
      <c r="B110" s="27" t="s">
        <v>113</v>
      </c>
      <c r="C110" s="10">
        <v>0.95557271972701296</v>
      </c>
      <c r="D110" s="10">
        <v>0.95457774087911096</v>
      </c>
      <c r="E110" s="10">
        <v>0.94856602993509698</v>
      </c>
      <c r="F110" s="10">
        <v>0.94856602993509698</v>
      </c>
      <c r="G110" s="10">
        <v>0.94856602993509698</v>
      </c>
      <c r="H110" s="10">
        <v>0.95045090460987003</v>
      </c>
      <c r="I110" s="10">
        <v>0.95045090460987003</v>
      </c>
      <c r="J110" s="10">
        <v>0.95045090460987003</v>
      </c>
      <c r="K110" s="10">
        <v>0.93219177368985495</v>
      </c>
      <c r="L110" s="10">
        <v>0.922603147561048</v>
      </c>
      <c r="M110" s="10">
        <v>0.91121875170078204</v>
      </c>
      <c r="N110" s="10">
        <v>0.91754721756073099</v>
      </c>
      <c r="O110" s="10">
        <v>0.89914450467090501</v>
      </c>
      <c r="P110" s="10">
        <v>0.87841837527613398</v>
      </c>
      <c r="Q110" s="10">
        <v>0.86539183998034497</v>
      </c>
      <c r="R110" s="10">
        <v>0.85505840532166399</v>
      </c>
      <c r="S110" s="10">
        <v>0.81697020281281396</v>
      </c>
      <c r="T110" s="10">
        <v>0.80035455418068002</v>
      </c>
      <c r="U110" s="10">
        <v>0.77941225513974699</v>
      </c>
      <c r="V110" s="10">
        <v>0.75878903508614903</v>
      </c>
    </row>
    <row r="111" spans="1:22" ht="17" x14ac:dyDescent="0.2">
      <c r="B111" s="6" t="s">
        <v>26</v>
      </c>
      <c r="C111" s="10"/>
      <c r="D111" s="10"/>
      <c r="E111" s="18"/>
      <c r="F111" s="18"/>
      <c r="G111" s="18"/>
      <c r="H111" s="10"/>
      <c r="I111" s="18"/>
      <c r="J111" s="18"/>
      <c r="K111" s="18"/>
      <c r="L111" s="18"/>
      <c r="M111" s="18"/>
      <c r="N111" s="18"/>
      <c r="O111" s="18"/>
      <c r="P111" s="10"/>
      <c r="Q111" s="18"/>
      <c r="R111" s="18"/>
      <c r="S111" s="18"/>
      <c r="T111" s="18"/>
      <c r="U111" s="18"/>
      <c r="V111" s="18"/>
    </row>
    <row r="112" spans="1:22" x14ac:dyDescent="0.2">
      <c r="A112" s="61"/>
      <c r="B112" s="27" t="s">
        <v>112</v>
      </c>
      <c r="C112" s="10">
        <v>7.1319553284162701E-2</v>
      </c>
      <c r="D112" s="10">
        <v>6.5617990098613396E-2</v>
      </c>
      <c r="E112" s="10">
        <v>6.4823526273544402E-2</v>
      </c>
      <c r="F112" s="10">
        <v>6.4823526273544402E-2</v>
      </c>
      <c r="G112" s="10">
        <v>6.4823526273544402E-2</v>
      </c>
      <c r="H112" s="10">
        <v>6.4823526273544402E-2</v>
      </c>
      <c r="I112" s="10">
        <v>6.7120093501322198E-2</v>
      </c>
      <c r="J112" s="10">
        <v>6.7120093501322198E-2</v>
      </c>
      <c r="K112" s="10">
        <v>0.15406662255079501</v>
      </c>
      <c r="L112" s="10">
        <v>0.144759655815309</v>
      </c>
      <c r="M112" s="10">
        <v>0.144841559985075</v>
      </c>
      <c r="N112" s="10">
        <v>0.18172516857448701</v>
      </c>
      <c r="O112" s="10">
        <v>0.164056359822217</v>
      </c>
      <c r="P112" s="10">
        <v>0.15660291255404099</v>
      </c>
      <c r="Q112" s="10">
        <v>0.16323497350090399</v>
      </c>
      <c r="R112" s="10">
        <v>0.18689076897009799</v>
      </c>
      <c r="S112" s="10">
        <v>0.188961088460816</v>
      </c>
      <c r="T112" s="10">
        <v>0.19529561436187901</v>
      </c>
      <c r="U112" s="10">
        <v>0.222041784067811</v>
      </c>
      <c r="V112" s="10">
        <v>0.25617098605244898</v>
      </c>
    </row>
    <row r="113" spans="1:22" x14ac:dyDescent="0.2">
      <c r="A113" s="61"/>
      <c r="B113" s="27" t="s">
        <v>113</v>
      </c>
      <c r="C113" s="10">
        <v>0.96647949143682899</v>
      </c>
      <c r="D113" s="10">
        <v>0.96354895418505404</v>
      </c>
      <c r="E113" s="10">
        <v>0.96421322473079996</v>
      </c>
      <c r="F113" s="10">
        <v>0.96421322473079996</v>
      </c>
      <c r="G113" s="10">
        <v>0.96421322473079996</v>
      </c>
      <c r="H113" s="10">
        <v>0.96421322473079996</v>
      </c>
      <c r="I113" s="10">
        <v>0.95842057187429397</v>
      </c>
      <c r="J113" s="10">
        <v>0.95842057187429397</v>
      </c>
      <c r="K113" s="10">
        <v>0.93662707676800405</v>
      </c>
      <c r="L113" s="10">
        <v>0.91896885112187299</v>
      </c>
      <c r="M113" s="10">
        <v>0.90819054360489204</v>
      </c>
      <c r="N113" s="10">
        <v>0.91484611072299404</v>
      </c>
      <c r="O113" s="10">
        <v>0.873783989193613</v>
      </c>
      <c r="P113" s="10">
        <v>0.85251785064069996</v>
      </c>
      <c r="Q113" s="10">
        <v>0.84844025207989104</v>
      </c>
      <c r="R113" s="10">
        <v>0.83487210841602899</v>
      </c>
      <c r="S113" s="10">
        <v>0.80238387349055995</v>
      </c>
      <c r="T113" s="10">
        <v>0.78843232649224604</v>
      </c>
      <c r="U113" s="10">
        <v>0.76712407618679801</v>
      </c>
      <c r="V113" s="10">
        <v>0.74884822224398495</v>
      </c>
    </row>
    <row r="114" spans="1:22" ht="17" x14ac:dyDescent="0.2">
      <c r="B114" s="6" t="s">
        <v>33</v>
      </c>
      <c r="C114" s="18"/>
      <c r="D114" s="18"/>
      <c r="E114" s="18"/>
      <c r="F114" s="18"/>
      <c r="G114" s="18"/>
      <c r="H114" s="10"/>
      <c r="I114" s="18"/>
      <c r="J114" s="18"/>
      <c r="K114" s="18"/>
      <c r="L114" s="18"/>
      <c r="M114" s="18"/>
      <c r="N114" s="18"/>
      <c r="O114" s="18"/>
      <c r="P114" s="18"/>
      <c r="Q114" s="52"/>
      <c r="R114" s="52"/>
      <c r="S114" s="10"/>
      <c r="T114" s="10"/>
      <c r="U114" s="18"/>
      <c r="V114" s="18"/>
    </row>
    <row r="115" spans="1:22" x14ac:dyDescent="0.2">
      <c r="B115" s="27" t="s">
        <v>112</v>
      </c>
      <c r="C115" s="10">
        <v>1.1257956869481099E-2</v>
      </c>
      <c r="D115" s="10">
        <v>1.2264316333588101E-2</v>
      </c>
      <c r="E115" s="10">
        <v>1.30187532391499E-2</v>
      </c>
      <c r="F115" s="10">
        <v>1.30187532391499E-2</v>
      </c>
      <c r="G115" s="10">
        <v>1.30187532391499E-2</v>
      </c>
      <c r="H115" s="10">
        <v>1.30187532391499E-2</v>
      </c>
      <c r="I115" s="10">
        <v>3.3750213082760598E-2</v>
      </c>
      <c r="J115" s="10">
        <v>3.3750213082760598E-2</v>
      </c>
      <c r="K115" s="10">
        <v>8.0076286560240795E-2</v>
      </c>
      <c r="L115" s="10">
        <v>8.11425214570098E-2</v>
      </c>
      <c r="M115" s="10">
        <v>8.1977423970509097E-2</v>
      </c>
      <c r="N115" s="10">
        <v>0.11641437254053601</v>
      </c>
      <c r="O115" s="10">
        <v>0.122937881864081</v>
      </c>
      <c r="P115" s="10">
        <v>0.123806383408679</v>
      </c>
      <c r="Q115" s="10">
        <v>0.132131913391031</v>
      </c>
      <c r="R115" s="10">
        <v>0.17283116654699099</v>
      </c>
      <c r="S115" s="10">
        <v>0.180878280033797</v>
      </c>
      <c r="T115" s="10">
        <v>0.187619791394982</v>
      </c>
      <c r="U115" s="10">
        <v>0.22151510368292099</v>
      </c>
      <c r="V115" s="10">
        <v>0.272673777740224</v>
      </c>
    </row>
    <row r="116" spans="1:22" x14ac:dyDescent="0.2">
      <c r="B116" s="27" t="s">
        <v>113</v>
      </c>
      <c r="C116" s="10">
        <v>0.93046611661719603</v>
      </c>
      <c r="D116" s="10">
        <v>0.933485725219661</v>
      </c>
      <c r="E116" s="10">
        <v>0.92438795595743395</v>
      </c>
      <c r="F116" s="10">
        <v>0.92438795595743395</v>
      </c>
      <c r="G116" s="10">
        <v>0.92438795595743395</v>
      </c>
      <c r="H116" s="10">
        <v>0.92438795595743395</v>
      </c>
      <c r="I116" s="10">
        <v>0.91775910838267405</v>
      </c>
      <c r="J116" s="10">
        <v>0.91775910838267405</v>
      </c>
      <c r="K116" s="10">
        <v>0.91335612291170698</v>
      </c>
      <c r="L116" s="10">
        <v>0.89337216839324796</v>
      </c>
      <c r="M116" s="10">
        <v>0.88456668550544804</v>
      </c>
      <c r="N116" s="10">
        <v>0.89157216809997397</v>
      </c>
      <c r="O116" s="10">
        <v>0.86545183472934495</v>
      </c>
      <c r="P116" s="10">
        <v>0.84628776287816299</v>
      </c>
      <c r="Q116" s="10">
        <v>0.83185849176447801</v>
      </c>
      <c r="R116" s="10">
        <v>0.81790006264468396</v>
      </c>
      <c r="S116" s="10">
        <v>0.78525467061340404</v>
      </c>
      <c r="T116" s="10">
        <v>0.77291546304518299</v>
      </c>
      <c r="U116" s="10">
        <v>0.75449841546887098</v>
      </c>
      <c r="V116" s="10">
        <v>0.73955130608761199</v>
      </c>
    </row>
    <row r="117" spans="1:22" ht="17" x14ac:dyDescent="0.2">
      <c r="B117" s="6" t="s">
        <v>37</v>
      </c>
      <c r="C117" s="18"/>
      <c r="D117" s="18"/>
      <c r="E117" s="18"/>
      <c r="F117" s="18"/>
      <c r="G117" s="18"/>
      <c r="H117" s="18"/>
      <c r="I117" s="18"/>
      <c r="J117" s="18"/>
      <c r="K117" s="18"/>
      <c r="L117" s="18"/>
      <c r="M117" s="18"/>
      <c r="N117" s="18"/>
      <c r="O117" s="18"/>
      <c r="P117" s="18"/>
      <c r="Q117" s="18"/>
      <c r="R117" s="18"/>
      <c r="S117" s="18"/>
      <c r="T117" s="10"/>
      <c r="U117" s="18"/>
      <c r="V117" s="18"/>
    </row>
    <row r="118" spans="1:22" x14ac:dyDescent="0.2">
      <c r="A118" s="61"/>
      <c r="B118" s="27" t="s">
        <v>112</v>
      </c>
      <c r="C118" s="10">
        <v>2.9790943968478301E-2</v>
      </c>
      <c r="D118" s="10">
        <v>6.7234390607964795E-2</v>
      </c>
      <c r="E118" s="10">
        <v>6.0131176347060097E-2</v>
      </c>
      <c r="F118" s="10">
        <v>6.0131176347060097E-2</v>
      </c>
      <c r="G118" s="10">
        <v>6.0131176347060097E-2</v>
      </c>
      <c r="H118" s="10">
        <v>6.0429577545401701E-2</v>
      </c>
      <c r="I118" s="10">
        <v>6.0429577545401701E-2</v>
      </c>
      <c r="J118" s="10">
        <v>6.0429577545401701E-2</v>
      </c>
      <c r="K118" s="10">
        <v>0.14223176030239401</v>
      </c>
      <c r="L118" s="10">
        <v>0.13589046635896301</v>
      </c>
      <c r="M118" s="10">
        <v>0.13278932334732299</v>
      </c>
      <c r="N118" s="10">
        <v>0.159863684675909</v>
      </c>
      <c r="O118" s="10">
        <v>0.15827035191804001</v>
      </c>
      <c r="P118" s="10">
        <v>0.15855510106811099</v>
      </c>
      <c r="Q118" s="10">
        <v>0.159434143840892</v>
      </c>
      <c r="R118" s="10">
        <v>0.18411297813199001</v>
      </c>
      <c r="S118" s="10">
        <v>0.19704309528198799</v>
      </c>
      <c r="T118" s="10">
        <v>0.201835931904502</v>
      </c>
      <c r="U118" s="10">
        <v>0.22874751472160301</v>
      </c>
      <c r="V118" s="10">
        <v>0.27044525482085302</v>
      </c>
    </row>
    <row r="119" spans="1:22" x14ac:dyDescent="0.2">
      <c r="A119" s="61"/>
      <c r="B119" s="27" t="s">
        <v>113</v>
      </c>
      <c r="C119" s="10">
        <v>0.96529992247899599</v>
      </c>
      <c r="D119" s="10">
        <v>0.96404409390710799</v>
      </c>
      <c r="E119" s="10">
        <v>0.92094910703065203</v>
      </c>
      <c r="F119" s="10">
        <v>0.92094910703065203</v>
      </c>
      <c r="G119" s="10">
        <v>0.92094910703065203</v>
      </c>
      <c r="H119" s="10">
        <v>0.92710304167144497</v>
      </c>
      <c r="I119" s="10">
        <v>0.92710304167144497</v>
      </c>
      <c r="J119" s="10">
        <v>0.92710304167144497</v>
      </c>
      <c r="K119" s="10">
        <v>0.914778859470604</v>
      </c>
      <c r="L119" s="10">
        <v>0.90571401874333801</v>
      </c>
      <c r="M119" s="10">
        <v>0.88635899195713996</v>
      </c>
      <c r="N119" s="10">
        <v>0.89428458289560298</v>
      </c>
      <c r="O119" s="10">
        <v>0.87004183605129903</v>
      </c>
      <c r="P119" s="10">
        <v>0.84925491060859204</v>
      </c>
      <c r="Q119" s="10">
        <v>0.83445633552257603</v>
      </c>
      <c r="R119" s="10">
        <v>0.81696313260157305</v>
      </c>
      <c r="S119" s="10">
        <v>0.79501296389857601</v>
      </c>
      <c r="T119" s="10">
        <v>0.77786882870225105</v>
      </c>
      <c r="U119" s="10">
        <v>0.75928620808624603</v>
      </c>
      <c r="V119" s="10">
        <v>0.74028265025917095</v>
      </c>
    </row>
    <row r="120" spans="1:22" ht="17" x14ac:dyDescent="0.2">
      <c r="B120" s="6" t="s">
        <v>41</v>
      </c>
      <c r="C120" s="18"/>
      <c r="D120" s="18"/>
      <c r="E120" s="18"/>
      <c r="F120" s="18"/>
      <c r="G120" s="18"/>
      <c r="H120" s="18"/>
      <c r="I120" s="18"/>
      <c r="J120" s="18"/>
      <c r="K120" s="18"/>
      <c r="L120" s="18"/>
      <c r="M120" s="18"/>
      <c r="N120" s="18"/>
      <c r="O120" s="18"/>
      <c r="P120" s="18"/>
      <c r="Q120" s="18"/>
      <c r="R120" s="18"/>
      <c r="S120" s="18"/>
      <c r="T120" s="18"/>
      <c r="U120" s="18"/>
      <c r="V120" s="18"/>
    </row>
    <row r="121" spans="1:22" x14ac:dyDescent="0.2">
      <c r="B121" s="27" t="s">
        <v>112</v>
      </c>
      <c r="C121" s="10">
        <v>1.03511572062767E-2</v>
      </c>
      <c r="D121" s="10">
        <v>1.48384640465539E-2</v>
      </c>
      <c r="E121" s="10">
        <v>1.4699025145391001E-2</v>
      </c>
      <c r="F121" s="10">
        <v>1.4699025145391001E-2</v>
      </c>
      <c r="G121" s="10">
        <v>1.4699025145391001E-2</v>
      </c>
      <c r="H121" s="10">
        <v>1.4699025145391001E-2</v>
      </c>
      <c r="I121" s="10">
        <v>3.3425455115527997E-2</v>
      </c>
      <c r="J121" s="10">
        <v>3.3425455115527997E-2</v>
      </c>
      <c r="K121" s="10">
        <v>8.4313724037141505E-2</v>
      </c>
      <c r="L121" s="10">
        <v>9.0305593711226095E-2</v>
      </c>
      <c r="M121" s="10">
        <v>9.7844250547540104E-2</v>
      </c>
      <c r="N121" s="10">
        <v>0.125116073248981</v>
      </c>
      <c r="O121" s="10">
        <v>0.13907932837418599</v>
      </c>
      <c r="P121" s="10">
        <v>0.14546497559771701</v>
      </c>
      <c r="Q121" s="10">
        <v>0.14888236359771201</v>
      </c>
      <c r="R121" s="10">
        <v>0.18499729872940901</v>
      </c>
      <c r="S121" s="10">
        <v>0.198273599767297</v>
      </c>
      <c r="T121" s="10">
        <v>0.20502509176747</v>
      </c>
      <c r="U121" s="10">
        <v>0.23763777125678101</v>
      </c>
      <c r="V121" s="10">
        <v>0.281386981171243</v>
      </c>
    </row>
    <row r="122" spans="1:22" x14ac:dyDescent="0.2">
      <c r="B122" s="27" t="s">
        <v>113</v>
      </c>
      <c r="C122" s="10">
        <v>0.95831796385097801</v>
      </c>
      <c r="D122" s="10">
        <v>0.95395082316207802</v>
      </c>
      <c r="E122" s="10">
        <v>0.95167366268431797</v>
      </c>
      <c r="F122" s="10">
        <v>0.95167366268431797</v>
      </c>
      <c r="G122" s="10">
        <v>0.95167366268431797</v>
      </c>
      <c r="H122" s="10">
        <v>0.95167366268431797</v>
      </c>
      <c r="I122" s="10">
        <v>0.94665042289811197</v>
      </c>
      <c r="J122" s="10">
        <v>0.94665042289811197</v>
      </c>
      <c r="K122" s="10">
        <v>0.94270286545584203</v>
      </c>
      <c r="L122" s="10">
        <v>0.92768390216683705</v>
      </c>
      <c r="M122" s="10">
        <v>0.914708404389591</v>
      </c>
      <c r="N122" s="10">
        <v>0.91744924838663999</v>
      </c>
      <c r="O122" s="10">
        <v>0.89283665472389495</v>
      </c>
      <c r="P122" s="10">
        <v>0.88069352327432004</v>
      </c>
      <c r="Q122" s="10">
        <v>0.85544128206228998</v>
      </c>
      <c r="R122" s="10">
        <v>0.84313435377900603</v>
      </c>
      <c r="S122" s="10">
        <v>0.81535932457618898</v>
      </c>
      <c r="T122" s="10">
        <v>0.79989269748873404</v>
      </c>
      <c r="U122" s="10">
        <v>0.77966483676356002</v>
      </c>
      <c r="V122" s="10">
        <v>0.76027927202800905</v>
      </c>
    </row>
    <row r="123" spans="1:22" x14ac:dyDescent="0.2">
      <c r="C123" s="50"/>
      <c r="D123" s="50"/>
      <c r="E123" s="50"/>
      <c r="F123" s="50"/>
      <c r="G123" s="50"/>
      <c r="H123" s="50"/>
      <c r="I123" s="50"/>
      <c r="J123" s="50"/>
      <c r="K123" s="50"/>
      <c r="L123" s="50"/>
      <c r="M123" s="18"/>
      <c r="N123" s="18"/>
      <c r="O123" s="18"/>
      <c r="P123" s="18"/>
      <c r="Q123" s="18"/>
      <c r="R123" s="18"/>
      <c r="S123" s="50"/>
      <c r="T123" s="50"/>
      <c r="U123" s="50"/>
      <c r="V123" s="50"/>
    </row>
    <row r="124" spans="1:22" x14ac:dyDescent="0.2">
      <c r="B124" s="51" t="s">
        <v>114</v>
      </c>
      <c r="C124" s="52">
        <f t="shared" ref="C124:U124" si="32">AVERAGE(C109,C112,C115,C118,C121)</f>
        <v>2.9728847077797677E-2</v>
      </c>
      <c r="D124" s="52">
        <f t="shared" si="32"/>
        <v>3.7037621679482359E-2</v>
      </c>
      <c r="E124" s="52">
        <f t="shared" si="32"/>
        <v>3.5650834623126057E-2</v>
      </c>
      <c r="F124" s="52">
        <f t="shared" si="32"/>
        <v>3.5650834623126057E-2</v>
      </c>
      <c r="G124" s="52">
        <f t="shared" si="32"/>
        <v>3.5650834623126057E-2</v>
      </c>
      <c r="H124" s="52">
        <f t="shared" si="32"/>
        <v>3.9128609060833923E-2</v>
      </c>
      <c r="I124" s="52">
        <f t="shared" si="32"/>
        <v>4.747950046913902E-2</v>
      </c>
      <c r="J124" s="52">
        <f t="shared" si="32"/>
        <v>4.747950046913902E-2</v>
      </c>
      <c r="K124" s="52">
        <f>AVERAGE(K109,K112,K115,K118,K121)</f>
        <v>0.11193800886180738</v>
      </c>
      <c r="L124" s="52">
        <f>AVERAGE(L109,L112,L115,L118,L121)</f>
        <v>0.10955948968992321</v>
      </c>
      <c r="M124" s="52">
        <f t="shared" si="32"/>
        <v>0.11329823527912804</v>
      </c>
      <c r="N124" s="52">
        <f>AVERAGE(N109,N112,N115,N118,N121)</f>
        <v>0.1439728377697182</v>
      </c>
      <c r="O124" s="52">
        <f t="shared" si="32"/>
        <v>0.146794176047636</v>
      </c>
      <c r="P124" s="52">
        <f>AVERAGE(P109,P112,P115,P118,P121)</f>
        <v>0.14812971663384281</v>
      </c>
      <c r="Q124" s="52">
        <f t="shared" si="32"/>
        <v>0.1521136495990042</v>
      </c>
      <c r="R124" s="52">
        <f t="shared" si="32"/>
        <v>0.18522977151508058</v>
      </c>
      <c r="S124" s="52">
        <f t="shared" si="32"/>
        <v>0.19443089500665839</v>
      </c>
      <c r="T124" s="52">
        <f t="shared" si="32"/>
        <v>0.199698073370463</v>
      </c>
      <c r="U124" s="52">
        <f t="shared" si="32"/>
        <v>0.23102766560391444</v>
      </c>
      <c r="V124" s="52">
        <f>AVERAGE(V109,V112,V115,V118,V121)</f>
        <v>0.27346987286287316</v>
      </c>
    </row>
    <row r="125" spans="1:22" x14ac:dyDescent="0.2">
      <c r="A125" s="56"/>
      <c r="B125" s="27" t="s">
        <v>46</v>
      </c>
      <c r="C125" s="18">
        <f t="shared" ref="C125:U125" si="33">_xlfn.STDEV.S(C109,C112,C115,C118,C121)</f>
        <v>2.4803888109413363E-2</v>
      </c>
      <c r="D125" s="18">
        <f t="shared" si="33"/>
        <v>2.7269726378436259E-2</v>
      </c>
      <c r="E125" s="18">
        <f t="shared" si="33"/>
        <v>2.5014546408805217E-2</v>
      </c>
      <c r="F125" s="18">
        <f t="shared" si="33"/>
        <v>2.5014546408805217E-2</v>
      </c>
      <c r="G125" s="18">
        <f t="shared" si="33"/>
        <v>2.5014546408805217E-2</v>
      </c>
      <c r="H125" s="18">
        <f t="shared" si="33"/>
        <v>2.4520633890117504E-2</v>
      </c>
      <c r="I125" s="18">
        <f t="shared" si="33"/>
        <v>1.5512715803899945E-2</v>
      </c>
      <c r="J125" s="18">
        <f>_xlfn.STDEV.S(J109,J112,J115,J118,J121)</f>
        <v>1.5512715803899945E-2</v>
      </c>
      <c r="K125" s="18">
        <f>_xlfn.STDEV.S(K109,K112,K115,K118,K121)</f>
        <v>3.4051987042561155E-2</v>
      </c>
      <c r="L125" s="18">
        <f>_xlfn.STDEV.S(L109,L112,L115,L118,L121)</f>
        <v>2.8734630430468443E-2</v>
      </c>
      <c r="M125" s="18">
        <f t="shared" si="33"/>
        <v>2.5558007783379924E-2</v>
      </c>
      <c r="N125" s="18">
        <f>_xlfn.STDEV.S(N109,N112,N115,N118,N121)</f>
        <v>2.666949241312442E-2</v>
      </c>
      <c r="O125" s="18">
        <f t="shared" si="33"/>
        <v>1.6327522034386026E-2</v>
      </c>
      <c r="P125" s="18">
        <f>_xlfn.STDEV.S(P109,P112,P115,P118,P121)</f>
        <v>1.4531422722370001E-2</v>
      </c>
      <c r="Q125" s="18">
        <f t="shared" si="33"/>
        <v>1.2346546689439984E-2</v>
      </c>
      <c r="R125" s="18">
        <f>_xlfn.STDEV.S(R109,R112,R115,R118,R121)</f>
        <v>8.716049910331005E-3</v>
      </c>
      <c r="S125" s="18">
        <f t="shared" si="33"/>
        <v>9.9136849474762007E-3</v>
      </c>
      <c r="T125" s="18">
        <f>_xlfn.STDEV.S(T109,T112,T115,T118,T121)</f>
        <v>8.3591253959015635E-3</v>
      </c>
      <c r="U125" s="18">
        <f t="shared" si="33"/>
        <v>1.0257601543860528E-2</v>
      </c>
      <c r="V125" s="18">
        <f>_xlfn.STDEV.S(V109,V112,V115,V118,V121)</f>
        <v>1.1683534961652853E-2</v>
      </c>
    </row>
    <row r="126" spans="1:22" ht="17" x14ac:dyDescent="0.2">
      <c r="A126" s="61"/>
      <c r="B126" s="1" t="s">
        <v>47</v>
      </c>
      <c r="C126" s="18">
        <f t="shared" ref="C126:V126" si="34">C124-C125</f>
        <v>4.9249589683843138E-3</v>
      </c>
      <c r="D126" s="18">
        <f t="shared" si="34"/>
        <v>9.7678953010460999E-3</v>
      </c>
      <c r="E126" s="18">
        <f t="shared" si="34"/>
        <v>1.063628821432084E-2</v>
      </c>
      <c r="F126" s="18">
        <f t="shared" si="34"/>
        <v>1.063628821432084E-2</v>
      </c>
      <c r="G126" s="18">
        <f t="shared" si="34"/>
        <v>1.063628821432084E-2</v>
      </c>
      <c r="H126" s="18">
        <f t="shared" si="34"/>
        <v>1.4607975170716419E-2</v>
      </c>
      <c r="I126" s="18">
        <f t="shared" si="34"/>
        <v>3.1966784665239077E-2</v>
      </c>
      <c r="J126" s="18">
        <f t="shared" si="34"/>
        <v>3.1966784665239077E-2</v>
      </c>
      <c r="K126" s="18">
        <f t="shared" si="34"/>
        <v>7.7886021819246226E-2</v>
      </c>
      <c r="L126" s="18">
        <f t="shared" si="34"/>
        <v>8.0824859259454762E-2</v>
      </c>
      <c r="M126" s="18">
        <f t="shared" si="34"/>
        <v>8.7740227495748113E-2</v>
      </c>
      <c r="N126" s="18">
        <f t="shared" si="34"/>
        <v>0.11730334535659379</v>
      </c>
      <c r="O126" s="18">
        <f t="shared" si="34"/>
        <v>0.13046665401324997</v>
      </c>
      <c r="P126" s="18">
        <f t="shared" si="34"/>
        <v>0.13359829391147279</v>
      </c>
      <c r="Q126" s="18">
        <f t="shared" si="34"/>
        <v>0.13976710290956421</v>
      </c>
      <c r="R126" s="18">
        <f t="shared" si="34"/>
        <v>0.17651372160474957</v>
      </c>
      <c r="S126" s="18">
        <f t="shared" si="34"/>
        <v>0.1845172100591822</v>
      </c>
      <c r="T126" s="18">
        <f t="shared" si="34"/>
        <v>0.19133894797456144</v>
      </c>
      <c r="U126" s="18">
        <f t="shared" si="34"/>
        <v>0.22077006406005392</v>
      </c>
      <c r="V126" s="18">
        <f t="shared" si="34"/>
        <v>0.2617863379012203</v>
      </c>
    </row>
    <row r="127" spans="1:22" ht="17" x14ac:dyDescent="0.2">
      <c r="B127" s="1" t="s">
        <v>48</v>
      </c>
      <c r="C127" s="18">
        <f t="shared" ref="C127:V127" si="35">C124+C125</f>
        <v>5.4532735187211037E-2</v>
      </c>
      <c r="D127" s="18">
        <f t="shared" si="35"/>
        <v>6.4307348057918615E-2</v>
      </c>
      <c r="E127" s="18">
        <f t="shared" si="35"/>
        <v>6.0665381031931274E-2</v>
      </c>
      <c r="F127" s="18">
        <f t="shared" si="35"/>
        <v>6.0665381031931274E-2</v>
      </c>
      <c r="G127" s="18">
        <f t="shared" si="35"/>
        <v>6.0665381031931274E-2</v>
      </c>
      <c r="H127" s="18">
        <f t="shared" si="35"/>
        <v>6.3649242950951423E-2</v>
      </c>
      <c r="I127" s="18">
        <f t="shared" si="35"/>
        <v>6.299221627303897E-2</v>
      </c>
      <c r="J127" s="18">
        <f t="shared" si="35"/>
        <v>6.299221627303897E-2</v>
      </c>
      <c r="K127" s="18">
        <f t="shared" si="35"/>
        <v>0.14598999590436854</v>
      </c>
      <c r="L127" s="18">
        <f t="shared" si="35"/>
        <v>0.13829412012039166</v>
      </c>
      <c r="M127" s="18">
        <f t="shared" si="35"/>
        <v>0.13885624306250796</v>
      </c>
      <c r="N127" s="18">
        <f t="shared" si="35"/>
        <v>0.17064233018284261</v>
      </c>
      <c r="O127" s="18">
        <f t="shared" si="35"/>
        <v>0.16312169808202204</v>
      </c>
      <c r="P127" s="18">
        <f t="shared" si="35"/>
        <v>0.16266113935621282</v>
      </c>
      <c r="Q127" s="18">
        <f t="shared" si="35"/>
        <v>0.16446019628844419</v>
      </c>
      <c r="R127" s="18">
        <f t="shared" si="35"/>
        <v>0.19394582142541159</v>
      </c>
      <c r="S127" s="18">
        <f t="shared" si="35"/>
        <v>0.20434457995413458</v>
      </c>
      <c r="T127" s="18">
        <f t="shared" si="35"/>
        <v>0.20805719876636455</v>
      </c>
      <c r="U127" s="18">
        <f t="shared" si="35"/>
        <v>0.24128526714777496</v>
      </c>
      <c r="V127" s="18">
        <f t="shared" si="35"/>
        <v>0.28515340782452603</v>
      </c>
    </row>
    <row r="128" spans="1:22" x14ac:dyDescent="0.2">
      <c r="B128" s="1"/>
      <c r="C128" s="18"/>
      <c r="D128" s="18"/>
      <c r="E128" s="18"/>
      <c r="F128" s="18"/>
      <c r="G128" s="18"/>
      <c r="H128" s="18"/>
      <c r="I128" s="18"/>
      <c r="J128" s="18"/>
      <c r="K128" s="18"/>
      <c r="L128" s="18"/>
      <c r="M128" s="18"/>
      <c r="N128" s="18"/>
      <c r="O128" s="18"/>
      <c r="P128" s="18"/>
      <c r="Q128" s="18"/>
      <c r="R128" s="18"/>
      <c r="S128" s="18"/>
      <c r="T128" s="18"/>
      <c r="U128" s="18"/>
      <c r="V128" s="18"/>
    </row>
    <row r="129" spans="1:22" x14ac:dyDescent="0.2">
      <c r="B129" s="51" t="s">
        <v>115</v>
      </c>
      <c r="C129" s="52">
        <f>AVERAGE(C110,C113,C116,C119,C122)</f>
        <v>0.95522724282220239</v>
      </c>
      <c r="D129" s="52">
        <f t="shared" ref="D129:V129" si="36">AVERAGE(D110,D113,D116,D119,D122)</f>
        <v>0.95392146747060236</v>
      </c>
      <c r="E129" s="52">
        <f t="shared" si="36"/>
        <v>0.94195799606766017</v>
      </c>
      <c r="F129" s="52">
        <f t="shared" si="36"/>
        <v>0.94195799606766017</v>
      </c>
      <c r="G129" s="52">
        <f t="shared" si="36"/>
        <v>0.94195799606766017</v>
      </c>
      <c r="H129" s="52">
        <f t="shared" si="36"/>
        <v>0.94356575793077335</v>
      </c>
      <c r="I129" s="52">
        <f t="shared" si="36"/>
        <v>0.94007680988727904</v>
      </c>
      <c r="J129" s="52">
        <f t="shared" si="36"/>
        <v>0.94007680988727904</v>
      </c>
      <c r="K129" s="52">
        <f t="shared" si="36"/>
        <v>0.92793133965920238</v>
      </c>
      <c r="L129" s="52">
        <f t="shared" si="36"/>
        <v>0.9136684175972688</v>
      </c>
      <c r="M129" s="52">
        <f t="shared" si="36"/>
        <v>0.90100867543157059</v>
      </c>
      <c r="N129" s="52">
        <f t="shared" si="36"/>
        <v>0.90713986553318837</v>
      </c>
      <c r="O129" s="52">
        <f t="shared" si="36"/>
        <v>0.88025176387381132</v>
      </c>
      <c r="P129" s="52">
        <f t="shared" si="36"/>
        <v>0.8614344845355818</v>
      </c>
      <c r="Q129" s="52">
        <f t="shared" si="36"/>
        <v>0.84711764028191594</v>
      </c>
      <c r="R129" s="52">
        <f t="shared" si="36"/>
        <v>0.83358561255259112</v>
      </c>
      <c r="S129" s="52">
        <f t="shared" si="36"/>
        <v>0.80299620707830854</v>
      </c>
      <c r="T129" s="52">
        <f t="shared" si="36"/>
        <v>0.78789277398181878</v>
      </c>
      <c r="U129" s="52">
        <f t="shared" si="36"/>
        <v>0.76799715832904447</v>
      </c>
      <c r="V129" s="52">
        <f t="shared" si="36"/>
        <v>0.74955009714098519</v>
      </c>
    </row>
    <row r="130" spans="1:22" x14ac:dyDescent="0.2">
      <c r="B130" s="27" t="s">
        <v>46</v>
      </c>
      <c r="C130" s="18">
        <f>_xlfn.STDEV.S(C110,C113,C116,C119,C122)</f>
        <v>1.4584728794731459E-2</v>
      </c>
      <c r="D130" s="18">
        <f t="shared" ref="D130:V130" si="37">_xlfn.STDEV.S(D110,D113,D116,D119,D122)</f>
        <v>1.2381510250169743E-2</v>
      </c>
      <c r="E130" s="18">
        <f t="shared" si="37"/>
        <v>1.8597279507310664E-2</v>
      </c>
      <c r="F130" s="18">
        <f t="shared" si="37"/>
        <v>1.8597279507310664E-2</v>
      </c>
      <c r="G130" s="18">
        <f t="shared" si="37"/>
        <v>1.8597279507310664E-2</v>
      </c>
      <c r="H130" s="18">
        <f t="shared" si="37"/>
        <v>1.716297151360454E-2</v>
      </c>
      <c r="I130" s="18">
        <f t="shared" si="37"/>
        <v>1.698327335448448E-2</v>
      </c>
      <c r="J130" s="18">
        <f t="shared" si="37"/>
        <v>1.698327335448448E-2</v>
      </c>
      <c r="K130" s="18">
        <f t="shared" si="37"/>
        <v>1.3204069398330074E-2</v>
      </c>
      <c r="L130" s="18">
        <f t="shared" si="37"/>
        <v>1.3960372449126669E-2</v>
      </c>
      <c r="M130" s="18">
        <f t="shared" si="37"/>
        <v>1.439148810961732E-2</v>
      </c>
      <c r="N130" s="18">
        <f t="shared" si="37"/>
        <v>1.3053678227169876E-2</v>
      </c>
      <c r="O130" s="18">
        <f t="shared" si="37"/>
        <v>1.4836001572784335E-2</v>
      </c>
      <c r="P130" s="18">
        <f t="shared" si="37"/>
        <v>1.670804204457332E-2</v>
      </c>
      <c r="Q130" s="18">
        <f t="shared" si="37"/>
        <v>1.4125587959093121E-2</v>
      </c>
      <c r="R130" s="18">
        <f t="shared" si="37"/>
        <v>1.6403183193778814E-2</v>
      </c>
      <c r="S130" s="18">
        <f t="shared" si="37"/>
        <v>1.3481361868143556E-2</v>
      </c>
      <c r="T130" s="18">
        <f t="shared" si="37"/>
        <v>1.2493844170915673E-2</v>
      </c>
      <c r="U130" s="18">
        <f t="shared" si="37"/>
        <v>1.1459691756474898E-2</v>
      </c>
      <c r="V130" s="18">
        <f t="shared" si="37"/>
        <v>9.8339614438718841E-3</v>
      </c>
    </row>
    <row r="131" spans="1:22" ht="17" x14ac:dyDescent="0.2">
      <c r="B131" s="1" t="s">
        <v>47</v>
      </c>
      <c r="C131" s="18">
        <f>C129-C130</f>
        <v>0.9406425140274709</v>
      </c>
      <c r="D131" s="18">
        <f t="shared" ref="D131:V131" si="38">D129-D130</f>
        <v>0.9415399572204326</v>
      </c>
      <c r="E131" s="18">
        <f t="shared" si="38"/>
        <v>0.92336071656034946</v>
      </c>
      <c r="F131" s="18">
        <f t="shared" si="38"/>
        <v>0.92336071656034946</v>
      </c>
      <c r="G131" s="18">
        <f t="shared" si="38"/>
        <v>0.92336071656034946</v>
      </c>
      <c r="H131" s="18">
        <f t="shared" si="38"/>
        <v>0.92640278641716878</v>
      </c>
      <c r="I131" s="18">
        <f t="shared" si="38"/>
        <v>0.92309353653279458</v>
      </c>
      <c r="J131" s="18">
        <f t="shared" si="38"/>
        <v>0.92309353653279458</v>
      </c>
      <c r="K131" s="18">
        <f t="shared" si="38"/>
        <v>0.9147272702608723</v>
      </c>
      <c r="L131" s="18">
        <f t="shared" si="38"/>
        <v>0.89970804514814218</v>
      </c>
      <c r="M131" s="18">
        <f t="shared" si="38"/>
        <v>0.88661718732195327</v>
      </c>
      <c r="N131" s="18">
        <f t="shared" si="38"/>
        <v>0.89408618730601852</v>
      </c>
      <c r="O131" s="18">
        <f t="shared" si="38"/>
        <v>0.86541576230102701</v>
      </c>
      <c r="P131" s="18">
        <f t="shared" si="38"/>
        <v>0.84472644249100848</v>
      </c>
      <c r="Q131" s="18">
        <f t="shared" si="38"/>
        <v>0.83299205232282281</v>
      </c>
      <c r="R131" s="18">
        <f t="shared" si="38"/>
        <v>0.81718242935881236</v>
      </c>
      <c r="S131" s="18">
        <f t="shared" si="38"/>
        <v>0.78951484521016502</v>
      </c>
      <c r="T131" s="18">
        <f t="shared" si="38"/>
        <v>0.77539892981090308</v>
      </c>
      <c r="U131" s="18">
        <f t="shared" si="38"/>
        <v>0.75653746657256959</v>
      </c>
      <c r="V131" s="18">
        <f t="shared" si="38"/>
        <v>0.73971613569711336</v>
      </c>
    </row>
    <row r="132" spans="1:22" ht="17" x14ac:dyDescent="0.2">
      <c r="B132" s="1" t="s">
        <v>48</v>
      </c>
      <c r="C132" s="18">
        <f>C129+C130</f>
        <v>0.96981197161693389</v>
      </c>
      <c r="D132" s="18">
        <f t="shared" ref="D132:V132" si="39">D129+D130</f>
        <v>0.96630297772077212</v>
      </c>
      <c r="E132" s="18">
        <f t="shared" si="39"/>
        <v>0.96055527557497089</v>
      </c>
      <c r="F132" s="18">
        <f t="shared" si="39"/>
        <v>0.96055527557497089</v>
      </c>
      <c r="G132" s="18">
        <f t="shared" si="39"/>
        <v>0.96055527557497089</v>
      </c>
      <c r="H132" s="18">
        <f t="shared" si="39"/>
        <v>0.96072872944437793</v>
      </c>
      <c r="I132" s="18">
        <f t="shared" si="39"/>
        <v>0.9570600832417635</v>
      </c>
      <c r="J132" s="18">
        <f t="shared" si="39"/>
        <v>0.9570600832417635</v>
      </c>
      <c r="K132" s="18">
        <f t="shared" si="39"/>
        <v>0.94113540905753246</v>
      </c>
      <c r="L132" s="18">
        <f t="shared" si="39"/>
        <v>0.92762879004639542</v>
      </c>
      <c r="M132" s="18">
        <f t="shared" si="39"/>
        <v>0.91540016354118792</v>
      </c>
      <c r="N132" s="18">
        <f t="shared" si="39"/>
        <v>0.92019354376035822</v>
      </c>
      <c r="O132" s="18">
        <f t="shared" si="39"/>
        <v>0.89508776544659563</v>
      </c>
      <c r="P132" s="18">
        <f t="shared" si="39"/>
        <v>0.87814252658015512</v>
      </c>
      <c r="Q132" s="18">
        <f t="shared" si="39"/>
        <v>0.86124322824100907</v>
      </c>
      <c r="R132" s="18">
        <f t="shared" si="39"/>
        <v>0.84998879574636987</v>
      </c>
      <c r="S132" s="18">
        <f t="shared" si="39"/>
        <v>0.81647756894645207</v>
      </c>
      <c r="T132" s="18">
        <f t="shared" si="39"/>
        <v>0.80038661815273449</v>
      </c>
      <c r="U132" s="18">
        <f t="shared" si="39"/>
        <v>0.77945685008551935</v>
      </c>
      <c r="V132" s="18">
        <f t="shared" si="39"/>
        <v>0.75938405858485702</v>
      </c>
    </row>
    <row r="133" spans="1:22" x14ac:dyDescent="0.2">
      <c r="A133" s="49"/>
      <c r="B133" s="59"/>
      <c r="C133" s="53"/>
      <c r="D133" s="53"/>
      <c r="E133" s="53"/>
      <c r="F133" s="53"/>
      <c r="G133" s="59"/>
      <c r="H133" s="59"/>
      <c r="I133" s="53"/>
      <c r="J133" s="53"/>
      <c r="K133" s="59"/>
      <c r="L133" s="59"/>
      <c r="M133" s="60"/>
      <c r="N133" s="60"/>
      <c r="O133" s="60"/>
      <c r="P133" s="60"/>
      <c r="Q133" s="60"/>
      <c r="R133" s="60"/>
      <c r="S133" s="53"/>
      <c r="T133" s="53"/>
      <c r="U133" s="53"/>
      <c r="V133" s="53"/>
    </row>
    <row r="134" spans="1:22" ht="17" x14ac:dyDescent="0.2">
      <c r="A134" s="27" t="s">
        <v>70</v>
      </c>
      <c r="B134" s="6" t="s">
        <v>12</v>
      </c>
      <c r="C134" s="50"/>
      <c r="D134" s="50"/>
      <c r="E134" s="50"/>
      <c r="F134" s="50"/>
      <c r="G134" s="50"/>
      <c r="H134" s="50"/>
      <c r="I134" s="18"/>
      <c r="J134" s="18"/>
      <c r="K134" s="18"/>
      <c r="L134" s="18"/>
      <c r="M134" s="50"/>
      <c r="N134" s="50"/>
      <c r="O134" s="50"/>
      <c r="P134" s="50"/>
      <c r="Q134" s="50"/>
      <c r="R134" s="50"/>
      <c r="S134" s="50"/>
      <c r="T134" s="50"/>
      <c r="U134" s="50"/>
      <c r="V134" s="50"/>
    </row>
    <row r="135" spans="1:22" x14ac:dyDescent="0.2">
      <c r="A135" s="56"/>
      <c r="B135" s="27" t="s">
        <v>112</v>
      </c>
      <c r="C135" s="10">
        <v>5.9881412044551899E-2</v>
      </c>
      <c r="D135" s="10">
        <v>4.9708573718675902E-2</v>
      </c>
      <c r="E135" s="10">
        <v>5.3164309873533197E-2</v>
      </c>
      <c r="F135" s="10">
        <v>5.3164309873533197E-2</v>
      </c>
      <c r="G135" s="10">
        <v>5.3164309873533197E-2</v>
      </c>
      <c r="H135" s="10">
        <v>3.0167373505728099E-2</v>
      </c>
      <c r="I135" s="10">
        <v>3.0167373505728099E-2</v>
      </c>
      <c r="J135" s="10">
        <v>3.0167373505728099E-2</v>
      </c>
      <c r="K135" s="10">
        <v>8.3984508055876303E-2</v>
      </c>
      <c r="L135" s="10">
        <v>7.6017372027750996E-2</v>
      </c>
      <c r="M135" s="10">
        <v>9.8441506765321499E-2</v>
      </c>
      <c r="N135" s="10">
        <v>0.104985820118567</v>
      </c>
      <c r="O135" s="10">
        <v>0.111691750210139</v>
      </c>
      <c r="P135" s="10">
        <v>0.114689177916959</v>
      </c>
      <c r="Q135" s="10">
        <v>0.121697237262685</v>
      </c>
      <c r="R135" s="10">
        <v>0.15741555726144699</v>
      </c>
      <c r="S135" s="10">
        <v>0.17981882443764699</v>
      </c>
      <c r="T135" s="10">
        <v>0.181866867009668</v>
      </c>
      <c r="U135" s="10">
        <v>0.213198429375513</v>
      </c>
      <c r="V135" s="10">
        <v>0.243730109476538</v>
      </c>
    </row>
    <row r="136" spans="1:22" x14ac:dyDescent="0.2">
      <c r="A136" s="56"/>
      <c r="B136" s="27" t="s">
        <v>113</v>
      </c>
      <c r="C136" s="10">
        <v>0.81614175043807102</v>
      </c>
      <c r="D136" s="10">
        <v>0.83466629767999601</v>
      </c>
      <c r="E136" s="10">
        <v>0.83498623860264198</v>
      </c>
      <c r="F136" s="10">
        <v>0.83498623860264198</v>
      </c>
      <c r="G136" s="10">
        <v>0.83498623860264198</v>
      </c>
      <c r="H136" s="10">
        <v>0.81698909146922105</v>
      </c>
      <c r="I136" s="10">
        <v>0.81698909146922105</v>
      </c>
      <c r="J136" s="10">
        <v>0.81698909146922105</v>
      </c>
      <c r="K136" s="10">
        <v>0.82020624939061404</v>
      </c>
      <c r="L136" s="10">
        <v>0.80022715386131404</v>
      </c>
      <c r="M136" s="10">
        <v>0.79322553376018901</v>
      </c>
      <c r="N136" s="10">
        <v>0.795536925971153</v>
      </c>
      <c r="O136" s="10">
        <v>0.77770787955169096</v>
      </c>
      <c r="P136" s="10">
        <v>0.76520935322609895</v>
      </c>
      <c r="Q136" s="10">
        <v>0.75566668492768596</v>
      </c>
      <c r="R136" s="10">
        <v>0.75770976613493801</v>
      </c>
      <c r="S136" s="10">
        <v>0.73352369421417796</v>
      </c>
      <c r="T136" s="10">
        <v>0.716961668770004</v>
      </c>
      <c r="U136" s="10">
        <v>0.70503968353045798</v>
      </c>
      <c r="V136" s="10">
        <v>0.69466162526957898</v>
      </c>
    </row>
    <row r="137" spans="1:22" ht="17" x14ac:dyDescent="0.2">
      <c r="A137" s="61"/>
      <c r="B137" s="6" t="s">
        <v>26</v>
      </c>
      <c r="C137" s="10"/>
      <c r="D137" s="10"/>
      <c r="E137" s="18"/>
      <c r="F137" s="18"/>
      <c r="G137" s="18"/>
      <c r="H137" s="18"/>
      <c r="I137" s="18"/>
      <c r="J137" s="18"/>
      <c r="K137" s="10"/>
      <c r="L137" s="18"/>
      <c r="M137" s="10"/>
      <c r="N137" s="10"/>
      <c r="O137" s="10"/>
      <c r="P137" s="10"/>
      <c r="Q137" s="10"/>
      <c r="R137" s="10"/>
      <c r="S137" s="18"/>
      <c r="T137" s="18"/>
      <c r="U137" s="18"/>
      <c r="V137" s="18"/>
    </row>
    <row r="138" spans="1:22" x14ac:dyDescent="0.2">
      <c r="B138" s="27" t="s">
        <v>112</v>
      </c>
      <c r="C138" s="10">
        <v>0.21642610050354699</v>
      </c>
      <c r="D138" s="10">
        <v>0.193540389438348</v>
      </c>
      <c r="E138" s="10">
        <v>0.20134233204944699</v>
      </c>
      <c r="F138" s="10">
        <v>0.20134233204944699</v>
      </c>
      <c r="G138" s="10">
        <v>0.20134233204944699</v>
      </c>
      <c r="H138" s="10">
        <v>0.20134233204944699</v>
      </c>
      <c r="I138" s="10">
        <v>0.11899286207791</v>
      </c>
      <c r="J138" s="10">
        <v>0.11899286207791</v>
      </c>
      <c r="K138" s="10">
        <v>0.10679365531042</v>
      </c>
      <c r="L138" s="10">
        <v>0.106066899200839</v>
      </c>
      <c r="M138" s="10">
        <v>0.10843127007669801</v>
      </c>
      <c r="N138" s="10">
        <v>0.111967563266181</v>
      </c>
      <c r="O138" s="10">
        <v>0.11282973374545099</v>
      </c>
      <c r="P138" s="10">
        <v>0.114491835992465</v>
      </c>
      <c r="Q138" s="10">
        <v>0.12574025153728499</v>
      </c>
      <c r="R138" s="10">
        <v>0.143730488854862</v>
      </c>
      <c r="S138" s="10">
        <v>0.15651683927400001</v>
      </c>
      <c r="T138" s="10">
        <v>0.16390290792422699</v>
      </c>
      <c r="U138" s="10">
        <v>0.18925661136142399</v>
      </c>
      <c r="V138" s="10">
        <v>0.21660966614390101</v>
      </c>
    </row>
    <row r="139" spans="1:22" x14ac:dyDescent="0.2">
      <c r="B139" s="27" t="s">
        <v>113</v>
      </c>
      <c r="C139" s="10">
        <v>0.82334617040248403</v>
      </c>
      <c r="D139" s="10">
        <v>0.83325901666230995</v>
      </c>
      <c r="E139" s="10">
        <v>0.83922475715999101</v>
      </c>
      <c r="F139" s="10">
        <v>0.83922475715999101</v>
      </c>
      <c r="G139" s="10">
        <v>0.83922475715999101</v>
      </c>
      <c r="H139" s="10">
        <v>0.83922475715999101</v>
      </c>
      <c r="I139" s="10">
        <v>0.81836679187963102</v>
      </c>
      <c r="J139" s="10">
        <v>0.81836679187963102</v>
      </c>
      <c r="K139" s="10">
        <v>0.81995225171470998</v>
      </c>
      <c r="L139" s="10">
        <v>0.81206633322373101</v>
      </c>
      <c r="M139" s="10">
        <v>0.80790706274580504</v>
      </c>
      <c r="N139" s="10">
        <v>0.81988860302717603</v>
      </c>
      <c r="O139" s="10">
        <v>0.78370457209847599</v>
      </c>
      <c r="P139" s="10">
        <v>0.77008686580746799</v>
      </c>
      <c r="Q139" s="10">
        <v>0.75832681748249497</v>
      </c>
      <c r="R139" s="10">
        <v>0.74835397886784605</v>
      </c>
      <c r="S139" s="10">
        <v>0.72483621171930601</v>
      </c>
      <c r="T139" s="10">
        <v>0.71202892627478498</v>
      </c>
      <c r="U139" s="10">
        <v>0.69551010226989296</v>
      </c>
      <c r="V139" s="10">
        <v>0.68331767212439398</v>
      </c>
    </row>
    <row r="140" spans="1:22" ht="17" x14ac:dyDescent="0.2">
      <c r="B140" s="6" t="s">
        <v>33</v>
      </c>
      <c r="C140" s="18"/>
      <c r="D140" s="18"/>
      <c r="E140" s="18"/>
      <c r="F140" s="18"/>
      <c r="G140" s="18"/>
      <c r="H140" s="18"/>
      <c r="I140" s="10"/>
      <c r="J140" s="10"/>
      <c r="K140" s="10"/>
      <c r="L140" s="10"/>
      <c r="M140" s="10"/>
      <c r="N140" s="10"/>
      <c r="O140" s="10"/>
      <c r="P140" s="10"/>
      <c r="Q140" s="10"/>
      <c r="R140" s="10"/>
      <c r="S140" s="18"/>
      <c r="T140" s="18"/>
      <c r="U140" s="10"/>
      <c r="V140" s="18"/>
    </row>
    <row r="141" spans="1:22" x14ac:dyDescent="0.2">
      <c r="B141" s="27" t="s">
        <v>112</v>
      </c>
      <c r="C141" s="10">
        <v>5.0812511555635501E-3</v>
      </c>
      <c r="D141" s="10">
        <v>6.5159037405890397E-3</v>
      </c>
      <c r="E141" s="10">
        <v>7.4814504163260801E-3</v>
      </c>
      <c r="F141" s="10">
        <v>7.4814504163260801E-3</v>
      </c>
      <c r="G141" s="10">
        <v>7.4814504163260801E-3</v>
      </c>
      <c r="H141" s="10">
        <v>7.4814504163260801E-3</v>
      </c>
      <c r="I141" s="10">
        <v>1.4913069739741699E-2</v>
      </c>
      <c r="J141" s="10">
        <v>1.4913069739741699E-2</v>
      </c>
      <c r="K141" s="10">
        <v>5.9158735766585299E-2</v>
      </c>
      <c r="L141" s="10">
        <v>6.1156247162517698E-2</v>
      </c>
      <c r="M141" s="10">
        <v>7.4379037471642706E-2</v>
      </c>
      <c r="N141" s="10">
        <v>8.6019391132671194E-2</v>
      </c>
      <c r="O141" s="10">
        <v>9.5002369079552701E-2</v>
      </c>
      <c r="P141" s="10">
        <v>9.9858503432895096E-2</v>
      </c>
      <c r="Q141" s="10">
        <v>0.117909501668386</v>
      </c>
      <c r="R141" s="10">
        <v>0.14464139508616899</v>
      </c>
      <c r="S141" s="10">
        <v>0.17026379647523901</v>
      </c>
      <c r="T141" s="10">
        <v>0.17662585790735399</v>
      </c>
      <c r="U141" s="10">
        <v>0.207209384669306</v>
      </c>
      <c r="V141" s="10">
        <v>0.23882283753952199</v>
      </c>
    </row>
    <row r="142" spans="1:22" x14ac:dyDescent="0.2">
      <c r="B142" s="27" t="s">
        <v>113</v>
      </c>
      <c r="C142" s="10">
        <v>0.82311842833425597</v>
      </c>
      <c r="D142" s="10">
        <v>0.83891733423538395</v>
      </c>
      <c r="E142" s="10">
        <v>0.83055606815525596</v>
      </c>
      <c r="F142" s="10">
        <v>0.83055606815525596</v>
      </c>
      <c r="G142" s="10">
        <v>0.83055606815525596</v>
      </c>
      <c r="H142" s="10">
        <v>0.83055606815525596</v>
      </c>
      <c r="I142" s="10">
        <v>0.82426818828385195</v>
      </c>
      <c r="J142" s="10">
        <v>0.82426818828385195</v>
      </c>
      <c r="K142" s="10">
        <v>0.86059451298065504</v>
      </c>
      <c r="L142" s="10">
        <v>0.83879819504309705</v>
      </c>
      <c r="M142" s="10">
        <v>0.82743821517400795</v>
      </c>
      <c r="N142" s="10">
        <v>0.83517412543347602</v>
      </c>
      <c r="O142" s="10">
        <v>0.80376036215709701</v>
      </c>
      <c r="P142" s="10">
        <v>0.78453580023370795</v>
      </c>
      <c r="Q142" s="10">
        <v>0.77797912954524995</v>
      </c>
      <c r="R142" s="10">
        <v>0.77146117081822596</v>
      </c>
      <c r="S142" s="10">
        <v>0.74960737800154897</v>
      </c>
      <c r="T142" s="10">
        <v>0.73469316630937298</v>
      </c>
      <c r="U142" s="10">
        <v>0.71736465881568501</v>
      </c>
      <c r="V142" s="10">
        <v>0.70571970751103297</v>
      </c>
    </row>
    <row r="143" spans="1:22" ht="17" x14ac:dyDescent="0.2">
      <c r="B143" s="6" t="s">
        <v>37</v>
      </c>
      <c r="C143" s="18"/>
      <c r="D143" s="18"/>
      <c r="E143" s="18"/>
      <c r="F143" s="18"/>
      <c r="G143" s="18"/>
      <c r="H143" s="18"/>
      <c r="I143" s="10"/>
      <c r="J143" s="10"/>
      <c r="K143" s="10"/>
      <c r="L143" s="10"/>
      <c r="M143" s="10"/>
      <c r="N143" s="10"/>
      <c r="O143" s="10"/>
      <c r="P143" s="10"/>
      <c r="Q143" s="10"/>
      <c r="R143" s="10"/>
      <c r="S143" s="18"/>
      <c r="T143" s="18"/>
      <c r="U143" s="18"/>
      <c r="V143" s="18"/>
    </row>
    <row r="144" spans="1:22" x14ac:dyDescent="0.2">
      <c r="B144" s="27" t="s">
        <v>112</v>
      </c>
      <c r="C144" s="10">
        <v>2.1713077563820099E-3</v>
      </c>
      <c r="D144" s="10">
        <v>8.6617766902794296E-2</v>
      </c>
      <c r="E144" s="10">
        <v>7.5269854180659707E-2</v>
      </c>
      <c r="F144" s="10">
        <v>7.5269854180659707E-2</v>
      </c>
      <c r="G144" s="10">
        <v>7.5269854180659707E-2</v>
      </c>
      <c r="H144" s="10">
        <v>4.1323333884982397E-2</v>
      </c>
      <c r="I144" s="10">
        <v>4.1323333884982397E-2</v>
      </c>
      <c r="J144" s="10">
        <v>4.1323333884982397E-2</v>
      </c>
      <c r="K144" s="10">
        <v>8.0123888851061503E-2</v>
      </c>
      <c r="L144" s="10">
        <v>7.9881372488308899E-2</v>
      </c>
      <c r="M144" s="10">
        <v>9.25744889514446E-2</v>
      </c>
      <c r="N144" s="10">
        <v>9.091644732286E-2</v>
      </c>
      <c r="O144" s="10">
        <v>0.10317666073269</v>
      </c>
      <c r="P144" s="10">
        <v>0.114786541741243</v>
      </c>
      <c r="Q144" s="10">
        <v>0.119420461889739</v>
      </c>
      <c r="R144" s="10">
        <v>0.13692832402467101</v>
      </c>
      <c r="S144" s="10">
        <v>0.162379448694108</v>
      </c>
      <c r="T144" s="10">
        <v>0.16961077267944499</v>
      </c>
      <c r="U144" s="10">
        <v>0.19383212196055899</v>
      </c>
      <c r="V144" s="10">
        <v>0.218486853310419</v>
      </c>
    </row>
    <row r="145" spans="1:22" x14ac:dyDescent="0.2">
      <c r="B145" s="27" t="s">
        <v>113</v>
      </c>
      <c r="C145" s="10">
        <v>0.82315154308701199</v>
      </c>
      <c r="D145" s="10">
        <v>0.81863751671970797</v>
      </c>
      <c r="E145" s="10">
        <v>0.79416607145981799</v>
      </c>
      <c r="F145" s="10">
        <v>0.79416607145981799</v>
      </c>
      <c r="G145" s="10">
        <v>0.79416607145981799</v>
      </c>
      <c r="H145" s="10">
        <v>0.79904115025942202</v>
      </c>
      <c r="I145" s="10">
        <v>0.79904115025942202</v>
      </c>
      <c r="J145" s="10">
        <v>0.79904115025942202</v>
      </c>
      <c r="K145" s="10">
        <v>0.78748268821440004</v>
      </c>
      <c r="L145" s="10">
        <v>0.78763622934188704</v>
      </c>
      <c r="M145" s="10">
        <v>0.77590143755339802</v>
      </c>
      <c r="N145" s="10">
        <v>0.78188934970533397</v>
      </c>
      <c r="O145" s="10">
        <v>0.76683136142885999</v>
      </c>
      <c r="P145" s="10">
        <v>0.75291473618272198</v>
      </c>
      <c r="Q145" s="10">
        <v>0.74484612058511501</v>
      </c>
      <c r="R145" s="10">
        <v>0.72897392398611005</v>
      </c>
      <c r="S145" s="10">
        <v>0.71929349003881904</v>
      </c>
      <c r="T145" s="10">
        <v>0.70528961660529299</v>
      </c>
      <c r="U145" s="10">
        <v>0.68909367189603599</v>
      </c>
      <c r="V145" s="10">
        <v>0.67637931010575403</v>
      </c>
    </row>
    <row r="146" spans="1:22" ht="17" x14ac:dyDescent="0.2">
      <c r="B146" s="6" t="s">
        <v>41</v>
      </c>
      <c r="C146" s="18"/>
      <c r="D146" s="18"/>
      <c r="E146" s="10"/>
      <c r="F146" s="10"/>
      <c r="G146" s="18"/>
      <c r="H146" s="18"/>
      <c r="I146" s="10"/>
      <c r="J146" s="10"/>
      <c r="K146" s="10"/>
      <c r="L146" s="10"/>
      <c r="M146" s="10"/>
      <c r="N146" s="10"/>
      <c r="O146" s="10"/>
      <c r="P146" s="10"/>
      <c r="Q146" s="10"/>
      <c r="R146" s="10"/>
      <c r="S146" s="18"/>
      <c r="T146" s="18"/>
      <c r="U146" s="18"/>
      <c r="V146" s="18"/>
    </row>
    <row r="147" spans="1:22" x14ac:dyDescent="0.2">
      <c r="B147" s="27" t="s">
        <v>112</v>
      </c>
      <c r="C147" s="10">
        <v>1.04876120971444E-2</v>
      </c>
      <c r="D147" s="10">
        <v>0.109745558742741</v>
      </c>
      <c r="E147" s="10">
        <v>0.105893273481605</v>
      </c>
      <c r="F147" s="10">
        <v>0.105893273481605</v>
      </c>
      <c r="G147" s="10">
        <v>0.105893273481605</v>
      </c>
      <c r="H147" s="10">
        <v>0.105893273481605</v>
      </c>
      <c r="I147" s="10">
        <v>5.3162692684988001E-2</v>
      </c>
      <c r="J147" s="10">
        <v>5.3162692684988001E-2</v>
      </c>
      <c r="K147" s="10">
        <v>6.9563954666562094E-2</v>
      </c>
      <c r="L147" s="10">
        <v>6.92052985210867E-2</v>
      </c>
      <c r="M147" s="10">
        <v>7.4471403402934705E-2</v>
      </c>
      <c r="N147" s="10">
        <v>7.6873070594900506E-2</v>
      </c>
      <c r="O147" s="10">
        <v>8.9049449039235298E-2</v>
      </c>
      <c r="P147" s="10">
        <v>9.7368847265031797E-2</v>
      </c>
      <c r="Q147" s="10">
        <v>0.104922721739114</v>
      </c>
      <c r="R147" s="10">
        <v>0.13185342685135301</v>
      </c>
      <c r="S147" s="10">
        <v>0.156341956827065</v>
      </c>
      <c r="T147" s="10">
        <v>0.16430595937919901</v>
      </c>
      <c r="U147" s="10">
        <v>0.19088808839961099</v>
      </c>
      <c r="V147" s="10">
        <v>0.219795597133844</v>
      </c>
    </row>
    <row r="148" spans="1:22" x14ac:dyDescent="0.2">
      <c r="B148" s="27" t="s">
        <v>113</v>
      </c>
      <c r="C148" s="10">
        <v>0.86392116480183601</v>
      </c>
      <c r="D148" s="10">
        <v>0.86956074368435998</v>
      </c>
      <c r="E148" s="10">
        <v>0.86716450294106096</v>
      </c>
      <c r="F148" s="10">
        <v>0.86716450294106096</v>
      </c>
      <c r="G148" s="10">
        <v>0.86716450294106096</v>
      </c>
      <c r="H148" s="10">
        <v>0.86716450294106096</v>
      </c>
      <c r="I148" s="10">
        <v>0.84224220019044405</v>
      </c>
      <c r="J148" s="10">
        <v>0.84224220019044405</v>
      </c>
      <c r="K148" s="10">
        <v>0.85820809541585397</v>
      </c>
      <c r="L148" s="10">
        <v>0.83553438575281302</v>
      </c>
      <c r="M148" s="10">
        <v>0.82272858838113805</v>
      </c>
      <c r="N148" s="10">
        <v>0.809810583128309</v>
      </c>
      <c r="O148" s="10">
        <v>0.78387816625275197</v>
      </c>
      <c r="P148" s="10">
        <v>0.77803294920950195</v>
      </c>
      <c r="Q148" s="10">
        <v>0.76072194342021304</v>
      </c>
      <c r="R148" s="10">
        <v>0.75053077756293896</v>
      </c>
      <c r="S148" s="10">
        <v>0.73476826577070897</v>
      </c>
      <c r="T148" s="10">
        <v>0.71997084347109097</v>
      </c>
      <c r="U148" s="10">
        <v>0.70575518938361703</v>
      </c>
      <c r="V148" s="10">
        <v>0.69234568739342295</v>
      </c>
    </row>
    <row r="149" spans="1:22" x14ac:dyDescent="0.2">
      <c r="C149" s="50"/>
      <c r="D149" s="50"/>
      <c r="E149" s="50"/>
      <c r="F149" s="50"/>
      <c r="G149" s="50"/>
      <c r="H149" s="50"/>
      <c r="I149" s="54"/>
      <c r="J149" s="54"/>
      <c r="K149" s="50"/>
      <c r="L149" s="50"/>
      <c r="M149" s="50"/>
      <c r="N149" s="50"/>
      <c r="O149" s="50"/>
      <c r="P149" s="50"/>
      <c r="Q149" s="50"/>
      <c r="R149" s="50"/>
      <c r="S149" s="50"/>
      <c r="T149" s="50"/>
      <c r="U149" s="50"/>
      <c r="V149" s="50"/>
    </row>
    <row r="150" spans="1:22" x14ac:dyDescent="0.2">
      <c r="B150" s="51" t="s">
        <v>114</v>
      </c>
      <c r="C150" s="52">
        <f t="shared" ref="C150:U150" si="40">AVERAGE(C135,C138,C141,C144,C147)</f>
        <v>5.8809536711437772E-2</v>
      </c>
      <c r="D150" s="52">
        <f t="shared" si="40"/>
        <v>8.9225638508629648E-2</v>
      </c>
      <c r="E150" s="52">
        <f t="shared" si="40"/>
        <v>8.863024400031419E-2</v>
      </c>
      <c r="F150" s="52">
        <f t="shared" si="40"/>
        <v>8.863024400031419E-2</v>
      </c>
      <c r="G150" s="52">
        <f t="shared" si="40"/>
        <v>8.863024400031419E-2</v>
      </c>
      <c r="H150" s="52">
        <f t="shared" si="40"/>
        <v>7.7241552667617702E-2</v>
      </c>
      <c r="I150" s="52">
        <f t="shared" si="40"/>
        <v>5.1711866378670049E-2</v>
      </c>
      <c r="J150" s="52">
        <f t="shared" si="40"/>
        <v>5.1711866378670049E-2</v>
      </c>
      <c r="K150" s="52">
        <f>AVERAGE(K135,K138,K141,K144,K147)</f>
        <v>7.9924948530101042E-2</v>
      </c>
      <c r="L150" s="52">
        <f t="shared" si="40"/>
        <v>7.8465437880100658E-2</v>
      </c>
      <c r="M150" s="52">
        <f t="shared" si="40"/>
        <v>8.9659541333608289E-2</v>
      </c>
      <c r="N150" s="52">
        <f t="shared" si="40"/>
        <v>9.4152458487035934E-2</v>
      </c>
      <c r="O150" s="52">
        <f t="shared" si="40"/>
        <v>0.1023499925614136</v>
      </c>
      <c r="P150" s="52">
        <f t="shared" si="40"/>
        <v>0.10823898126971879</v>
      </c>
      <c r="Q150" s="52">
        <f t="shared" si="40"/>
        <v>0.1179380348194418</v>
      </c>
      <c r="R150" s="52">
        <f t="shared" si="40"/>
        <v>0.14291383841570043</v>
      </c>
      <c r="S150" s="52">
        <f t="shared" si="40"/>
        <v>0.16506417314161181</v>
      </c>
      <c r="T150" s="52">
        <f t="shared" si="40"/>
        <v>0.1712624729799786</v>
      </c>
      <c r="U150" s="52">
        <f t="shared" si="40"/>
        <v>0.19887692715328259</v>
      </c>
      <c r="V150" s="52">
        <f>AVERAGE(V135,V138,V141,V144,V147)</f>
        <v>0.22748901272084482</v>
      </c>
    </row>
    <row r="151" spans="1:22" x14ac:dyDescent="0.2">
      <c r="B151" s="27" t="s">
        <v>46</v>
      </c>
      <c r="C151" s="18">
        <f t="shared" ref="C151:V151" si="41">_xlfn.STDEV.S(C135,C138,C141,C144,C147)</f>
        <v>9.1205477007592725E-2</v>
      </c>
      <c r="D151" s="18">
        <f t="shared" si="41"/>
        <v>7.0199597607944017E-2</v>
      </c>
      <c r="E151" s="18">
        <f t="shared" si="41"/>
        <v>7.2497389916848703E-2</v>
      </c>
      <c r="F151" s="18">
        <f t="shared" si="41"/>
        <v>7.2497389916848703E-2</v>
      </c>
      <c r="G151" s="18">
        <f t="shared" si="41"/>
        <v>7.2497389916848703E-2</v>
      </c>
      <c r="H151" s="18">
        <f t="shared" si="41"/>
        <v>7.8413157695589805E-2</v>
      </c>
      <c r="I151" s="18">
        <f t="shared" si="41"/>
        <v>4.0171742225879686E-2</v>
      </c>
      <c r="J151" s="18">
        <f t="shared" si="41"/>
        <v>4.0171742225879686E-2</v>
      </c>
      <c r="K151" s="18">
        <f>_xlfn.STDEV.S(K135,K138,K141,K144,K147)</f>
        <v>1.786779778834869E-2</v>
      </c>
      <c r="L151" s="18">
        <f t="shared" si="41"/>
        <v>1.6994093301191449E-2</v>
      </c>
      <c r="M151" s="18">
        <f t="shared" si="41"/>
        <v>1.5018080507669649E-2</v>
      </c>
      <c r="N151" s="18">
        <f t="shared" si="41"/>
        <v>1.4229682720493337E-2</v>
      </c>
      <c r="O151" s="18">
        <f t="shared" si="41"/>
        <v>1.0352159440593582E-2</v>
      </c>
      <c r="P151" s="18">
        <f t="shared" si="41"/>
        <v>8.8312796234952615E-3</v>
      </c>
      <c r="Q151" s="18">
        <f t="shared" si="41"/>
        <v>7.8517986388452476E-3</v>
      </c>
      <c r="R151" s="18">
        <f t="shared" si="41"/>
        <v>9.64508042953135E-3</v>
      </c>
      <c r="S151" s="18">
        <f t="shared" si="41"/>
        <v>1.0013460150222647E-2</v>
      </c>
      <c r="T151" s="18">
        <f t="shared" si="41"/>
        <v>7.8502143885782558E-3</v>
      </c>
      <c r="U151" s="18">
        <f t="shared" si="41"/>
        <v>1.0681261093118472E-2</v>
      </c>
      <c r="V151" s="18">
        <f t="shared" si="41"/>
        <v>1.2755552793142038E-2</v>
      </c>
    </row>
    <row r="152" spans="1:22" ht="17" x14ac:dyDescent="0.2">
      <c r="B152" s="1" t="s">
        <v>47</v>
      </c>
      <c r="C152" s="18">
        <f t="shared" ref="C152:V152" si="42">C150-C151</f>
        <v>-3.2395940296154953E-2</v>
      </c>
      <c r="D152" s="18">
        <f t="shared" si="42"/>
        <v>1.9026040900685631E-2</v>
      </c>
      <c r="E152" s="18">
        <f t="shared" si="42"/>
        <v>1.6132854083465487E-2</v>
      </c>
      <c r="F152" s="18">
        <f t="shared" si="42"/>
        <v>1.6132854083465487E-2</v>
      </c>
      <c r="G152" s="18">
        <f t="shared" si="42"/>
        <v>1.6132854083465487E-2</v>
      </c>
      <c r="H152" s="18">
        <f t="shared" si="42"/>
        <v>-1.171605027972103E-3</v>
      </c>
      <c r="I152" s="18">
        <f t="shared" si="42"/>
        <v>1.1540124152790363E-2</v>
      </c>
      <c r="J152" s="18">
        <f t="shared" si="42"/>
        <v>1.1540124152790363E-2</v>
      </c>
      <c r="K152" s="18">
        <f t="shared" si="42"/>
        <v>6.2057150741752352E-2</v>
      </c>
      <c r="L152" s="18">
        <f t="shared" si="42"/>
        <v>6.1471344578909209E-2</v>
      </c>
      <c r="M152" s="18">
        <f t="shared" si="42"/>
        <v>7.4641460825938644E-2</v>
      </c>
      <c r="N152" s="18">
        <f t="shared" si="42"/>
        <v>7.9922775766542595E-2</v>
      </c>
      <c r="O152" s="18">
        <f t="shared" si="42"/>
        <v>9.1997833120820022E-2</v>
      </c>
      <c r="P152" s="18">
        <f t="shared" si="42"/>
        <v>9.940770164622352E-2</v>
      </c>
      <c r="Q152" s="18">
        <f t="shared" si="42"/>
        <v>0.11008623618059656</v>
      </c>
      <c r="R152" s="18">
        <f t="shared" si="42"/>
        <v>0.13326875798616908</v>
      </c>
      <c r="S152" s="18">
        <f t="shared" si="42"/>
        <v>0.15505071299138917</v>
      </c>
      <c r="T152" s="18">
        <f t="shared" si="42"/>
        <v>0.16341225859140035</v>
      </c>
      <c r="U152" s="18">
        <f t="shared" si="42"/>
        <v>0.18819566606016411</v>
      </c>
      <c r="V152" s="18">
        <f t="shared" si="42"/>
        <v>0.21473345992770279</v>
      </c>
    </row>
    <row r="153" spans="1:22" ht="17" x14ac:dyDescent="0.2">
      <c r="B153" s="1" t="s">
        <v>48</v>
      </c>
      <c r="C153" s="18">
        <f t="shared" ref="C153:V153" si="43">C150+C151</f>
        <v>0.1500150137190305</v>
      </c>
      <c r="D153" s="18">
        <f t="shared" si="43"/>
        <v>0.15942523611657367</v>
      </c>
      <c r="E153" s="18">
        <f t="shared" si="43"/>
        <v>0.16112763391716289</v>
      </c>
      <c r="F153" s="18">
        <f t="shared" si="43"/>
        <v>0.16112763391716289</v>
      </c>
      <c r="G153" s="18">
        <f t="shared" si="43"/>
        <v>0.16112763391716289</v>
      </c>
      <c r="H153" s="18">
        <f t="shared" si="43"/>
        <v>0.15565471036320749</v>
      </c>
      <c r="I153" s="18">
        <f t="shared" si="43"/>
        <v>9.1883608604549735E-2</v>
      </c>
      <c r="J153" s="18">
        <f t="shared" si="43"/>
        <v>9.1883608604549735E-2</v>
      </c>
      <c r="K153" s="18">
        <f t="shared" si="43"/>
        <v>9.7792746318449725E-2</v>
      </c>
      <c r="L153" s="18">
        <f t="shared" si="43"/>
        <v>9.5459531181292107E-2</v>
      </c>
      <c r="M153" s="18">
        <f t="shared" si="43"/>
        <v>0.10467762184127793</v>
      </c>
      <c r="N153" s="18">
        <f t="shared" si="43"/>
        <v>0.10838214120752927</v>
      </c>
      <c r="O153" s="18">
        <f t="shared" si="43"/>
        <v>0.11270215200200717</v>
      </c>
      <c r="P153" s="18">
        <f t="shared" si="43"/>
        <v>0.11707026089321405</v>
      </c>
      <c r="Q153" s="18">
        <f t="shared" si="43"/>
        <v>0.12578983345828704</v>
      </c>
      <c r="R153" s="18">
        <f t="shared" si="43"/>
        <v>0.15255891884523179</v>
      </c>
      <c r="S153" s="18">
        <f t="shared" si="43"/>
        <v>0.17507763329183446</v>
      </c>
      <c r="T153" s="18">
        <f t="shared" si="43"/>
        <v>0.17911268736855684</v>
      </c>
      <c r="U153" s="18">
        <f t="shared" si="43"/>
        <v>0.20955818824640107</v>
      </c>
      <c r="V153" s="18">
        <f t="shared" si="43"/>
        <v>0.24024456551398685</v>
      </c>
    </row>
    <row r="154" spans="1:22" x14ac:dyDescent="0.2">
      <c r="B154" s="1"/>
      <c r="C154" s="18"/>
      <c r="D154" s="18"/>
      <c r="E154" s="18"/>
      <c r="F154" s="18"/>
      <c r="G154" s="18"/>
      <c r="H154" s="18"/>
      <c r="I154" s="18"/>
      <c r="J154" s="18"/>
      <c r="K154" s="18"/>
      <c r="L154" s="18"/>
      <c r="M154" s="18"/>
      <c r="N154" s="18"/>
      <c r="O154" s="18"/>
      <c r="P154" s="18"/>
      <c r="Q154" s="18"/>
      <c r="R154" s="18"/>
      <c r="S154" s="18"/>
      <c r="T154" s="18"/>
      <c r="U154" s="18"/>
      <c r="V154" s="18"/>
    </row>
    <row r="155" spans="1:22" x14ac:dyDescent="0.2">
      <c r="B155" s="51" t="s">
        <v>115</v>
      </c>
      <c r="C155" s="52">
        <f>AVERAGE(C136,C139,C142,C145,C148)</f>
        <v>0.82993581141273176</v>
      </c>
      <c r="D155" s="52">
        <f t="shared" ref="D155:V155" si="44">AVERAGE(D136,D139,D142,D145,D148)</f>
        <v>0.83900818179635162</v>
      </c>
      <c r="E155" s="52">
        <f t="shared" si="44"/>
        <v>0.83321952766375362</v>
      </c>
      <c r="F155" s="52">
        <f t="shared" si="44"/>
        <v>0.83321952766375362</v>
      </c>
      <c r="G155" s="52">
        <f t="shared" si="44"/>
        <v>0.83321952766375362</v>
      </c>
      <c r="H155" s="52">
        <f t="shared" si="44"/>
        <v>0.83059511399699004</v>
      </c>
      <c r="I155" s="52">
        <f t="shared" si="44"/>
        <v>0.82018148441651406</v>
      </c>
      <c r="J155" s="52">
        <f t="shared" si="44"/>
        <v>0.82018148441651406</v>
      </c>
      <c r="K155" s="52">
        <f>AVERAGE(K136,K139,K142,K145,K148)</f>
        <v>0.82928875954324666</v>
      </c>
      <c r="L155" s="52">
        <f t="shared" si="44"/>
        <v>0.81485245944456841</v>
      </c>
      <c r="M155" s="52">
        <f t="shared" si="44"/>
        <v>0.8054401675229077</v>
      </c>
      <c r="N155" s="52">
        <f t="shared" si="44"/>
        <v>0.80845991745308976</v>
      </c>
      <c r="O155" s="52">
        <f t="shared" si="44"/>
        <v>0.7831764682977751</v>
      </c>
      <c r="P155" s="52">
        <f t="shared" si="44"/>
        <v>0.77015594093189976</v>
      </c>
      <c r="Q155" s="52">
        <f t="shared" si="44"/>
        <v>0.75950813919215177</v>
      </c>
      <c r="R155" s="52">
        <f t="shared" si="44"/>
        <v>0.75140592347401181</v>
      </c>
      <c r="S155" s="52">
        <f t="shared" si="44"/>
        <v>0.73240580794891208</v>
      </c>
      <c r="T155" s="52">
        <f t="shared" si="44"/>
        <v>0.71778884428610912</v>
      </c>
      <c r="U155" s="52">
        <f t="shared" si="44"/>
        <v>0.70255266117913773</v>
      </c>
      <c r="V155" s="52">
        <f t="shared" si="44"/>
        <v>0.6904848004808366</v>
      </c>
    </row>
    <row r="156" spans="1:22" x14ac:dyDescent="0.2">
      <c r="B156" s="27" t="s">
        <v>46</v>
      </c>
      <c r="C156" s="18">
        <f>_xlfn.STDEV.S(C136,C139,C142,C145,C148)</f>
        <v>1.92432243955694E-2</v>
      </c>
      <c r="D156" s="18">
        <f t="shared" ref="D156:V156" si="45">_xlfn.STDEV.S(D136,D139,D142,D145,D148)</f>
        <v>1.8710532757534228E-2</v>
      </c>
      <c r="E156" s="18">
        <f t="shared" si="45"/>
        <v>2.6094596439910689E-2</v>
      </c>
      <c r="F156" s="18">
        <f t="shared" si="45"/>
        <v>2.6094596439910689E-2</v>
      </c>
      <c r="G156" s="18">
        <f t="shared" si="45"/>
        <v>2.6094596439910689E-2</v>
      </c>
      <c r="H156" s="18">
        <f t="shared" si="45"/>
        <v>2.5458637777869896E-2</v>
      </c>
      <c r="I156" s="18">
        <f t="shared" si="45"/>
        <v>1.552235918734887E-2</v>
      </c>
      <c r="J156" s="18">
        <f t="shared" si="45"/>
        <v>1.552235918734887E-2</v>
      </c>
      <c r="K156" s="18">
        <f>_xlfn.STDEV.S(K136,K139,K142,K145,K148)</f>
        <v>3.0552365516658814E-2</v>
      </c>
      <c r="L156" s="18">
        <f t="shared" si="45"/>
        <v>2.2155843320095105E-2</v>
      </c>
      <c r="M156" s="18">
        <f t="shared" si="45"/>
        <v>2.1275708063664307E-2</v>
      </c>
      <c r="N156" s="18">
        <f t="shared" si="45"/>
        <v>2.0730936055911503E-2</v>
      </c>
      <c r="O156" s="18">
        <f t="shared" si="45"/>
        <v>1.3430710531150405E-2</v>
      </c>
      <c r="P156" s="18">
        <f t="shared" si="45"/>
        <v>1.2150722771221041E-2</v>
      </c>
      <c r="Q156" s="18">
        <f t="shared" si="45"/>
        <v>1.1976830620087755E-2</v>
      </c>
      <c r="R156" s="18">
        <f t="shared" si="45"/>
        <v>1.5453367154129536E-2</v>
      </c>
      <c r="S156" s="18">
        <f t="shared" si="45"/>
        <v>1.1532091711743225E-2</v>
      </c>
      <c r="T156" s="18">
        <f t="shared" si="45"/>
        <v>1.0961395793396536E-2</v>
      </c>
      <c r="U156" s="18">
        <f t="shared" si="45"/>
        <v>1.0800217238259198E-2</v>
      </c>
      <c r="V156" s="18">
        <f t="shared" si="45"/>
        <v>1.1217661802212679E-2</v>
      </c>
    </row>
    <row r="157" spans="1:22" ht="17" x14ac:dyDescent="0.2">
      <c r="B157" s="1" t="s">
        <v>47</v>
      </c>
      <c r="C157" s="18">
        <f>C155-C156</f>
        <v>0.8106925870171624</v>
      </c>
      <c r="D157" s="18">
        <f t="shared" ref="D157:V157" si="46">D155-D156</f>
        <v>0.82029764903881741</v>
      </c>
      <c r="E157" s="18">
        <f t="shared" si="46"/>
        <v>0.80712493122384288</v>
      </c>
      <c r="F157" s="18">
        <f t="shared" si="46"/>
        <v>0.80712493122384288</v>
      </c>
      <c r="G157" s="18">
        <f t="shared" si="46"/>
        <v>0.80712493122384288</v>
      </c>
      <c r="H157" s="18">
        <f t="shared" si="46"/>
        <v>0.8051364762191201</v>
      </c>
      <c r="I157" s="18">
        <f t="shared" si="46"/>
        <v>0.80465912522916516</v>
      </c>
      <c r="J157" s="18">
        <f t="shared" si="46"/>
        <v>0.80465912522916516</v>
      </c>
      <c r="K157" s="18">
        <f t="shared" si="46"/>
        <v>0.7987363940265878</v>
      </c>
      <c r="L157" s="18">
        <f t="shared" si="46"/>
        <v>0.79269661612447329</v>
      </c>
      <c r="M157" s="18">
        <f t="shared" si="46"/>
        <v>0.7841644594592434</v>
      </c>
      <c r="N157" s="18">
        <f t="shared" si="46"/>
        <v>0.78772898139717829</v>
      </c>
      <c r="O157" s="18">
        <f t="shared" si="46"/>
        <v>0.76974575776662468</v>
      </c>
      <c r="P157" s="18">
        <f t="shared" si="46"/>
        <v>0.75800521816067867</v>
      </c>
      <c r="Q157" s="18">
        <f t="shared" si="46"/>
        <v>0.74753130857206396</v>
      </c>
      <c r="R157" s="18">
        <f t="shared" si="46"/>
        <v>0.73595255631988232</v>
      </c>
      <c r="S157" s="18">
        <f t="shared" si="46"/>
        <v>0.72087371623716889</v>
      </c>
      <c r="T157" s="18">
        <f t="shared" si="46"/>
        <v>0.70682744849271262</v>
      </c>
      <c r="U157" s="18">
        <f t="shared" si="46"/>
        <v>0.69175244394087854</v>
      </c>
      <c r="V157" s="18">
        <f t="shared" si="46"/>
        <v>0.67926713867862387</v>
      </c>
    </row>
    <row r="158" spans="1:22" ht="17" x14ac:dyDescent="0.2">
      <c r="B158" s="1" t="s">
        <v>48</v>
      </c>
      <c r="C158" s="18">
        <f>C155+C156</f>
        <v>0.84917903580830112</v>
      </c>
      <c r="D158" s="18">
        <f t="shared" ref="D158:V158" si="47">D155+D156</f>
        <v>0.85771871455388582</v>
      </c>
      <c r="E158" s="18">
        <f t="shared" si="47"/>
        <v>0.85931412410366437</v>
      </c>
      <c r="F158" s="18">
        <f t="shared" si="47"/>
        <v>0.85931412410366437</v>
      </c>
      <c r="G158" s="18">
        <f t="shared" si="47"/>
        <v>0.85931412410366437</v>
      </c>
      <c r="H158" s="18">
        <f t="shared" si="47"/>
        <v>0.85605375177485998</v>
      </c>
      <c r="I158" s="18">
        <f t="shared" si="47"/>
        <v>0.83570384360386296</v>
      </c>
      <c r="J158" s="18">
        <f t="shared" si="47"/>
        <v>0.83570384360386296</v>
      </c>
      <c r="K158" s="18">
        <f t="shared" si="47"/>
        <v>0.85984112505990551</v>
      </c>
      <c r="L158" s="18">
        <f t="shared" si="47"/>
        <v>0.83700830276466354</v>
      </c>
      <c r="M158" s="18">
        <f t="shared" si="47"/>
        <v>0.826715875586572</v>
      </c>
      <c r="N158" s="18">
        <f t="shared" si="47"/>
        <v>0.82919085350900124</v>
      </c>
      <c r="O158" s="18">
        <f t="shared" si="47"/>
        <v>0.79660717882892551</v>
      </c>
      <c r="P158" s="18">
        <f t="shared" si="47"/>
        <v>0.78230666370312085</v>
      </c>
      <c r="Q158" s="18">
        <f t="shared" si="47"/>
        <v>0.77148496981223957</v>
      </c>
      <c r="R158" s="18">
        <f t="shared" si="47"/>
        <v>0.76685929062814129</v>
      </c>
      <c r="S158" s="18">
        <f t="shared" si="47"/>
        <v>0.74393789966065527</v>
      </c>
      <c r="T158" s="18">
        <f t="shared" si="47"/>
        <v>0.72875024007950562</v>
      </c>
      <c r="U158" s="18">
        <f t="shared" si="47"/>
        <v>0.71335287841739692</v>
      </c>
      <c r="V158" s="18">
        <f t="shared" si="47"/>
        <v>0.70170246228304933</v>
      </c>
    </row>
    <row r="159" spans="1:22" x14ac:dyDescent="0.2">
      <c r="A159" s="49"/>
      <c r="B159" s="55"/>
      <c r="C159" s="58"/>
      <c r="D159" s="58"/>
      <c r="E159" s="58"/>
      <c r="F159" s="58"/>
      <c r="G159" s="58"/>
      <c r="H159" s="58"/>
      <c r="I159" s="58"/>
      <c r="J159" s="58"/>
      <c r="K159" s="58"/>
      <c r="L159" s="58"/>
      <c r="M159" s="58"/>
      <c r="N159" s="58"/>
      <c r="O159" s="58"/>
      <c r="P159" s="58"/>
      <c r="Q159" s="58"/>
      <c r="R159" s="58"/>
      <c r="S159" s="53"/>
      <c r="T159" s="53"/>
      <c r="U159" s="53"/>
      <c r="V159" s="53"/>
    </row>
    <row r="160" spans="1:22" ht="17" x14ac:dyDescent="0.2">
      <c r="A160" s="27" t="s">
        <v>74</v>
      </c>
      <c r="B160" s="6" t="s">
        <v>12</v>
      </c>
      <c r="C160" s="50"/>
      <c r="D160" s="50"/>
      <c r="E160" s="50"/>
      <c r="F160" s="50"/>
      <c r="G160" s="50"/>
      <c r="H160" s="50"/>
      <c r="I160" s="52"/>
      <c r="J160" s="52"/>
      <c r="K160" s="52"/>
      <c r="L160" s="52"/>
      <c r="M160" s="52"/>
      <c r="N160" s="54"/>
      <c r="O160" s="52"/>
      <c r="P160" s="52"/>
      <c r="Q160" s="52"/>
      <c r="R160" s="52"/>
      <c r="S160" s="50"/>
      <c r="T160" s="50"/>
      <c r="U160" s="50"/>
      <c r="V160" s="50"/>
    </row>
    <row r="161" spans="1:22" x14ac:dyDescent="0.2">
      <c r="B161" s="27" t="s">
        <v>112</v>
      </c>
      <c r="C161" s="10">
        <v>7.6204814550662706E-2</v>
      </c>
      <c r="D161" s="10">
        <v>6.6429844131186494E-2</v>
      </c>
      <c r="E161" s="10">
        <v>6.7151979451438595E-2</v>
      </c>
      <c r="F161" s="10">
        <v>6.7151979451438595E-2</v>
      </c>
      <c r="G161" s="10">
        <v>6.7151979451438595E-2</v>
      </c>
      <c r="H161" s="10">
        <v>5.66965852493862E-2</v>
      </c>
      <c r="I161" s="10">
        <v>5.66965852493862E-2</v>
      </c>
      <c r="J161" s="10">
        <v>5.66965852493862E-2</v>
      </c>
      <c r="K161" s="10">
        <v>0.11848339438370099</v>
      </c>
      <c r="L161" s="10">
        <v>0.110352696707384</v>
      </c>
      <c r="M161" s="10">
        <v>0.121046871775445</v>
      </c>
      <c r="N161" s="10">
        <v>0.13971467694765299</v>
      </c>
      <c r="O161" s="10">
        <v>0.14930658557805501</v>
      </c>
      <c r="P161" s="10">
        <v>0.150513712866754</v>
      </c>
      <c r="Q161" s="10">
        <v>0.15771614502020501</v>
      </c>
      <c r="R161" s="10">
        <v>0.197522079640264</v>
      </c>
      <c r="S161" s="10">
        <v>0.20609244268683199</v>
      </c>
      <c r="T161" s="10">
        <v>0.20834238245244399</v>
      </c>
      <c r="U161" s="10">
        <v>0.242364750548661</v>
      </c>
      <c r="V161" s="10">
        <v>0.28466596672280498</v>
      </c>
    </row>
    <row r="162" spans="1:22" x14ac:dyDescent="0.2">
      <c r="B162" s="27" t="s">
        <v>113</v>
      </c>
      <c r="C162" s="10">
        <v>0.95041040302499302</v>
      </c>
      <c r="D162" s="10">
        <v>0.94977168949771695</v>
      </c>
      <c r="E162" s="10">
        <v>0.94177673221909597</v>
      </c>
      <c r="F162" s="10">
        <v>0.94177673221909597</v>
      </c>
      <c r="G162" s="10">
        <v>0.94177673221909597</v>
      </c>
      <c r="H162" s="10">
        <v>0.94223239791631697</v>
      </c>
      <c r="I162" s="10">
        <v>0.94223239791631697</v>
      </c>
      <c r="J162" s="10">
        <v>0.94223239791631697</v>
      </c>
      <c r="K162" s="10">
        <v>0.92315345359814704</v>
      </c>
      <c r="L162" s="10">
        <v>0.90953182843900204</v>
      </c>
      <c r="M162" s="10">
        <v>0.90041121611823205</v>
      </c>
      <c r="N162" s="10">
        <v>0.90476553177444297</v>
      </c>
      <c r="O162" s="10">
        <v>0.88458495311172003</v>
      </c>
      <c r="P162" s="10">
        <v>0.86254518980643802</v>
      </c>
      <c r="Q162" s="10">
        <v>0.85247706581935501</v>
      </c>
      <c r="R162" s="10">
        <v>0.84477525536703602</v>
      </c>
      <c r="S162" s="10">
        <v>0.810571787329597</v>
      </c>
      <c r="T162" s="10">
        <v>0.7938213713119</v>
      </c>
      <c r="U162" s="10">
        <v>0.77596825020330695</v>
      </c>
      <c r="V162" s="10">
        <v>0.75622822670545997</v>
      </c>
    </row>
    <row r="163" spans="1:22" ht="17" x14ac:dyDescent="0.2">
      <c r="B163" s="6" t="s">
        <v>26</v>
      </c>
      <c r="C163" s="10"/>
      <c r="D163" s="10"/>
      <c r="E163" s="18"/>
      <c r="F163" s="18"/>
      <c r="G163" s="18"/>
      <c r="H163" s="18"/>
      <c r="I163" s="18"/>
      <c r="J163" s="18"/>
      <c r="K163" s="18"/>
      <c r="L163" s="18"/>
      <c r="M163" s="18"/>
      <c r="N163" s="10"/>
      <c r="O163" s="18"/>
      <c r="P163" s="18"/>
      <c r="Q163" s="18"/>
      <c r="R163" s="18"/>
      <c r="S163" s="18"/>
      <c r="T163" s="18"/>
      <c r="U163" s="18"/>
      <c r="V163" s="18"/>
    </row>
    <row r="164" spans="1:22" x14ac:dyDescent="0.2">
      <c r="B164" s="27" t="s">
        <v>112</v>
      </c>
      <c r="C164" s="10">
        <v>8.7437436677814007E-2</v>
      </c>
      <c r="D164" s="10">
        <v>8.03821140433678E-2</v>
      </c>
      <c r="E164" s="10">
        <v>8.1923605030251506E-2</v>
      </c>
      <c r="F164" s="10">
        <v>8.1923605030251506E-2</v>
      </c>
      <c r="G164" s="10">
        <v>8.1923605030251506E-2</v>
      </c>
      <c r="H164" s="10">
        <v>8.1923605030251506E-2</v>
      </c>
      <c r="I164" s="10">
        <v>7.2439447813440194E-2</v>
      </c>
      <c r="J164" s="10">
        <v>7.2439447813440194E-2</v>
      </c>
      <c r="K164" s="10">
        <v>0.146997123512738</v>
      </c>
      <c r="L164" s="10">
        <v>0.14187123443295999</v>
      </c>
      <c r="M164" s="10">
        <v>0.137705310541479</v>
      </c>
      <c r="N164" s="10">
        <v>0.16449052852177101</v>
      </c>
      <c r="O164" s="10">
        <v>0.156530171973919</v>
      </c>
      <c r="P164" s="10">
        <v>0.15054159400591999</v>
      </c>
      <c r="Q164" s="10">
        <v>0.16436695777209601</v>
      </c>
      <c r="R164" s="10">
        <v>0.19126646065755201</v>
      </c>
      <c r="S164" s="10">
        <v>0.193570369854494</v>
      </c>
      <c r="T164" s="10">
        <v>0.20036634105568499</v>
      </c>
      <c r="U164" s="10">
        <v>0.22360358717874701</v>
      </c>
      <c r="V164" s="10">
        <v>0.25903494766621599</v>
      </c>
    </row>
    <row r="165" spans="1:22" x14ac:dyDescent="0.2">
      <c r="B165" s="27" t="s">
        <v>113</v>
      </c>
      <c r="C165" s="10">
        <v>0.96598368846662397</v>
      </c>
      <c r="D165" s="10">
        <v>0.96364804307975105</v>
      </c>
      <c r="E165" s="10">
        <v>0.96487222068456502</v>
      </c>
      <c r="F165" s="10">
        <v>0.96487222068456502</v>
      </c>
      <c r="G165" s="10">
        <v>0.96487222068456502</v>
      </c>
      <c r="H165" s="10">
        <v>0.96487222068456502</v>
      </c>
      <c r="I165" s="10">
        <v>0.95569051871010102</v>
      </c>
      <c r="J165" s="10">
        <v>0.95569051871010102</v>
      </c>
      <c r="K165" s="10">
        <v>0.934918522337566</v>
      </c>
      <c r="L165" s="10">
        <v>0.91262058067652096</v>
      </c>
      <c r="M165" s="10">
        <v>0.90370430870486995</v>
      </c>
      <c r="N165" s="10">
        <v>0.91277735472107702</v>
      </c>
      <c r="O165" s="10">
        <v>0.87646570849218297</v>
      </c>
      <c r="P165" s="10">
        <v>0.85817757787244597</v>
      </c>
      <c r="Q165" s="10">
        <v>0.85340752563218603</v>
      </c>
      <c r="R165" s="10">
        <v>0.839195055892485</v>
      </c>
      <c r="S165" s="10">
        <v>0.80959555283658702</v>
      </c>
      <c r="T165" s="10">
        <v>0.79662965988198997</v>
      </c>
      <c r="U165" s="10">
        <v>0.77222378486454901</v>
      </c>
      <c r="V165" s="10">
        <v>0.75327568156684099</v>
      </c>
    </row>
    <row r="166" spans="1:22" ht="17" x14ac:dyDescent="0.2">
      <c r="B166" s="6" t="s">
        <v>33</v>
      </c>
      <c r="C166" s="18"/>
      <c r="D166" s="18"/>
      <c r="E166" s="18"/>
      <c r="F166" s="18"/>
      <c r="G166" s="18"/>
      <c r="H166" s="18"/>
      <c r="I166" s="18"/>
      <c r="J166" s="18"/>
      <c r="K166" s="10"/>
      <c r="L166" s="18"/>
      <c r="M166" s="10"/>
      <c r="N166" s="18"/>
      <c r="O166" s="18"/>
      <c r="P166" s="18"/>
      <c r="Q166" s="18"/>
      <c r="R166" s="18"/>
      <c r="S166" s="18"/>
      <c r="T166" s="18"/>
      <c r="U166" s="18"/>
      <c r="V166" s="18"/>
    </row>
    <row r="167" spans="1:22" x14ac:dyDescent="0.2">
      <c r="B167" s="27" t="s">
        <v>112</v>
      </c>
      <c r="C167" s="10">
        <v>1.9901505288645299E-2</v>
      </c>
      <c r="D167" s="10">
        <v>2.0030530516173001E-2</v>
      </c>
      <c r="E167" s="10">
        <v>1.9652499487483099E-2</v>
      </c>
      <c r="F167" s="10">
        <v>1.9652499487483099E-2</v>
      </c>
      <c r="G167" s="10">
        <v>1.9652499487483099E-2</v>
      </c>
      <c r="H167" s="10">
        <v>1.9652499487483099E-2</v>
      </c>
      <c r="I167" s="10">
        <v>4.2950996649652302E-2</v>
      </c>
      <c r="J167" s="10">
        <v>4.2950996649652302E-2</v>
      </c>
      <c r="K167" s="10">
        <v>0.12259087097358699</v>
      </c>
      <c r="L167" s="10">
        <v>0.121321153385122</v>
      </c>
      <c r="M167" s="10">
        <v>0.12939516393641001</v>
      </c>
      <c r="N167" s="10">
        <v>0.153932266498995</v>
      </c>
      <c r="O167" s="10">
        <v>0.15271159378886201</v>
      </c>
      <c r="P167" s="10">
        <v>0.15349774565282301</v>
      </c>
      <c r="Q167" s="10">
        <v>0.15784978879422701</v>
      </c>
      <c r="R167" s="10">
        <v>0.189403143780846</v>
      </c>
      <c r="S167" s="10">
        <v>0.200715969312524</v>
      </c>
      <c r="T167" s="10">
        <v>0.20430712754348301</v>
      </c>
      <c r="U167" s="10">
        <v>0.235977250121853</v>
      </c>
      <c r="V167" s="10">
        <v>0.28876987322834902</v>
      </c>
    </row>
    <row r="168" spans="1:22" x14ac:dyDescent="0.2">
      <c r="B168" s="27" t="s">
        <v>113</v>
      </c>
      <c r="C168" s="10">
        <v>0.94058459526085403</v>
      </c>
      <c r="D168" s="10">
        <v>0.93994871295484805</v>
      </c>
      <c r="E168" s="10">
        <v>0.93230915913145096</v>
      </c>
      <c r="F168" s="10">
        <v>0.93230915913145096</v>
      </c>
      <c r="G168" s="10">
        <v>0.93230915913145096</v>
      </c>
      <c r="H168" s="10">
        <v>0.93230915913145096</v>
      </c>
      <c r="I168" s="10">
        <v>0.92945963276771804</v>
      </c>
      <c r="J168" s="10">
        <v>0.92945963276771804</v>
      </c>
      <c r="K168" s="10">
        <v>0.92915036999247702</v>
      </c>
      <c r="L168" s="10">
        <v>0.91436838822060695</v>
      </c>
      <c r="M168" s="10">
        <v>0.90253347625454505</v>
      </c>
      <c r="N168" s="10">
        <v>0.90572792542420899</v>
      </c>
      <c r="O168" s="10">
        <v>0.87899214609964704</v>
      </c>
      <c r="P168" s="10">
        <v>0.86455209880816897</v>
      </c>
      <c r="Q168" s="10">
        <v>0.84987192066352202</v>
      </c>
      <c r="R168" s="10">
        <v>0.83520863381104105</v>
      </c>
      <c r="S168" s="10">
        <v>0.80892695769244904</v>
      </c>
      <c r="T168" s="10">
        <v>0.79457461230229698</v>
      </c>
      <c r="U168" s="10">
        <v>0.77745665068827996</v>
      </c>
      <c r="V168" s="10">
        <v>0.75928927501957699</v>
      </c>
    </row>
    <row r="169" spans="1:22" ht="17" x14ac:dyDescent="0.2">
      <c r="B169" s="6" t="s">
        <v>37</v>
      </c>
      <c r="C169" s="18"/>
      <c r="D169" s="18"/>
      <c r="E169" s="18"/>
      <c r="F169" s="18"/>
      <c r="G169" s="18"/>
      <c r="H169" s="18"/>
      <c r="I169" s="18"/>
      <c r="J169" s="18"/>
      <c r="K169" s="18"/>
      <c r="L169" s="18"/>
      <c r="M169" s="18"/>
      <c r="N169" s="18"/>
      <c r="O169" s="18"/>
      <c r="P169" s="18"/>
      <c r="Q169" s="18"/>
      <c r="R169" s="18"/>
      <c r="S169" s="18"/>
      <c r="T169" s="18"/>
      <c r="U169" s="18"/>
      <c r="V169" s="18"/>
    </row>
    <row r="170" spans="1:22" x14ac:dyDescent="0.2">
      <c r="B170" s="27" t="s">
        <v>112</v>
      </c>
      <c r="C170" s="10">
        <v>2.3418686668428602E-2</v>
      </c>
      <c r="D170" s="10">
        <v>0.12807961413841301</v>
      </c>
      <c r="E170" s="10">
        <v>0.11236105624774299</v>
      </c>
      <c r="F170" s="10">
        <v>0.11236105624774299</v>
      </c>
      <c r="G170" s="10">
        <v>0.11236105624774299</v>
      </c>
      <c r="H170" s="10">
        <v>7.5645657394472293E-2</v>
      </c>
      <c r="I170" s="10">
        <v>7.5645657394472293E-2</v>
      </c>
      <c r="J170" s="10">
        <v>7.5645657394472293E-2</v>
      </c>
      <c r="K170" s="10">
        <v>0.12547422001629399</v>
      </c>
      <c r="L170" s="10">
        <v>0.120932719108929</v>
      </c>
      <c r="M170" s="10">
        <v>0.123005042254876</v>
      </c>
      <c r="N170" s="10">
        <v>0.14208085751045199</v>
      </c>
      <c r="O170" s="10">
        <v>0.14716324627601199</v>
      </c>
      <c r="P170" s="10">
        <v>0.14565179978909901</v>
      </c>
      <c r="Q170" s="10">
        <v>0.149058880887595</v>
      </c>
      <c r="R170" s="10">
        <v>0.17929461675573</v>
      </c>
      <c r="S170" s="10">
        <v>0.19336988556380999</v>
      </c>
      <c r="T170" s="10">
        <v>0.199271014853519</v>
      </c>
      <c r="U170" s="10">
        <v>0.227877779900096</v>
      </c>
      <c r="V170" s="10">
        <v>0.27070559000462802</v>
      </c>
    </row>
    <row r="171" spans="1:22" x14ac:dyDescent="0.2">
      <c r="B171" s="27" t="s">
        <v>113</v>
      </c>
      <c r="C171" s="10">
        <v>0.95418718179723006</v>
      </c>
      <c r="D171" s="10">
        <v>0.95928970065956398</v>
      </c>
      <c r="E171" s="10">
        <v>0.93908369430176297</v>
      </c>
      <c r="F171" s="10">
        <v>0.93908369430176297</v>
      </c>
      <c r="G171" s="10">
        <v>0.93908369430176297</v>
      </c>
      <c r="H171" s="10">
        <v>0.93600282929424405</v>
      </c>
      <c r="I171" s="10">
        <v>0.93600282929424405</v>
      </c>
      <c r="J171" s="10">
        <v>0.93600282929424405</v>
      </c>
      <c r="K171" s="10">
        <v>0.909355536086904</v>
      </c>
      <c r="L171" s="10">
        <v>0.903196581585333</v>
      </c>
      <c r="M171" s="10">
        <v>0.88687248588883205</v>
      </c>
      <c r="N171" s="10">
        <v>0.89221466879750799</v>
      </c>
      <c r="O171" s="10">
        <v>0.87782835343468002</v>
      </c>
      <c r="P171" s="10">
        <v>0.85282601475772102</v>
      </c>
      <c r="Q171" s="10">
        <v>0.83914932143118504</v>
      </c>
      <c r="R171" s="10">
        <v>0.82107150471625301</v>
      </c>
      <c r="S171" s="10">
        <v>0.79982653994379804</v>
      </c>
      <c r="T171" s="10">
        <v>0.78217140235762495</v>
      </c>
      <c r="U171" s="10">
        <v>0.76523249273576399</v>
      </c>
      <c r="V171" s="10">
        <v>0.74817259767620803</v>
      </c>
    </row>
    <row r="172" spans="1:22" ht="17" x14ac:dyDescent="0.2">
      <c r="B172" s="6" t="s">
        <v>41</v>
      </c>
      <c r="C172" s="18"/>
      <c r="D172" s="18"/>
      <c r="E172" s="18"/>
      <c r="F172" s="18"/>
      <c r="G172" s="18"/>
      <c r="H172" s="18"/>
      <c r="I172" s="18"/>
      <c r="J172" s="18"/>
      <c r="K172" s="18"/>
      <c r="L172" s="18"/>
      <c r="M172" s="18"/>
      <c r="N172" s="10"/>
      <c r="O172" s="18"/>
      <c r="P172" s="18"/>
      <c r="Q172" s="18"/>
      <c r="R172" s="18"/>
      <c r="S172" s="18"/>
      <c r="T172" s="18"/>
      <c r="U172" s="18"/>
      <c r="V172" s="18"/>
    </row>
    <row r="173" spans="1:22" x14ac:dyDescent="0.2">
      <c r="B173" s="27" t="s">
        <v>112</v>
      </c>
      <c r="C173" s="10">
        <v>1.5807288240148799E-2</v>
      </c>
      <c r="D173" s="10">
        <v>0.111198130698151</v>
      </c>
      <c r="E173" s="10">
        <v>0.10755124557349199</v>
      </c>
      <c r="F173" s="10">
        <v>0.10755124557349199</v>
      </c>
      <c r="G173" s="10">
        <v>0.10755124557349199</v>
      </c>
      <c r="H173" s="10">
        <v>0.10755124557349199</v>
      </c>
      <c r="I173" s="10">
        <v>7.5450771625514904E-2</v>
      </c>
      <c r="J173" s="10">
        <v>7.5450771625514904E-2</v>
      </c>
      <c r="K173" s="10">
        <v>0.136289463487545</v>
      </c>
      <c r="L173" s="10">
        <v>0.12926658185544601</v>
      </c>
      <c r="M173" s="10">
        <v>0.13021173051653101</v>
      </c>
      <c r="N173" s="10">
        <v>0.151912892782225</v>
      </c>
      <c r="O173" s="10">
        <v>0.15863897648620501</v>
      </c>
      <c r="P173" s="10">
        <v>0.15925996906602999</v>
      </c>
      <c r="Q173" s="10">
        <v>0.15923720976938999</v>
      </c>
      <c r="R173" s="10">
        <v>0.19156448585236999</v>
      </c>
      <c r="S173" s="10">
        <v>0.200009568677776</v>
      </c>
      <c r="T173" s="10">
        <v>0.203131706705172</v>
      </c>
      <c r="U173" s="10">
        <v>0.22888240114839301</v>
      </c>
      <c r="V173" s="10">
        <v>0.27708450460487999</v>
      </c>
    </row>
    <row r="174" spans="1:22" x14ac:dyDescent="0.2">
      <c r="B174" s="27" t="s">
        <v>113</v>
      </c>
      <c r="C174" s="10">
        <v>0.96388171646378995</v>
      </c>
      <c r="D174" s="10">
        <v>0.95879222253760998</v>
      </c>
      <c r="E174" s="10">
        <v>0.956896330806567</v>
      </c>
      <c r="F174" s="10">
        <v>0.956896330806567</v>
      </c>
      <c r="G174" s="10">
        <v>0.956896330806567</v>
      </c>
      <c r="H174" s="10">
        <v>0.956896330806567</v>
      </c>
      <c r="I174" s="10">
        <v>0.95045090460987003</v>
      </c>
      <c r="J174" s="10">
        <v>0.95045090460987003</v>
      </c>
      <c r="K174" s="10">
        <v>0.93952110802336897</v>
      </c>
      <c r="L174" s="10">
        <v>0.92313656653956999</v>
      </c>
      <c r="M174" s="10">
        <v>0.904726405308103</v>
      </c>
      <c r="N174" s="10">
        <v>0.90705474798088404</v>
      </c>
      <c r="O174" s="10">
        <v>0.884048938691402</v>
      </c>
      <c r="P174" s="10">
        <v>0.87243546374362102</v>
      </c>
      <c r="Q174" s="10">
        <v>0.847867044919275</v>
      </c>
      <c r="R174" s="10">
        <v>0.83278347142678599</v>
      </c>
      <c r="S174" s="10">
        <v>0.806560191821309</v>
      </c>
      <c r="T174" s="10">
        <v>0.78942867611533296</v>
      </c>
      <c r="U174" s="10">
        <v>0.77398789177095095</v>
      </c>
      <c r="V174" s="10">
        <v>0.75685030627866801</v>
      </c>
    </row>
    <row r="175" spans="1:22" x14ac:dyDescent="0.2">
      <c r="A175" s="27"/>
      <c r="C175" s="50"/>
      <c r="D175" s="50"/>
      <c r="E175" s="50"/>
      <c r="F175" s="50"/>
      <c r="G175" s="50"/>
      <c r="H175" s="50"/>
      <c r="I175" s="50"/>
      <c r="J175" s="50"/>
      <c r="K175" s="50"/>
      <c r="L175" s="50"/>
      <c r="M175" s="50"/>
      <c r="N175" s="50"/>
      <c r="O175" s="50"/>
      <c r="P175" s="50"/>
      <c r="Q175" s="50"/>
      <c r="R175" s="50"/>
      <c r="S175" s="50"/>
      <c r="T175" s="50"/>
      <c r="U175" s="54"/>
      <c r="V175" s="50"/>
    </row>
    <row r="176" spans="1:22" x14ac:dyDescent="0.2">
      <c r="B176" s="51" t="s">
        <v>114</v>
      </c>
      <c r="C176" s="52">
        <f t="shared" ref="C176:U176" si="48">AVERAGE(C161,C164,C167,C170,C173)</f>
        <v>4.4553946285139881E-2</v>
      </c>
      <c r="D176" s="52">
        <f t="shared" si="48"/>
        <v>8.1224046705458269E-2</v>
      </c>
      <c r="E176" s="52">
        <f t="shared" si="48"/>
        <v>7.7728077158081638E-2</v>
      </c>
      <c r="F176" s="52">
        <f t="shared" si="48"/>
        <v>7.7728077158081638E-2</v>
      </c>
      <c r="G176" s="52">
        <f t="shared" si="48"/>
        <v>7.7728077158081638E-2</v>
      </c>
      <c r="H176" s="52">
        <f t="shared" si="48"/>
        <v>6.8293918547017024E-2</v>
      </c>
      <c r="I176" s="52">
        <f t="shared" si="48"/>
        <v>6.4636691746493183E-2</v>
      </c>
      <c r="J176" s="52">
        <f t="shared" si="48"/>
        <v>6.4636691746493183E-2</v>
      </c>
      <c r="K176" s="52">
        <f t="shared" si="48"/>
        <v>0.12996701447477299</v>
      </c>
      <c r="L176" s="52">
        <f t="shared" si="48"/>
        <v>0.1247488770979682</v>
      </c>
      <c r="M176" s="52">
        <f t="shared" si="48"/>
        <v>0.1282728238049482</v>
      </c>
      <c r="N176" s="52">
        <f t="shared" si="48"/>
        <v>0.15042624445221919</v>
      </c>
      <c r="O176" s="52">
        <f t="shared" si="48"/>
        <v>0.15287011482061058</v>
      </c>
      <c r="P176" s="52">
        <f t="shared" si="48"/>
        <v>0.15189296427612523</v>
      </c>
      <c r="Q176" s="52">
        <f t="shared" si="48"/>
        <v>0.15764579644870258</v>
      </c>
      <c r="R176" s="52">
        <f t="shared" si="48"/>
        <v>0.1898101573373524</v>
      </c>
      <c r="S176" s="52">
        <f t="shared" si="48"/>
        <v>0.19875164721908717</v>
      </c>
      <c r="T176" s="52">
        <f t="shared" si="48"/>
        <v>0.20308371452206062</v>
      </c>
      <c r="U176" s="52">
        <f t="shared" si="48"/>
        <v>0.23174115377955001</v>
      </c>
      <c r="V176" s="52">
        <f>AVERAGE(V161,V164,V167,V170,V173)</f>
        <v>0.27605217644537561</v>
      </c>
    </row>
    <row r="177" spans="1:22" x14ac:dyDescent="0.2">
      <c r="B177" s="27" t="s">
        <v>46</v>
      </c>
      <c r="C177" s="18">
        <f t="shared" ref="C177:V177" si="49">_xlfn.STDEV.S(C161,C164,C167,C170,C173)</f>
        <v>3.4356890157314648E-2</v>
      </c>
      <c r="D177" s="18">
        <f t="shared" si="49"/>
        <v>4.2006290048900913E-2</v>
      </c>
      <c r="E177" s="18">
        <f t="shared" si="49"/>
        <v>3.7386807945982696E-2</v>
      </c>
      <c r="F177" s="18">
        <f t="shared" si="49"/>
        <v>3.7386807945982696E-2</v>
      </c>
      <c r="G177" s="18">
        <f t="shared" si="49"/>
        <v>3.7386807945982696E-2</v>
      </c>
      <c r="H177" s="18">
        <f t="shared" si="49"/>
        <v>3.2716356500677064E-2</v>
      </c>
      <c r="I177" s="18">
        <f t="shared" si="49"/>
        <v>1.4425145697072442E-2</v>
      </c>
      <c r="J177" s="18">
        <f t="shared" si="49"/>
        <v>1.4425145697072442E-2</v>
      </c>
      <c r="K177" s="18">
        <f t="shared" si="49"/>
        <v>1.1580848422680218E-2</v>
      </c>
      <c r="L177" s="18">
        <f t="shared" si="49"/>
        <v>1.1695588254444939E-2</v>
      </c>
      <c r="M177" s="18">
        <f t="shared" si="49"/>
        <v>6.5945947152516969E-3</v>
      </c>
      <c r="N177" s="18">
        <f t="shared" si="49"/>
        <v>9.9585335498171262E-3</v>
      </c>
      <c r="O177" s="18">
        <f t="shared" si="49"/>
        <v>4.7949974308552339E-3</v>
      </c>
      <c r="P177" s="18">
        <f t="shared" si="49"/>
        <v>4.9882049139204406E-3</v>
      </c>
      <c r="Q177" s="18">
        <f t="shared" si="49"/>
        <v>5.5110862482925602E-3</v>
      </c>
      <c r="R177" s="18">
        <f t="shared" si="49"/>
        <v>6.6222067180076232E-3</v>
      </c>
      <c r="S177" s="18">
        <f t="shared" si="49"/>
        <v>5.3651001720684162E-3</v>
      </c>
      <c r="T177" s="18">
        <f>_xlfn.STDEV.S(T161,T164,T167,T170,T173)</f>
        <v>3.5732837975358143E-3</v>
      </c>
      <c r="U177" s="18">
        <f t="shared" si="49"/>
        <v>7.4182786927803751E-3</v>
      </c>
      <c r="V177" s="18">
        <f t="shared" si="49"/>
        <v>1.1781075478566666E-2</v>
      </c>
    </row>
    <row r="178" spans="1:22" ht="17" x14ac:dyDescent="0.2">
      <c r="B178" s="1" t="s">
        <v>47</v>
      </c>
      <c r="C178" s="18">
        <f t="shared" ref="C178:V178" si="50">C176-C177</f>
        <v>1.0197056127825233E-2</v>
      </c>
      <c r="D178" s="18">
        <f t="shared" si="50"/>
        <v>3.9217756656557357E-2</v>
      </c>
      <c r="E178" s="18">
        <f t="shared" si="50"/>
        <v>4.0341269212098942E-2</v>
      </c>
      <c r="F178" s="18">
        <f t="shared" si="50"/>
        <v>4.0341269212098942E-2</v>
      </c>
      <c r="G178" s="18">
        <f t="shared" si="50"/>
        <v>4.0341269212098942E-2</v>
      </c>
      <c r="H178" s="18">
        <f t="shared" si="50"/>
        <v>3.557756204633996E-2</v>
      </c>
      <c r="I178" s="18">
        <f t="shared" si="50"/>
        <v>5.0211546049420741E-2</v>
      </c>
      <c r="J178" s="18">
        <f t="shared" si="50"/>
        <v>5.0211546049420741E-2</v>
      </c>
      <c r="K178" s="18">
        <f t="shared" si="50"/>
        <v>0.11838616605209278</v>
      </c>
      <c r="L178" s="18">
        <f t="shared" si="50"/>
        <v>0.11305328884352325</v>
      </c>
      <c r="M178" s="18">
        <f t="shared" si="50"/>
        <v>0.1216782290896965</v>
      </c>
      <c r="N178" s="18">
        <f t="shared" si="50"/>
        <v>0.14046771090240207</v>
      </c>
      <c r="O178" s="18">
        <f t="shared" si="50"/>
        <v>0.14807511738975535</v>
      </c>
      <c r="P178" s="18">
        <f t="shared" si="50"/>
        <v>0.14690475936220479</v>
      </c>
      <c r="Q178" s="18">
        <f t="shared" si="50"/>
        <v>0.15213471020041003</v>
      </c>
      <c r="R178" s="18">
        <f t="shared" si="50"/>
        <v>0.18318795061934479</v>
      </c>
      <c r="S178" s="18">
        <f t="shared" si="50"/>
        <v>0.19338654704701874</v>
      </c>
      <c r="T178" s="18">
        <f t="shared" si="50"/>
        <v>0.19951043072452479</v>
      </c>
      <c r="U178" s="18">
        <f t="shared" si="50"/>
        <v>0.22432287508676962</v>
      </c>
      <c r="V178" s="18">
        <f t="shared" si="50"/>
        <v>0.26427110096680895</v>
      </c>
    </row>
    <row r="179" spans="1:22" ht="17" x14ac:dyDescent="0.2">
      <c r="B179" s="1" t="s">
        <v>48</v>
      </c>
      <c r="C179" s="18">
        <f t="shared" ref="C179:V179" si="51">C176+C177</f>
        <v>7.8910836442454529E-2</v>
      </c>
      <c r="D179" s="18">
        <f t="shared" si="51"/>
        <v>0.12323033675435918</v>
      </c>
      <c r="E179" s="18">
        <f t="shared" si="51"/>
        <v>0.11511488510406434</v>
      </c>
      <c r="F179" s="18">
        <f t="shared" si="51"/>
        <v>0.11511488510406434</v>
      </c>
      <c r="G179" s="18">
        <f t="shared" si="51"/>
        <v>0.11511488510406434</v>
      </c>
      <c r="H179" s="18">
        <f t="shared" si="51"/>
        <v>0.10101027504769408</v>
      </c>
      <c r="I179" s="18">
        <f t="shared" si="51"/>
        <v>7.9061837443565625E-2</v>
      </c>
      <c r="J179" s="18">
        <f t="shared" si="51"/>
        <v>7.9061837443565625E-2</v>
      </c>
      <c r="K179" s="18">
        <f t="shared" si="51"/>
        <v>0.14154786289745322</v>
      </c>
      <c r="L179" s="18">
        <f t="shared" si="51"/>
        <v>0.13644446535241314</v>
      </c>
      <c r="M179" s="18">
        <f t="shared" si="51"/>
        <v>0.1348674185201999</v>
      </c>
      <c r="N179" s="18">
        <f t="shared" si="51"/>
        <v>0.16038477800203632</v>
      </c>
      <c r="O179" s="18">
        <f t="shared" si="51"/>
        <v>0.15766511225146582</v>
      </c>
      <c r="P179" s="18">
        <f t="shared" si="51"/>
        <v>0.15688116919004566</v>
      </c>
      <c r="Q179" s="18">
        <f t="shared" si="51"/>
        <v>0.16315688269699513</v>
      </c>
      <c r="R179" s="18">
        <f t="shared" si="51"/>
        <v>0.19643236405536002</v>
      </c>
      <c r="S179" s="18">
        <f t="shared" si="51"/>
        <v>0.2041167473911556</v>
      </c>
      <c r="T179" s="18">
        <f t="shared" si="51"/>
        <v>0.20665699831959644</v>
      </c>
      <c r="U179" s="18">
        <f t="shared" si="51"/>
        <v>0.2391594324723304</v>
      </c>
      <c r="V179" s="18">
        <f t="shared" si="51"/>
        <v>0.28783325192394227</v>
      </c>
    </row>
    <row r="180" spans="1:22" x14ac:dyDescent="0.2">
      <c r="B180" s="1"/>
      <c r="C180" s="18"/>
      <c r="D180" s="18"/>
      <c r="E180" s="18"/>
      <c r="F180" s="18"/>
      <c r="G180" s="18"/>
      <c r="H180" s="18"/>
      <c r="I180" s="18"/>
      <c r="J180" s="18"/>
      <c r="K180" s="18"/>
      <c r="L180" s="18"/>
      <c r="M180" s="18"/>
      <c r="N180" s="18"/>
      <c r="O180" s="18"/>
      <c r="P180" s="18"/>
      <c r="Q180" s="18"/>
      <c r="R180" s="18"/>
      <c r="S180" s="18"/>
      <c r="T180" s="18"/>
      <c r="U180" s="18"/>
      <c r="V180" s="18"/>
    </row>
    <row r="181" spans="1:22" x14ac:dyDescent="0.2">
      <c r="B181" s="51" t="s">
        <v>115</v>
      </c>
      <c r="C181" s="52">
        <f>AVERAGE(C162,C165,C168,C171,C174)</f>
        <v>0.9550095170026982</v>
      </c>
      <c r="D181" s="52">
        <f t="shared" ref="D181:V181" si="52">AVERAGE(D162,D165,D168,D171,D174)</f>
        <v>0.95429007374589792</v>
      </c>
      <c r="E181" s="52">
        <f t="shared" si="52"/>
        <v>0.94698762742868825</v>
      </c>
      <c r="F181" s="52">
        <f t="shared" si="52"/>
        <v>0.94698762742868825</v>
      </c>
      <c r="G181" s="52">
        <f t="shared" si="52"/>
        <v>0.94698762742868825</v>
      </c>
      <c r="H181" s="52">
        <f t="shared" si="52"/>
        <v>0.94646258756662893</v>
      </c>
      <c r="I181" s="52">
        <f t="shared" si="52"/>
        <v>0.94276725665965011</v>
      </c>
      <c r="J181" s="52">
        <f t="shared" si="52"/>
        <v>0.94276725665965011</v>
      </c>
      <c r="K181" s="52">
        <f t="shared" si="52"/>
        <v>0.9272197980076925</v>
      </c>
      <c r="L181" s="52">
        <f t="shared" si="52"/>
        <v>0.91257078909220668</v>
      </c>
      <c r="M181" s="52">
        <f t="shared" si="52"/>
        <v>0.89964957845491644</v>
      </c>
      <c r="N181" s="52">
        <f t="shared" si="52"/>
        <v>0.90450804573962418</v>
      </c>
      <c r="O181" s="52">
        <f t="shared" si="52"/>
        <v>0.88038401996592641</v>
      </c>
      <c r="P181" s="52">
        <f t="shared" si="52"/>
        <v>0.86210726899767898</v>
      </c>
      <c r="Q181" s="52">
        <f t="shared" si="52"/>
        <v>0.84855457569310455</v>
      </c>
      <c r="R181" s="52">
        <f t="shared" si="52"/>
        <v>0.83460678424272017</v>
      </c>
      <c r="S181" s="52">
        <f t="shared" si="52"/>
        <v>0.80709620592474796</v>
      </c>
      <c r="T181" s="52">
        <f t="shared" si="52"/>
        <v>0.79132514439382895</v>
      </c>
      <c r="U181" s="52">
        <f t="shared" si="52"/>
        <v>0.77297381405257015</v>
      </c>
      <c r="V181" s="52">
        <f t="shared" si="52"/>
        <v>0.75476321744935082</v>
      </c>
    </row>
    <row r="182" spans="1:22" x14ac:dyDescent="0.2">
      <c r="B182" s="27" t="s">
        <v>46</v>
      </c>
      <c r="C182" s="18">
        <f>_xlfn.STDEV.S(C162,C165,C168,C171,C174)</f>
        <v>1.0356819183820915E-2</v>
      </c>
      <c r="D182" s="18">
        <f t="shared" ref="D182:V182" si="53">_xlfn.STDEV.S(D162,D165,D168,D171,D174)</f>
        <v>9.4726927088496903E-3</v>
      </c>
      <c r="E182" s="18">
        <f t="shared" si="53"/>
        <v>1.3445483422623722E-2</v>
      </c>
      <c r="F182" s="18">
        <f t="shared" si="53"/>
        <v>1.3445483422623722E-2</v>
      </c>
      <c r="G182" s="18">
        <f t="shared" si="53"/>
        <v>1.3445483422623722E-2</v>
      </c>
      <c r="H182" s="18">
        <f t="shared" si="53"/>
        <v>1.3922986152384813E-2</v>
      </c>
      <c r="I182" s="18">
        <f t="shared" si="53"/>
        <v>1.0596999020404776E-2</v>
      </c>
      <c r="J182" s="18">
        <f t="shared" si="53"/>
        <v>1.0596999020404776E-2</v>
      </c>
      <c r="K182" s="18">
        <f t="shared" si="53"/>
        <v>1.1725897656780683E-2</v>
      </c>
      <c r="L182" s="18">
        <f t="shared" si="53"/>
        <v>7.279775805771045E-3</v>
      </c>
      <c r="M182" s="18">
        <f t="shared" si="53"/>
        <v>7.3206226031037958E-3</v>
      </c>
      <c r="N182" s="18">
        <f t="shared" si="53"/>
        <v>7.5423584753099267E-3</v>
      </c>
      <c r="O182" s="18">
        <f t="shared" si="53"/>
        <v>3.7047731929094859E-3</v>
      </c>
      <c r="P182" s="18">
        <f t="shared" si="53"/>
        <v>7.3216242520628937E-3</v>
      </c>
      <c r="Q182" s="18">
        <f t="shared" si="53"/>
        <v>5.6921866617576167E-3</v>
      </c>
      <c r="R182" s="18">
        <f t="shared" si="53"/>
        <v>8.8224220898418769E-3</v>
      </c>
      <c r="S182" s="18">
        <f t="shared" si="53"/>
        <v>4.3247372092434276E-3</v>
      </c>
      <c r="T182" s="18">
        <f t="shared" si="53"/>
        <v>5.7514272201670954E-3</v>
      </c>
      <c r="U182" s="18">
        <f t="shared" si="53"/>
        <v>4.7587137257650569E-3</v>
      </c>
      <c r="V182" s="18">
        <f t="shared" si="53"/>
        <v>4.2613501682812549E-3</v>
      </c>
    </row>
    <row r="183" spans="1:22" ht="17" x14ac:dyDescent="0.2">
      <c r="B183" s="1" t="s">
        <v>47</v>
      </c>
      <c r="C183" s="18">
        <f>C181-C182</f>
        <v>0.94465269781887728</v>
      </c>
      <c r="D183" s="18">
        <f t="shared" ref="D183:V183" si="54">D181-D182</f>
        <v>0.94481738103704827</v>
      </c>
      <c r="E183" s="18">
        <f t="shared" si="54"/>
        <v>0.9335421440060645</v>
      </c>
      <c r="F183" s="18">
        <f t="shared" si="54"/>
        <v>0.9335421440060645</v>
      </c>
      <c r="G183" s="18">
        <f t="shared" si="54"/>
        <v>0.9335421440060645</v>
      </c>
      <c r="H183" s="18">
        <f t="shared" si="54"/>
        <v>0.93253960141424408</v>
      </c>
      <c r="I183" s="18">
        <f t="shared" si="54"/>
        <v>0.93217025763924533</v>
      </c>
      <c r="J183" s="18">
        <f t="shared" si="54"/>
        <v>0.93217025763924533</v>
      </c>
      <c r="K183" s="18">
        <f t="shared" si="54"/>
        <v>0.91549390035091183</v>
      </c>
      <c r="L183" s="18">
        <f t="shared" si="54"/>
        <v>0.90529101328643569</v>
      </c>
      <c r="M183" s="18">
        <f t="shared" si="54"/>
        <v>0.8923289558518126</v>
      </c>
      <c r="N183" s="18">
        <f t="shared" si="54"/>
        <v>0.89696568726431425</v>
      </c>
      <c r="O183" s="18">
        <f t="shared" si="54"/>
        <v>0.8766792467730169</v>
      </c>
      <c r="P183" s="18">
        <f t="shared" si="54"/>
        <v>0.85478564474561614</v>
      </c>
      <c r="Q183" s="18">
        <f t="shared" si="54"/>
        <v>0.84286238903134691</v>
      </c>
      <c r="R183" s="18">
        <f t="shared" si="54"/>
        <v>0.82578436215287832</v>
      </c>
      <c r="S183" s="18">
        <f t="shared" si="54"/>
        <v>0.80277146871550453</v>
      </c>
      <c r="T183" s="18">
        <f t="shared" si="54"/>
        <v>0.78557371717366187</v>
      </c>
      <c r="U183" s="18">
        <f t="shared" si="54"/>
        <v>0.76821510032680507</v>
      </c>
      <c r="V183" s="18">
        <f t="shared" si="54"/>
        <v>0.7505018672810696</v>
      </c>
    </row>
    <row r="184" spans="1:22" ht="17" x14ac:dyDescent="0.2">
      <c r="B184" s="1" t="s">
        <v>48</v>
      </c>
      <c r="C184" s="18">
        <f>C181+C182</f>
        <v>0.96536633618651913</v>
      </c>
      <c r="D184" s="18">
        <f t="shared" ref="D184:V184" si="55">D181+D182</f>
        <v>0.96376276645474757</v>
      </c>
      <c r="E184" s="18">
        <f t="shared" si="55"/>
        <v>0.960433110851312</v>
      </c>
      <c r="F184" s="18">
        <f t="shared" si="55"/>
        <v>0.960433110851312</v>
      </c>
      <c r="G184" s="18">
        <f t="shared" si="55"/>
        <v>0.960433110851312</v>
      </c>
      <c r="H184" s="18">
        <f t="shared" si="55"/>
        <v>0.96038557371901379</v>
      </c>
      <c r="I184" s="18">
        <f t="shared" si="55"/>
        <v>0.9533642556800549</v>
      </c>
      <c r="J184" s="18">
        <f t="shared" si="55"/>
        <v>0.9533642556800549</v>
      </c>
      <c r="K184" s="18">
        <f t="shared" si="55"/>
        <v>0.93894569566447317</v>
      </c>
      <c r="L184" s="18">
        <f t="shared" si="55"/>
        <v>0.91985056489797767</v>
      </c>
      <c r="M184" s="18">
        <f t="shared" si="55"/>
        <v>0.90697020105802029</v>
      </c>
      <c r="N184" s="18">
        <f t="shared" si="55"/>
        <v>0.91205040421493411</v>
      </c>
      <c r="O184" s="18">
        <f t="shared" si="55"/>
        <v>0.88408879315883593</v>
      </c>
      <c r="P184" s="18">
        <f t="shared" si="55"/>
        <v>0.86942889324974182</v>
      </c>
      <c r="Q184" s="18">
        <f t="shared" si="55"/>
        <v>0.85424676235486219</v>
      </c>
      <c r="R184" s="18">
        <f t="shared" si="55"/>
        <v>0.84342920633256202</v>
      </c>
      <c r="S184" s="18">
        <f t="shared" si="55"/>
        <v>0.81142094313399138</v>
      </c>
      <c r="T184" s="18">
        <f t="shared" si="55"/>
        <v>0.79707657161399603</v>
      </c>
      <c r="U184" s="18">
        <f t="shared" si="55"/>
        <v>0.77773252777833524</v>
      </c>
      <c r="V184" s="18">
        <f t="shared" si="55"/>
        <v>0.75902456761763204</v>
      </c>
    </row>
    <row r="185" spans="1:22" x14ac:dyDescent="0.2">
      <c r="A185" s="62"/>
      <c r="B185" s="63"/>
      <c r="C185" s="64"/>
      <c r="D185" s="64"/>
      <c r="E185" s="64"/>
      <c r="F185" s="64"/>
      <c r="G185" s="64"/>
      <c r="H185" s="64"/>
      <c r="I185" s="64"/>
      <c r="J185" s="64"/>
      <c r="K185" s="64"/>
      <c r="L185" s="64"/>
      <c r="M185" s="64"/>
      <c r="N185" s="64"/>
      <c r="O185" s="64"/>
      <c r="P185" s="64"/>
      <c r="Q185" s="64"/>
      <c r="R185" s="64"/>
      <c r="S185" s="64"/>
      <c r="T185" s="64"/>
      <c r="U185" s="64"/>
      <c r="V185" s="64"/>
    </row>
    <row r="186" spans="1:22" ht="17" x14ac:dyDescent="0.2">
      <c r="A186" s="1" t="s">
        <v>110</v>
      </c>
      <c r="B186" s="27"/>
      <c r="C186" s="10"/>
      <c r="D186" s="10"/>
      <c r="E186" s="10"/>
      <c r="F186" s="10"/>
      <c r="G186" s="10"/>
      <c r="H186" s="10"/>
      <c r="I186" s="10"/>
      <c r="J186" s="10"/>
      <c r="K186" s="10"/>
      <c r="L186" s="10"/>
      <c r="M186" s="10"/>
      <c r="N186" s="10"/>
      <c r="O186" s="10"/>
      <c r="P186" s="10"/>
      <c r="Q186" s="54"/>
      <c r="R186" s="10"/>
      <c r="S186" s="50"/>
      <c r="T186" s="50"/>
      <c r="U186" s="50"/>
      <c r="V186" s="50"/>
    </row>
    <row r="187" spans="1:22" x14ac:dyDescent="0.2">
      <c r="B187" s="27" t="s">
        <v>109</v>
      </c>
      <c r="C187" s="10">
        <v>1.7683465959327999E-3</v>
      </c>
      <c r="D187" s="10">
        <v>2.5602121182437998E-3</v>
      </c>
      <c r="E187" s="10">
        <v>3.70667498412256E-3</v>
      </c>
      <c r="F187" s="10">
        <v>5.3665238673054304E-3</v>
      </c>
      <c r="G187" s="10">
        <v>7.7696530021437197E-3</v>
      </c>
      <c r="H187" s="10">
        <v>1.12489032502956E-2</v>
      </c>
      <c r="I187" s="10">
        <v>1.62861615955819E-2</v>
      </c>
      <c r="J187" s="10">
        <v>2.35791039904657E-2</v>
      </c>
      <c r="K187" s="10">
        <v>3.4137825646039198E-2</v>
      </c>
      <c r="L187" s="10">
        <v>4.9424742361312897E-2</v>
      </c>
      <c r="M187" s="10">
        <v>7.1557139661165906E-2</v>
      </c>
      <c r="N187" s="10">
        <v>0.103600423428724</v>
      </c>
      <c r="O187" s="10">
        <v>0.14999268815709399</v>
      </c>
      <c r="P187" s="10">
        <v>0.217159406844215</v>
      </c>
      <c r="Q187" s="10">
        <v>0.31440337899365201</v>
      </c>
      <c r="R187" s="10">
        <v>0.45519319728819302</v>
      </c>
      <c r="S187" s="10">
        <v>0.65902868957916505</v>
      </c>
      <c r="T187" s="10">
        <v>0.95414170571062895</v>
      </c>
      <c r="U187" s="10">
        <v>1.3814063165561601</v>
      </c>
      <c r="V187" s="10">
        <v>2</v>
      </c>
    </row>
    <row r="188" spans="1:22" ht="17" x14ac:dyDescent="0.2">
      <c r="A188" s="1" t="s">
        <v>10</v>
      </c>
      <c r="B188" s="49"/>
      <c r="C188" s="53"/>
      <c r="D188" s="53"/>
      <c r="E188" s="53"/>
      <c r="F188" s="53"/>
      <c r="G188" s="53"/>
      <c r="H188" s="53"/>
      <c r="I188" s="53"/>
      <c r="J188" s="53"/>
      <c r="K188" s="53"/>
      <c r="L188" s="53"/>
      <c r="M188" s="53"/>
      <c r="N188" s="53"/>
      <c r="O188" s="53"/>
      <c r="P188" s="53"/>
      <c r="Q188" s="53"/>
      <c r="R188" s="53"/>
      <c r="S188" s="53"/>
      <c r="T188" s="53"/>
      <c r="U188" s="53"/>
      <c r="V188" s="53"/>
    </row>
    <row r="189" spans="1:22" ht="17" x14ac:dyDescent="0.2">
      <c r="A189" s="1" t="s">
        <v>97</v>
      </c>
      <c r="B189" s="6" t="s">
        <v>12</v>
      </c>
      <c r="C189" s="50"/>
      <c r="D189" s="50"/>
      <c r="E189" s="50"/>
      <c r="F189" s="50"/>
      <c r="G189" s="50"/>
      <c r="H189" s="50"/>
      <c r="I189" s="50"/>
      <c r="J189" s="50"/>
      <c r="K189" s="50"/>
      <c r="L189" s="50"/>
      <c r="M189" s="50"/>
      <c r="N189" s="50"/>
      <c r="O189" s="50"/>
      <c r="P189" s="50"/>
      <c r="Q189" s="50"/>
      <c r="R189" s="50"/>
      <c r="S189" s="50"/>
      <c r="T189" s="54"/>
      <c r="U189" s="50"/>
      <c r="V189" s="50"/>
    </row>
    <row r="190" spans="1:22" x14ac:dyDescent="0.2">
      <c r="A190" s="1"/>
      <c r="B190" s="27" t="s">
        <v>112</v>
      </c>
      <c r="C190" s="13">
        <v>2.24750687396739E-5</v>
      </c>
      <c r="D190" s="13">
        <v>2.39514892234194E-5</v>
      </c>
      <c r="E190" s="13">
        <v>3.2974906845348197E-5</v>
      </c>
      <c r="F190" s="13">
        <v>5.2924271083882199E-5</v>
      </c>
      <c r="G190" s="13">
        <v>8.9760857809680203E-5</v>
      </c>
      <c r="H190" s="10">
        <v>1.3012514386338299E-4</v>
      </c>
      <c r="I190" s="10">
        <v>1.8638940452059001E-4</v>
      </c>
      <c r="J190" s="10">
        <v>2.5651111645502001E-4</v>
      </c>
      <c r="K190" s="10">
        <v>3.7778786289557501E-4</v>
      </c>
      <c r="L190" s="10">
        <v>5.4647750214935798E-4</v>
      </c>
      <c r="M190" s="10">
        <v>7.6458545212549299E-4</v>
      </c>
      <c r="N190" s="10">
        <v>1.0458143350580401E-3</v>
      </c>
      <c r="O190" s="10">
        <v>1.54148953083627E-3</v>
      </c>
      <c r="P190" s="10">
        <v>2.2043842306165001E-3</v>
      </c>
      <c r="Q190" s="10">
        <v>2.6894488738246299E-3</v>
      </c>
      <c r="R190" s="10">
        <v>3.62288235770438E-3</v>
      </c>
      <c r="S190" s="10">
        <v>5.7549758126516602E-3</v>
      </c>
      <c r="T190" s="10">
        <v>5.7549758126516602E-3</v>
      </c>
      <c r="U190" s="10">
        <v>1.1782058430869999E-2</v>
      </c>
      <c r="V190" s="10">
        <v>1.1782058430869999E-2</v>
      </c>
    </row>
    <row r="191" spans="1:22" x14ac:dyDescent="0.2">
      <c r="A191" s="1"/>
      <c r="B191" s="27" t="s">
        <v>113</v>
      </c>
      <c r="C191" s="10">
        <v>0.48919018101769302</v>
      </c>
      <c r="D191" s="10">
        <v>0.47325176086865101</v>
      </c>
      <c r="E191" s="10">
        <v>0.48596709874796601</v>
      </c>
      <c r="F191" s="10">
        <v>0.46810755096109202</v>
      </c>
      <c r="G191" s="10">
        <v>0.48954042427899103</v>
      </c>
      <c r="H191" s="10">
        <v>0.48777035089958698</v>
      </c>
      <c r="I191" s="10">
        <v>0.48749554957645802</v>
      </c>
      <c r="J191" s="10">
        <v>0.488775280799505</v>
      </c>
      <c r="K191" s="10">
        <v>0.50211357114917199</v>
      </c>
      <c r="L191" s="10">
        <v>0.51210240490146497</v>
      </c>
      <c r="M191" s="10">
        <v>0.50611614760667201</v>
      </c>
      <c r="N191" s="10">
        <v>0.49925004300166498</v>
      </c>
      <c r="O191" s="10">
        <v>0.50399248112697903</v>
      </c>
      <c r="P191" s="10">
        <v>0.50382452897395602</v>
      </c>
      <c r="Q191" s="10">
        <v>0.50333369261744099</v>
      </c>
      <c r="R191" s="10">
        <v>0.50093679596752505</v>
      </c>
      <c r="S191" s="10">
        <v>0.49771790797160598</v>
      </c>
      <c r="T191" s="10">
        <v>0.49771790797160598</v>
      </c>
      <c r="U191" s="10">
        <v>0.49742881954788798</v>
      </c>
      <c r="V191" s="10">
        <v>0.49742881954788798</v>
      </c>
    </row>
    <row r="192" spans="1:22" ht="17" x14ac:dyDescent="0.2">
      <c r="A192" s="1"/>
      <c r="B192" s="6" t="s">
        <v>26</v>
      </c>
      <c r="C192" s="10"/>
      <c r="D192" s="18"/>
      <c r="E192" s="18"/>
      <c r="F192" s="18"/>
      <c r="G192" s="18"/>
      <c r="H192" s="18"/>
      <c r="I192" s="18"/>
      <c r="J192" s="18"/>
      <c r="K192" s="18"/>
      <c r="L192" s="18"/>
      <c r="M192" s="18"/>
      <c r="N192" s="18"/>
      <c r="O192" s="18"/>
      <c r="P192" s="18"/>
      <c r="Q192" s="18"/>
      <c r="R192" s="18"/>
      <c r="S192" s="10"/>
      <c r="T192" s="18"/>
      <c r="U192" s="18"/>
      <c r="V192" s="18"/>
    </row>
    <row r="193" spans="1:22" x14ac:dyDescent="0.2">
      <c r="A193" s="1"/>
      <c r="B193" s="27" t="s">
        <v>112</v>
      </c>
      <c r="C193" s="13">
        <v>2.01537468121491E-5</v>
      </c>
      <c r="D193" s="13">
        <v>2.5637920675655799E-5</v>
      </c>
      <c r="E193" s="13">
        <v>4.7882337835908899E-5</v>
      </c>
      <c r="F193" s="13">
        <v>6.94816688292755E-5</v>
      </c>
      <c r="G193" s="10">
        <v>1.01405092530774E-4</v>
      </c>
      <c r="H193" s="10">
        <v>1.5630884679569801E-4</v>
      </c>
      <c r="I193" s="10">
        <v>2.1566362294484E-4</v>
      </c>
      <c r="J193" s="10">
        <v>2.6805460112801899E-4</v>
      </c>
      <c r="K193" s="10">
        <v>3.5217357743638002E-4</v>
      </c>
      <c r="L193" s="10">
        <v>4.9613453381932996E-4</v>
      </c>
      <c r="M193" s="10">
        <v>7.5353074516653696E-4</v>
      </c>
      <c r="N193" s="10">
        <v>1.04718098006802E-3</v>
      </c>
      <c r="O193" s="10">
        <v>1.5002214614301299E-3</v>
      </c>
      <c r="P193" s="10">
        <v>2.1102928359550302E-3</v>
      </c>
      <c r="Q193" s="10">
        <v>2.6183873921348699E-3</v>
      </c>
      <c r="R193" s="10">
        <v>3.5271067961063899E-3</v>
      </c>
      <c r="S193" s="10">
        <v>5.8295273277982904E-3</v>
      </c>
      <c r="T193" s="10">
        <v>5.8295273277982904E-3</v>
      </c>
      <c r="U193" s="10">
        <v>1.1975365495363301E-2</v>
      </c>
      <c r="V193" s="10">
        <v>1.1975365495363301E-2</v>
      </c>
    </row>
    <row r="194" spans="1:22" x14ac:dyDescent="0.2">
      <c r="A194" s="1"/>
      <c r="B194" s="27" t="s">
        <v>113</v>
      </c>
      <c r="C194" s="10">
        <v>0.44712633108452599</v>
      </c>
      <c r="D194" s="10">
        <v>0.45557249150693702</v>
      </c>
      <c r="E194" s="10">
        <v>0.49506724665896901</v>
      </c>
      <c r="F194" s="10">
        <v>0.50623124513477802</v>
      </c>
      <c r="G194" s="10">
        <v>0.50423472215652299</v>
      </c>
      <c r="H194" s="10">
        <v>0.52133917278021802</v>
      </c>
      <c r="I194" s="10">
        <v>0.52922777488031802</v>
      </c>
      <c r="J194" s="10">
        <v>0.522722054806395</v>
      </c>
      <c r="K194" s="10">
        <v>0.50351080047292796</v>
      </c>
      <c r="L194" s="10">
        <v>0.50377558119572396</v>
      </c>
      <c r="M194" s="10">
        <v>0.51043665655266901</v>
      </c>
      <c r="N194" s="10">
        <v>0.50936397460573002</v>
      </c>
      <c r="O194" s="10">
        <v>0.50536921362390297</v>
      </c>
      <c r="P194" s="10">
        <v>0.49762000960265901</v>
      </c>
      <c r="Q194" s="10">
        <v>0.49697230170123602</v>
      </c>
      <c r="R194" s="10">
        <v>0.49377090494791698</v>
      </c>
      <c r="S194" s="10">
        <v>0.49725279269101202</v>
      </c>
      <c r="T194" s="10">
        <v>0.49725279269101202</v>
      </c>
      <c r="U194" s="10">
        <v>0.49820901108001397</v>
      </c>
      <c r="V194" s="10">
        <v>0.49820901108001397</v>
      </c>
    </row>
    <row r="195" spans="1:22" ht="17" x14ac:dyDescent="0.2">
      <c r="A195" s="1"/>
      <c r="B195" s="6" t="s">
        <v>33</v>
      </c>
      <c r="C195" s="18"/>
      <c r="D195" s="18"/>
      <c r="E195" s="18"/>
      <c r="F195" s="18"/>
      <c r="G195" s="18"/>
      <c r="H195" s="18"/>
      <c r="I195" s="10"/>
      <c r="J195" s="18"/>
      <c r="K195" s="18"/>
      <c r="L195" s="18"/>
      <c r="M195" s="18"/>
      <c r="N195" s="18"/>
      <c r="O195" s="18"/>
      <c r="P195" s="18"/>
      <c r="Q195" s="18"/>
      <c r="R195" s="10"/>
      <c r="S195" s="18"/>
      <c r="T195" s="18"/>
      <c r="U195" s="18"/>
      <c r="V195" s="18"/>
    </row>
    <row r="196" spans="1:22" x14ac:dyDescent="0.2">
      <c r="A196" s="1"/>
      <c r="B196" s="27" t="s">
        <v>112</v>
      </c>
      <c r="C196" s="13">
        <v>1.93021140368403E-5</v>
      </c>
      <c r="D196" s="13">
        <v>3.1678390270928202E-5</v>
      </c>
      <c r="E196" s="13">
        <v>4.9242232476640302E-5</v>
      </c>
      <c r="F196" s="13">
        <v>7.6548271260465302E-5</v>
      </c>
      <c r="G196" s="13">
        <v>9.9624228304535101E-5</v>
      </c>
      <c r="H196" s="10">
        <v>1.33288103366481E-4</v>
      </c>
      <c r="I196" s="10">
        <v>1.8699208364387801E-4</v>
      </c>
      <c r="J196" s="10">
        <v>2.5632617245959502E-4</v>
      </c>
      <c r="K196" s="10">
        <v>3.6113862989369699E-4</v>
      </c>
      <c r="L196" s="10">
        <v>5.3702327372745701E-4</v>
      </c>
      <c r="M196" s="10">
        <v>7.4571087529526597E-4</v>
      </c>
      <c r="N196" s="10">
        <v>1.0686091213684299E-3</v>
      </c>
      <c r="O196" s="10">
        <v>1.46752821878215E-3</v>
      </c>
      <c r="P196" s="10">
        <v>2.1613542863937801E-3</v>
      </c>
      <c r="Q196" s="10">
        <v>2.6495699737159998E-3</v>
      </c>
      <c r="R196" s="10">
        <v>3.6139938329106999E-3</v>
      </c>
      <c r="S196" s="10">
        <v>5.9260494238922799E-3</v>
      </c>
      <c r="T196" s="10">
        <v>5.9260494238922799E-3</v>
      </c>
      <c r="U196" s="10">
        <v>1.20524548667586E-2</v>
      </c>
      <c r="V196" s="10">
        <v>1.20524548667586E-2</v>
      </c>
    </row>
    <row r="197" spans="1:22" x14ac:dyDescent="0.2">
      <c r="A197" s="1"/>
      <c r="B197" s="27" t="s">
        <v>113</v>
      </c>
      <c r="C197" s="10">
        <v>0.48404003607490897</v>
      </c>
      <c r="D197" s="10">
        <v>0.49613585388353998</v>
      </c>
      <c r="E197" s="10">
        <v>0.52169615340976505</v>
      </c>
      <c r="F197" s="10">
        <v>0.52641041982624703</v>
      </c>
      <c r="G197" s="10">
        <v>0.49364996113278398</v>
      </c>
      <c r="H197" s="10">
        <v>0.49043613712510498</v>
      </c>
      <c r="I197" s="10">
        <v>0.48541550637695902</v>
      </c>
      <c r="J197" s="10">
        <v>0.491542022044132</v>
      </c>
      <c r="K197" s="10">
        <v>0.48975500985909098</v>
      </c>
      <c r="L197" s="10">
        <v>0.50093904640353104</v>
      </c>
      <c r="M197" s="10">
        <v>0.50077271873124796</v>
      </c>
      <c r="N197" s="10">
        <v>0.50064857178627098</v>
      </c>
      <c r="O197" s="10">
        <v>0.500536909530927</v>
      </c>
      <c r="P197" s="10">
        <v>0.50138282801046896</v>
      </c>
      <c r="Q197" s="10">
        <v>0.50366689794141595</v>
      </c>
      <c r="R197" s="10">
        <v>0.50410872716763</v>
      </c>
      <c r="S197" s="10">
        <v>0.50100620911830696</v>
      </c>
      <c r="T197" s="10">
        <v>0.50100620911830696</v>
      </c>
      <c r="U197" s="10">
        <v>0.50182604695273902</v>
      </c>
      <c r="V197" s="10">
        <v>0.50182604695273902</v>
      </c>
    </row>
    <row r="198" spans="1:22" ht="17" x14ac:dyDescent="0.2">
      <c r="A198" s="1"/>
      <c r="B198" s="6" t="s">
        <v>37</v>
      </c>
      <c r="C198" s="18"/>
      <c r="D198" s="18"/>
      <c r="E198" s="18"/>
      <c r="F198" s="18"/>
      <c r="G198" s="18"/>
      <c r="H198" s="13"/>
      <c r="I198" s="18"/>
      <c r="J198" s="18"/>
      <c r="K198" s="18"/>
      <c r="L198" s="18"/>
      <c r="M198" s="18"/>
      <c r="N198" s="18"/>
      <c r="O198" s="18"/>
      <c r="P198" s="18"/>
      <c r="Q198" s="18"/>
      <c r="R198" s="10"/>
      <c r="S198" s="18"/>
      <c r="T198" s="18"/>
      <c r="U198" s="18"/>
      <c r="V198" s="18"/>
    </row>
    <row r="199" spans="1:22" x14ac:dyDescent="0.2">
      <c r="A199" s="1"/>
      <c r="B199" s="27" t="s">
        <v>112</v>
      </c>
      <c r="C199" s="13">
        <v>7.0214420352432199E-6</v>
      </c>
      <c r="D199" s="13">
        <v>1.6668510874863E-5</v>
      </c>
      <c r="E199" s="13">
        <v>2.8104175220031901E-5</v>
      </c>
      <c r="F199" s="13">
        <v>3.7968073463116903E-5</v>
      </c>
      <c r="G199" s="13">
        <v>5.3010474303461499E-5</v>
      </c>
      <c r="H199" s="13">
        <v>9.5814484825958705E-5</v>
      </c>
      <c r="I199" s="10">
        <v>1.4085785234549601E-4</v>
      </c>
      <c r="J199" s="10">
        <v>2.0519375834390701E-4</v>
      </c>
      <c r="K199" s="10">
        <v>3.2824151075878E-4</v>
      </c>
      <c r="L199" s="10">
        <v>4.9882293929600795E-4</v>
      </c>
      <c r="M199" s="10">
        <v>7.3785957982921296E-4</v>
      </c>
      <c r="N199" s="10">
        <v>1.04917558761503E-3</v>
      </c>
      <c r="O199" s="10">
        <v>1.5131449837032401E-3</v>
      </c>
      <c r="P199" s="10">
        <v>2.1754903302039301E-3</v>
      </c>
      <c r="Q199" s="10">
        <v>2.6431439508688001E-3</v>
      </c>
      <c r="R199" s="10">
        <v>3.6244782682045801E-3</v>
      </c>
      <c r="S199" s="10">
        <v>6.0038588541093899E-3</v>
      </c>
      <c r="T199" s="10">
        <v>6.0038588541093899E-3</v>
      </c>
      <c r="U199" s="10">
        <v>1.21161693786283E-2</v>
      </c>
      <c r="V199" s="10">
        <v>1.21161693786283E-2</v>
      </c>
    </row>
    <row r="200" spans="1:22" x14ac:dyDescent="0.2">
      <c r="A200" s="1"/>
      <c r="B200" s="27" t="s">
        <v>113</v>
      </c>
      <c r="C200" s="10">
        <v>0.47604072354181098</v>
      </c>
      <c r="D200" s="10">
        <v>0.482178199437656</v>
      </c>
      <c r="E200" s="10">
        <v>0.50454019256070903</v>
      </c>
      <c r="F200" s="10">
        <v>0.49664591232876398</v>
      </c>
      <c r="G200" s="10">
        <v>0.507867739477605</v>
      </c>
      <c r="H200" s="10">
        <v>0.51621276524252002</v>
      </c>
      <c r="I200" s="10">
        <v>0.51287164297105003</v>
      </c>
      <c r="J200" s="10">
        <v>0.50532811616247597</v>
      </c>
      <c r="K200" s="10">
        <v>0.50096847910856501</v>
      </c>
      <c r="L200" s="10">
        <v>0.49883525303034598</v>
      </c>
      <c r="M200" s="10">
        <v>0.50186428768773705</v>
      </c>
      <c r="N200" s="10">
        <v>0.50445349525222904</v>
      </c>
      <c r="O200" s="10">
        <v>0.50602883544685995</v>
      </c>
      <c r="P200" s="10">
        <v>0.50399872764971798</v>
      </c>
      <c r="Q200" s="10">
        <v>0.50296734144778399</v>
      </c>
      <c r="R200" s="10">
        <v>0.50204494126313404</v>
      </c>
      <c r="S200" s="10">
        <v>0.50292205656811595</v>
      </c>
      <c r="T200" s="10">
        <v>0.50292205656811595</v>
      </c>
      <c r="U200" s="10">
        <v>0.50167666695111302</v>
      </c>
      <c r="V200" s="10">
        <v>0.50167666695111302</v>
      </c>
    </row>
    <row r="201" spans="1:22" ht="17" x14ac:dyDescent="0.2">
      <c r="A201" s="1"/>
      <c r="B201" s="6" t="s">
        <v>41</v>
      </c>
      <c r="C201" s="18"/>
      <c r="D201" s="18"/>
      <c r="E201" s="18"/>
      <c r="F201" s="18"/>
      <c r="G201" s="10"/>
      <c r="H201" s="18"/>
      <c r="I201" s="18"/>
      <c r="J201" s="18"/>
      <c r="K201" s="18"/>
      <c r="L201" s="18"/>
      <c r="M201" s="18"/>
      <c r="N201" s="10"/>
      <c r="O201" s="18"/>
      <c r="P201" s="18"/>
      <c r="Q201" s="10"/>
      <c r="R201" s="18"/>
      <c r="S201" s="10"/>
      <c r="T201" s="18"/>
      <c r="U201" s="10"/>
      <c r="V201" s="18"/>
    </row>
    <row r="202" spans="1:22" x14ac:dyDescent="0.2">
      <c r="A202" s="1"/>
      <c r="B202" s="27" t="s">
        <v>112</v>
      </c>
      <c r="C202" s="13">
        <v>2.8563278091919702E-5</v>
      </c>
      <c r="D202" s="13">
        <v>3.2455031608420403E-5</v>
      </c>
      <c r="E202" s="13">
        <v>4.5629475303219702E-5</v>
      </c>
      <c r="F202" s="13">
        <v>7.1293443794358301E-5</v>
      </c>
      <c r="G202" s="13">
        <v>9.7546298347610198E-5</v>
      </c>
      <c r="H202" s="10">
        <v>1.3017396219933001E-4</v>
      </c>
      <c r="I202" s="10">
        <v>1.8981200970441401E-4</v>
      </c>
      <c r="J202" s="10">
        <v>2.5051208857558002E-4</v>
      </c>
      <c r="K202" s="10">
        <v>3.5549600090170201E-4</v>
      </c>
      <c r="L202" s="10">
        <v>5.5485086431593996E-4</v>
      </c>
      <c r="M202" s="10">
        <v>7.3614399862334296E-4</v>
      </c>
      <c r="N202" s="10">
        <v>1.0044352846827101E-3</v>
      </c>
      <c r="O202" s="10">
        <v>1.44232576004175E-3</v>
      </c>
      <c r="P202" s="10">
        <v>2.0756911162796098E-3</v>
      </c>
      <c r="Q202" s="10">
        <v>2.6399038041017399E-3</v>
      </c>
      <c r="R202" s="10">
        <v>3.6408670166508902E-3</v>
      </c>
      <c r="S202" s="10">
        <v>5.84973012180608E-3</v>
      </c>
      <c r="T202" s="10">
        <v>5.84973012180608E-3</v>
      </c>
      <c r="U202" s="10">
        <v>1.1995200347756601E-2</v>
      </c>
      <c r="V202" s="10">
        <v>1.1995200347756601E-2</v>
      </c>
    </row>
    <row r="203" spans="1:22" x14ac:dyDescent="0.2">
      <c r="A203" s="1"/>
      <c r="B203" s="27" t="s">
        <v>113</v>
      </c>
      <c r="C203" s="10">
        <v>0.51944231899134197</v>
      </c>
      <c r="D203" s="10">
        <v>0.49707670891823102</v>
      </c>
      <c r="E203" s="10">
        <v>0.50811540382734999</v>
      </c>
      <c r="F203" s="10">
        <v>0.52176104265344403</v>
      </c>
      <c r="G203" s="10">
        <v>0.533594766907871</v>
      </c>
      <c r="H203" s="10">
        <v>0.51481397217288505</v>
      </c>
      <c r="I203" s="10">
        <v>0.50925143998801103</v>
      </c>
      <c r="J203" s="10">
        <v>0.51221999757509995</v>
      </c>
      <c r="K203" s="10">
        <v>0.50205671440528898</v>
      </c>
      <c r="L203" s="10">
        <v>0.50976463173905695</v>
      </c>
      <c r="M203" s="10">
        <v>0.49990979180066603</v>
      </c>
      <c r="N203" s="10">
        <v>0.49565952848685202</v>
      </c>
      <c r="O203" s="10">
        <v>0.493765405790973</v>
      </c>
      <c r="P203" s="10">
        <v>0.490810927339215</v>
      </c>
      <c r="Q203" s="10">
        <v>0.49328939211460199</v>
      </c>
      <c r="R203" s="10">
        <v>0.49615603298158401</v>
      </c>
      <c r="S203" s="10">
        <v>0.49640205568565099</v>
      </c>
      <c r="T203" s="10">
        <v>0.49640205568565099</v>
      </c>
      <c r="U203" s="10">
        <v>0.49830253403700397</v>
      </c>
      <c r="V203" s="10">
        <v>0.49830253403700397</v>
      </c>
    </row>
    <row r="204" spans="1:22" x14ac:dyDescent="0.2">
      <c r="A204" s="1"/>
      <c r="B204" s="1"/>
      <c r="C204" s="18"/>
      <c r="D204" s="18"/>
      <c r="E204" s="18"/>
      <c r="F204" s="18"/>
      <c r="G204" s="18"/>
      <c r="H204" s="18"/>
      <c r="I204" s="65"/>
      <c r="J204" s="50"/>
      <c r="K204" s="50"/>
      <c r="L204" s="50"/>
      <c r="M204" s="50"/>
      <c r="N204" s="50"/>
      <c r="O204" s="50"/>
      <c r="P204" s="50"/>
      <c r="Q204" s="50"/>
      <c r="R204" s="50"/>
      <c r="S204" s="50"/>
      <c r="T204" s="50"/>
      <c r="U204" s="50"/>
      <c r="V204" s="50"/>
    </row>
    <row r="205" spans="1:22" x14ac:dyDescent="0.2">
      <c r="A205" s="1"/>
      <c r="B205" s="51" t="s">
        <v>114</v>
      </c>
      <c r="C205" s="52">
        <f t="shared" ref="C205:V205" si="56">AVERAGE(C190,C193,C196,C199,C202)</f>
        <v>1.9503129943165246E-5</v>
      </c>
      <c r="D205" s="52">
        <f t="shared" si="56"/>
        <v>2.6078268530657363E-5</v>
      </c>
      <c r="E205" s="52">
        <f t="shared" si="56"/>
        <v>4.0766625536229805E-5</v>
      </c>
      <c r="F205" s="52">
        <f t="shared" si="56"/>
        <v>6.1643145686219632E-5</v>
      </c>
      <c r="G205" s="52">
        <f t="shared" si="56"/>
        <v>8.8269390259212199E-5</v>
      </c>
      <c r="H205" s="52">
        <f t="shared" si="56"/>
        <v>1.2914210821017016E-4</v>
      </c>
      <c r="I205" s="52">
        <f t="shared" si="56"/>
        <v>1.8394299463184361E-4</v>
      </c>
      <c r="J205" s="52">
        <f t="shared" si="56"/>
        <v>2.4731954739242422E-4</v>
      </c>
      <c r="K205" s="52">
        <f t="shared" si="56"/>
        <v>3.5496751637722676E-4</v>
      </c>
      <c r="L205" s="52">
        <f t="shared" si="56"/>
        <v>5.2666182266161861E-4</v>
      </c>
      <c r="M205" s="52">
        <f t="shared" si="56"/>
        <v>7.4756613020797035E-4</v>
      </c>
      <c r="N205" s="52">
        <f t="shared" si="56"/>
        <v>1.043043061758446E-3</v>
      </c>
      <c r="O205" s="52">
        <f t="shared" si="56"/>
        <v>1.4929419909587079E-3</v>
      </c>
      <c r="P205" s="52">
        <f t="shared" si="56"/>
        <v>2.14544255988977E-3</v>
      </c>
      <c r="Q205" s="52">
        <f t="shared" si="56"/>
        <v>2.6480907989292076E-3</v>
      </c>
      <c r="R205" s="52">
        <f t="shared" si="56"/>
        <v>3.6058656543153885E-3</v>
      </c>
      <c r="S205" s="52">
        <f t="shared" si="56"/>
        <v>5.8728283080515401E-3</v>
      </c>
      <c r="T205" s="52">
        <f t="shared" si="56"/>
        <v>5.8728283080515401E-3</v>
      </c>
      <c r="U205" s="52">
        <f t="shared" si="56"/>
        <v>1.198424970387536E-2</v>
      </c>
      <c r="V205" s="52">
        <f t="shared" si="56"/>
        <v>1.198424970387536E-2</v>
      </c>
    </row>
    <row r="206" spans="1:22" x14ac:dyDescent="0.2">
      <c r="A206" s="1"/>
      <c r="B206" s="27" t="s">
        <v>46</v>
      </c>
      <c r="C206" s="18">
        <f t="shared" ref="C206:V206" si="57">_xlfn.STDEV.S(C190,C193,C196,C199,C202)</f>
        <v>7.8608992396407964E-6</v>
      </c>
      <c r="D206" s="18">
        <f t="shared" si="57"/>
        <v>6.4281627711900847E-6</v>
      </c>
      <c r="E206" s="18">
        <f t="shared" si="57"/>
        <v>9.5807764633727204E-6</v>
      </c>
      <c r="F206" s="18">
        <f t="shared" si="57"/>
        <v>1.5915882681496294E-5</v>
      </c>
      <c r="G206" s="18">
        <f t="shared" si="57"/>
        <v>2.0204923129722621E-5</v>
      </c>
      <c r="H206" s="18">
        <f t="shared" si="57"/>
        <v>2.1610081694667603E-5</v>
      </c>
      <c r="I206" s="18">
        <f t="shared" si="57"/>
        <v>2.6982656232639562E-5</v>
      </c>
      <c r="J206" s="18">
        <f t="shared" si="57"/>
        <v>2.4394267321019189E-5</v>
      </c>
      <c r="K206" s="18">
        <f t="shared" si="57"/>
        <v>1.7897036236942193E-5</v>
      </c>
      <c r="L206" s="18">
        <f t="shared" si="57"/>
        <v>2.7393255019457978E-5</v>
      </c>
      <c r="M206" s="18">
        <f t="shared" si="57"/>
        <v>1.1761782721161309E-5</v>
      </c>
      <c r="N206" s="18">
        <f t="shared" si="57"/>
        <v>2.3487198916273505E-5</v>
      </c>
      <c r="O206" s="18">
        <f t="shared" si="57"/>
        <v>3.8813264107854289E-5</v>
      </c>
      <c r="P206" s="18">
        <f t="shared" si="57"/>
        <v>5.1795123003133674E-5</v>
      </c>
      <c r="Q206" s="18">
        <f t="shared" si="57"/>
        <v>2.5915578723679362E-5</v>
      </c>
      <c r="R206" s="18">
        <f t="shared" si="57"/>
        <v>4.5083583456233097E-5</v>
      </c>
      <c r="S206" s="18">
        <f t="shared" si="57"/>
        <v>9.526174854349033E-5</v>
      </c>
      <c r="T206" s="18">
        <f t="shared" si="57"/>
        <v>9.526174854349033E-5</v>
      </c>
      <c r="U206" s="18">
        <f t="shared" si="57"/>
        <v>1.2563329721124752E-4</v>
      </c>
      <c r="V206" s="18">
        <f t="shared" si="57"/>
        <v>1.2563329721124752E-4</v>
      </c>
    </row>
    <row r="207" spans="1:22" ht="17" x14ac:dyDescent="0.2">
      <c r="A207" s="1"/>
      <c r="B207" s="1" t="s">
        <v>47</v>
      </c>
      <c r="C207" s="18">
        <f t="shared" ref="C207:Q207" si="58">C205-C206</f>
        <v>1.164223070352445E-5</v>
      </c>
      <c r="D207" s="18">
        <f t="shared" si="58"/>
        <v>1.9650105759467278E-5</v>
      </c>
      <c r="E207" s="18">
        <f t="shared" si="58"/>
        <v>3.1185849072857088E-5</v>
      </c>
      <c r="F207" s="18">
        <f t="shared" si="58"/>
        <v>4.5727263004723337E-5</v>
      </c>
      <c r="G207" s="18">
        <f t="shared" si="58"/>
        <v>6.8064467129489581E-5</v>
      </c>
      <c r="H207" s="18">
        <f t="shared" si="58"/>
        <v>1.0753202651550255E-4</v>
      </c>
      <c r="I207" s="18">
        <f t="shared" si="58"/>
        <v>1.5696033839920405E-4</v>
      </c>
      <c r="J207" s="18">
        <f t="shared" si="58"/>
        <v>2.2292528007140502E-4</v>
      </c>
      <c r="K207" s="18">
        <f t="shared" si="58"/>
        <v>3.370704801402846E-4</v>
      </c>
      <c r="L207" s="18">
        <f t="shared" si="58"/>
        <v>4.9926856764216068E-4</v>
      </c>
      <c r="M207" s="18">
        <f t="shared" si="58"/>
        <v>7.3580434748680903E-4</v>
      </c>
      <c r="N207" s="18">
        <f t="shared" si="58"/>
        <v>1.0195558628421726E-3</v>
      </c>
      <c r="O207" s="18">
        <f t="shared" si="58"/>
        <v>1.4541287268508537E-3</v>
      </c>
      <c r="P207" s="18">
        <f t="shared" si="58"/>
        <v>2.0936474368866364E-3</v>
      </c>
      <c r="Q207" s="18">
        <f t="shared" si="58"/>
        <v>2.6221752202055283E-3</v>
      </c>
      <c r="R207" s="18">
        <f>R205-R206</f>
        <v>3.5607820708591555E-3</v>
      </c>
      <c r="S207" s="18">
        <f t="shared" ref="S207:V207" si="59">S205-S206</f>
        <v>5.7775665595080497E-3</v>
      </c>
      <c r="T207" s="18">
        <f t="shared" si="59"/>
        <v>5.7775665595080497E-3</v>
      </c>
      <c r="U207" s="18">
        <f t="shared" si="59"/>
        <v>1.1858616406664113E-2</v>
      </c>
      <c r="V207" s="18">
        <f t="shared" si="59"/>
        <v>1.1858616406664113E-2</v>
      </c>
    </row>
    <row r="208" spans="1:22" ht="17" x14ac:dyDescent="0.2">
      <c r="A208" s="1"/>
      <c r="B208" s="1" t="s">
        <v>48</v>
      </c>
      <c r="C208" s="18">
        <f t="shared" ref="C208:L208" si="60">C205+C206</f>
        <v>2.7364029182806044E-5</v>
      </c>
      <c r="D208" s="18">
        <f t="shared" si="60"/>
        <v>3.2506431301847444E-5</v>
      </c>
      <c r="E208" s="18">
        <f t="shared" si="60"/>
        <v>5.0347401999602522E-5</v>
      </c>
      <c r="F208" s="18">
        <f t="shared" si="60"/>
        <v>7.7559028367715926E-5</v>
      </c>
      <c r="G208" s="18">
        <f t="shared" si="60"/>
        <v>1.0847431338893482E-4</v>
      </c>
      <c r="H208" s="18">
        <f t="shared" si="60"/>
        <v>1.5075218990483777E-4</v>
      </c>
      <c r="I208" s="18">
        <f t="shared" si="60"/>
        <v>2.1092565086448318E-4</v>
      </c>
      <c r="J208" s="18">
        <f t="shared" si="60"/>
        <v>2.7171381471344339E-4</v>
      </c>
      <c r="K208" s="18">
        <f t="shared" si="60"/>
        <v>3.7286455261416893E-4</v>
      </c>
      <c r="L208" s="18">
        <f t="shared" si="60"/>
        <v>5.5405507768107654E-4</v>
      </c>
      <c r="M208" s="18">
        <f>M205+M206</f>
        <v>7.5932791292913167E-4</v>
      </c>
      <c r="N208" s="18">
        <f>N205+N206</f>
        <v>1.0665302606747194E-3</v>
      </c>
      <c r="O208" s="18">
        <f t="shared" ref="O208:Q208" si="61">O205+O206</f>
        <v>1.5317552550665622E-3</v>
      </c>
      <c r="P208" s="18">
        <f t="shared" si="61"/>
        <v>2.1972376828929036E-3</v>
      </c>
      <c r="Q208" s="18">
        <f t="shared" si="61"/>
        <v>2.6740063776528869E-3</v>
      </c>
      <c r="R208" s="18">
        <f>R205+R206</f>
        <v>3.6509492377716215E-3</v>
      </c>
      <c r="S208" s="18">
        <f t="shared" ref="S208:V208" si="62">S205+S206</f>
        <v>5.9680900565950304E-3</v>
      </c>
      <c r="T208" s="18">
        <f t="shared" si="62"/>
        <v>5.9680900565950304E-3</v>
      </c>
      <c r="U208" s="18">
        <f t="shared" si="62"/>
        <v>1.2109883001086607E-2</v>
      </c>
      <c r="V208" s="18">
        <f t="shared" si="62"/>
        <v>1.2109883001086607E-2</v>
      </c>
    </row>
    <row r="209" spans="1:22" x14ac:dyDescent="0.2">
      <c r="A209" s="1"/>
      <c r="B209" s="1"/>
      <c r="C209" s="18"/>
      <c r="D209" s="18"/>
      <c r="E209" s="18"/>
      <c r="F209" s="18"/>
      <c r="G209" s="18"/>
      <c r="H209" s="18"/>
      <c r="I209" s="18"/>
      <c r="J209" s="18"/>
      <c r="K209" s="18"/>
      <c r="L209" s="18"/>
      <c r="M209" s="18"/>
      <c r="N209" s="18"/>
      <c r="O209" s="18"/>
      <c r="P209" s="18"/>
      <c r="Q209" s="18"/>
      <c r="R209" s="18"/>
      <c r="S209" s="18"/>
      <c r="T209" s="18"/>
      <c r="U209" s="18"/>
      <c r="V209" s="18"/>
    </row>
    <row r="210" spans="1:22" x14ac:dyDescent="0.2">
      <c r="A210" s="1"/>
      <c r="B210" s="51" t="s">
        <v>115</v>
      </c>
      <c r="C210" s="66">
        <f>AVERAGE(C191,C194,C197,C200,C203)</f>
        <v>0.48316791814205617</v>
      </c>
      <c r="D210" s="66">
        <f>AVERAGE(D191,D194,D197,D200,D203)</f>
        <v>0.48084300292300303</v>
      </c>
      <c r="E210" s="52">
        <f t="shared" ref="E210:V210" si="63">AVERAGE(E191,E194,E197,E200,E203)</f>
        <v>0.50307721904095182</v>
      </c>
      <c r="F210" s="52">
        <f t="shared" si="63"/>
        <v>0.50383123418086506</v>
      </c>
      <c r="G210" s="52">
        <f t="shared" si="63"/>
        <v>0.50577752279075483</v>
      </c>
      <c r="H210" s="52">
        <f t="shared" si="63"/>
        <v>0.50611447964406298</v>
      </c>
      <c r="I210" s="52">
        <f t="shared" si="63"/>
        <v>0.50485238275855926</v>
      </c>
      <c r="J210" s="52">
        <f t="shared" si="63"/>
        <v>0.50411749427752162</v>
      </c>
      <c r="K210" s="52">
        <f t="shared" si="63"/>
        <v>0.49968091499900902</v>
      </c>
      <c r="L210" s="52">
        <f t="shared" si="63"/>
        <v>0.50508338345402459</v>
      </c>
      <c r="M210" s="52">
        <f t="shared" si="63"/>
        <v>0.50381992047579849</v>
      </c>
      <c r="N210" s="52">
        <f t="shared" si="63"/>
        <v>0.50187512262654943</v>
      </c>
      <c r="O210" s="52">
        <f t="shared" si="63"/>
        <v>0.50193856910392831</v>
      </c>
      <c r="P210" s="52">
        <f t="shared" si="63"/>
        <v>0.49952740431520343</v>
      </c>
      <c r="Q210" s="52">
        <f t="shared" si="63"/>
        <v>0.50004592516449586</v>
      </c>
      <c r="R210" s="52">
        <f t="shared" si="63"/>
        <v>0.49940348046555805</v>
      </c>
      <c r="S210" s="52">
        <f t="shared" si="63"/>
        <v>0.49906020440693838</v>
      </c>
      <c r="T210" s="52">
        <f t="shared" si="63"/>
        <v>0.49906020440693838</v>
      </c>
      <c r="U210" s="52">
        <f t="shared" si="63"/>
        <v>0.49948861571375158</v>
      </c>
      <c r="V210" s="52">
        <f t="shared" si="63"/>
        <v>0.49948861571375158</v>
      </c>
    </row>
    <row r="211" spans="1:22" x14ac:dyDescent="0.2">
      <c r="A211" s="1"/>
      <c r="B211" s="27" t="s">
        <v>46</v>
      </c>
      <c r="C211" s="18">
        <f>_xlfn.STDEV.S(C191,C194,C197,C200,C203)</f>
        <v>2.5993524661451911E-2</v>
      </c>
      <c r="D211" s="18">
        <f>_xlfn.STDEV.S(D191,D194,D197,D200,D203)</f>
        <v>1.7287372224623412E-2</v>
      </c>
      <c r="E211" s="18">
        <f t="shared" ref="E211:V211" si="64">_xlfn.STDEV.S(E191,E194,E197,E200,E203)</f>
        <v>1.3519469187917028E-2</v>
      </c>
      <c r="F211" s="18">
        <f t="shared" si="64"/>
        <v>2.3264071557639397E-2</v>
      </c>
      <c r="G211" s="18">
        <f t="shared" si="64"/>
        <v>1.7257385590775432E-2</v>
      </c>
      <c r="H211" s="18">
        <f t="shared" si="64"/>
        <v>1.5746152759585429E-2</v>
      </c>
      <c r="I211" s="18">
        <f t="shared" si="64"/>
        <v>1.8417870408505628E-2</v>
      </c>
      <c r="J211" s="18">
        <f t="shared" si="64"/>
        <v>1.4201864787818357E-2</v>
      </c>
      <c r="K211" s="18">
        <f t="shared" si="64"/>
        <v>5.6216473495321901E-3</v>
      </c>
      <c r="L211" s="18">
        <f t="shared" si="64"/>
        <v>5.6812357307181524E-3</v>
      </c>
      <c r="M211" s="18">
        <f t="shared" si="64"/>
        <v>4.4003664528464393E-3</v>
      </c>
      <c r="N211" s="18">
        <f t="shared" si="64"/>
        <v>5.2383200998302659E-3</v>
      </c>
      <c r="O211" s="18">
        <f t="shared" si="64"/>
        <v>5.036948562269836E-3</v>
      </c>
      <c r="P211" s="18">
        <f t="shared" si="64"/>
        <v>5.5117087923339516E-3</v>
      </c>
      <c r="Q211" s="18">
        <f t="shared" si="64"/>
        <v>4.6784995411005515E-3</v>
      </c>
      <c r="R211" s="18">
        <f t="shared" si="64"/>
        <v>4.2935865026851681E-3</v>
      </c>
      <c r="S211" s="18">
        <f t="shared" si="64"/>
        <v>2.7764675356969455E-3</v>
      </c>
      <c r="T211" s="18">
        <f t="shared" si="64"/>
        <v>2.7764675356969455E-3</v>
      </c>
      <c r="U211" s="18">
        <f t="shared" si="64"/>
        <v>2.0939252029274374E-3</v>
      </c>
      <c r="V211" s="18">
        <f t="shared" si="64"/>
        <v>2.0939252029274374E-3</v>
      </c>
    </row>
    <row r="212" spans="1:22" ht="17" x14ac:dyDescent="0.2">
      <c r="A212" s="1"/>
      <c r="B212" s="1" t="s">
        <v>47</v>
      </c>
      <c r="C212" s="26">
        <f>C210-C211</f>
        <v>0.45717439348060429</v>
      </c>
      <c r="D212" s="26">
        <f>D210-D211</f>
        <v>0.46355563069837963</v>
      </c>
      <c r="E212" s="18">
        <f t="shared" ref="E212:V212" si="65">E210-E211</f>
        <v>0.4895577498530348</v>
      </c>
      <c r="F212" s="18">
        <f t="shared" si="65"/>
        <v>0.48056716262322569</v>
      </c>
      <c r="G212" s="18">
        <f t="shared" si="65"/>
        <v>0.48852013719997939</v>
      </c>
      <c r="H212" s="18">
        <f t="shared" si="65"/>
        <v>0.49036832688447757</v>
      </c>
      <c r="I212" s="18">
        <f t="shared" si="65"/>
        <v>0.48643451235005364</v>
      </c>
      <c r="J212" s="18">
        <f t="shared" si="65"/>
        <v>0.48991562948970324</v>
      </c>
      <c r="K212" s="18">
        <f t="shared" si="65"/>
        <v>0.49405926764947683</v>
      </c>
      <c r="L212" s="18">
        <f t="shared" si="65"/>
        <v>0.49940214772330643</v>
      </c>
      <c r="M212" s="18">
        <f t="shared" si="65"/>
        <v>0.49941955402295207</v>
      </c>
      <c r="N212" s="18">
        <f t="shared" si="65"/>
        <v>0.49663680252671916</v>
      </c>
      <c r="O212" s="18">
        <f t="shared" si="65"/>
        <v>0.49690162054165848</v>
      </c>
      <c r="P212" s="18">
        <f t="shared" si="65"/>
        <v>0.4940156955228695</v>
      </c>
      <c r="Q212" s="18">
        <f t="shared" si="65"/>
        <v>0.49536742562339531</v>
      </c>
      <c r="R212" s="18">
        <f t="shared" si="65"/>
        <v>0.49510989396287286</v>
      </c>
      <c r="S212" s="18">
        <f t="shared" si="65"/>
        <v>0.49628373687124144</v>
      </c>
      <c r="T212" s="18">
        <f t="shared" si="65"/>
        <v>0.49628373687124144</v>
      </c>
      <c r="U212" s="18">
        <f t="shared" si="65"/>
        <v>0.49739469051082413</v>
      </c>
      <c r="V212" s="18">
        <f t="shared" si="65"/>
        <v>0.49739469051082413</v>
      </c>
    </row>
    <row r="213" spans="1:22" ht="17" x14ac:dyDescent="0.2">
      <c r="A213" s="1"/>
      <c r="B213" s="1" t="s">
        <v>48</v>
      </c>
      <c r="C213" s="26">
        <f>C210+C211</f>
        <v>0.50916144280350806</v>
      </c>
      <c r="D213" s="26">
        <f>D210+D211</f>
        <v>0.49813037514762643</v>
      </c>
      <c r="E213" s="18">
        <f t="shared" ref="E213:V213" si="66">E210+E211</f>
        <v>0.51659668822886884</v>
      </c>
      <c r="F213" s="18">
        <f t="shared" si="66"/>
        <v>0.52709530573850449</v>
      </c>
      <c r="G213" s="18">
        <f t="shared" si="66"/>
        <v>0.52303490838153022</v>
      </c>
      <c r="H213" s="18">
        <f t="shared" si="66"/>
        <v>0.52186063240364844</v>
      </c>
      <c r="I213" s="18">
        <f t="shared" si="66"/>
        <v>0.52327025316706488</v>
      </c>
      <c r="J213" s="18">
        <f t="shared" si="66"/>
        <v>0.51831935906533999</v>
      </c>
      <c r="K213" s="18">
        <f t="shared" si="66"/>
        <v>0.50530256234854121</v>
      </c>
      <c r="L213" s="18">
        <f t="shared" si="66"/>
        <v>0.5107646191847427</v>
      </c>
      <c r="M213" s="18">
        <f t="shared" si="66"/>
        <v>0.50822028692864496</v>
      </c>
      <c r="N213" s="18">
        <f t="shared" si="66"/>
        <v>0.5071134427263797</v>
      </c>
      <c r="O213" s="18">
        <f t="shared" si="66"/>
        <v>0.50697551766619819</v>
      </c>
      <c r="P213" s="18">
        <f t="shared" si="66"/>
        <v>0.50503911310753735</v>
      </c>
      <c r="Q213" s="18">
        <f t="shared" si="66"/>
        <v>0.50472442470559642</v>
      </c>
      <c r="R213" s="18">
        <f t="shared" si="66"/>
        <v>0.50369706696824323</v>
      </c>
      <c r="S213" s="18">
        <f t="shared" si="66"/>
        <v>0.50183667194263537</v>
      </c>
      <c r="T213" s="18">
        <f t="shared" si="66"/>
        <v>0.50183667194263537</v>
      </c>
      <c r="U213" s="18">
        <f t="shared" si="66"/>
        <v>0.50158254091667898</v>
      </c>
      <c r="V213" s="18">
        <f t="shared" si="66"/>
        <v>0.50158254091667898</v>
      </c>
    </row>
    <row r="214" spans="1:22" x14ac:dyDescent="0.2">
      <c r="A214" s="4"/>
      <c r="B214" s="49"/>
      <c r="C214" s="53"/>
      <c r="D214" s="53"/>
      <c r="E214" s="53"/>
      <c r="F214" s="53"/>
      <c r="G214" s="53"/>
      <c r="H214" s="53"/>
      <c r="I214" s="53"/>
      <c r="J214" s="53"/>
      <c r="K214" s="53"/>
      <c r="L214" s="53"/>
      <c r="M214" s="53"/>
      <c r="N214" s="53"/>
      <c r="O214" s="53"/>
      <c r="P214" s="53"/>
      <c r="Q214" s="53"/>
      <c r="R214" s="53"/>
      <c r="S214" s="53"/>
      <c r="T214" s="53"/>
      <c r="U214" s="53"/>
      <c r="V214" s="53"/>
    </row>
    <row r="215" spans="1:22" ht="17" x14ac:dyDescent="0.2">
      <c r="A215" s="27" t="s">
        <v>63</v>
      </c>
      <c r="B215" s="6" t="s">
        <v>12</v>
      </c>
      <c r="C215" s="50"/>
      <c r="D215" s="50"/>
      <c r="E215" s="54"/>
      <c r="F215" s="50"/>
      <c r="G215" s="50"/>
      <c r="H215" s="50"/>
      <c r="I215" s="50"/>
      <c r="J215" s="50"/>
      <c r="K215" s="50"/>
      <c r="L215" s="54"/>
      <c r="M215" s="50"/>
      <c r="N215" s="50"/>
      <c r="O215" s="50"/>
      <c r="P215" s="50"/>
      <c r="Q215" s="50"/>
      <c r="R215" s="50"/>
      <c r="S215" s="50"/>
      <c r="T215" s="50"/>
      <c r="U215" s="50"/>
      <c r="V215" s="50"/>
    </row>
    <row r="216" spans="1:22" x14ac:dyDescent="0.2">
      <c r="B216" s="27" t="s">
        <v>112</v>
      </c>
      <c r="C216" s="10">
        <v>0.20291096421507901</v>
      </c>
      <c r="D216" s="10">
        <v>0.24150277633428499</v>
      </c>
      <c r="E216" s="10">
        <v>0.25670467643950101</v>
      </c>
      <c r="F216" s="10">
        <v>0.32093886426155799</v>
      </c>
      <c r="G216" s="10">
        <v>0.390845133567571</v>
      </c>
      <c r="H216" s="10">
        <v>0.376067686576816</v>
      </c>
      <c r="I216" s="10">
        <v>0.449523688826656</v>
      </c>
      <c r="J216" s="10">
        <v>0.55319232958910702</v>
      </c>
      <c r="K216" s="10">
        <v>0.64571028709683798</v>
      </c>
      <c r="L216" s="10">
        <v>0.67751125866790896</v>
      </c>
      <c r="M216" s="10">
        <v>0.65356214777183796</v>
      </c>
      <c r="N216" s="10">
        <v>0.60505134351794998</v>
      </c>
      <c r="O216" s="10">
        <v>0.57190069368083596</v>
      </c>
      <c r="P216" s="10">
        <v>0.51136351163464999</v>
      </c>
      <c r="Q216" s="10">
        <v>0.466583144414635</v>
      </c>
      <c r="R216" s="10">
        <v>0.39338205487835598</v>
      </c>
      <c r="S216" s="10">
        <v>0.30291610592416601</v>
      </c>
      <c r="T216" s="10">
        <v>0.30291610592416601</v>
      </c>
      <c r="U216" s="10">
        <v>0.21247884125718799</v>
      </c>
      <c r="V216" s="10">
        <v>0.21247884125718799</v>
      </c>
    </row>
    <row r="217" spans="1:22" x14ac:dyDescent="0.2">
      <c r="B217" s="27" t="s">
        <v>113</v>
      </c>
      <c r="C217" s="10">
        <v>0.999877539399598</v>
      </c>
      <c r="D217" s="10">
        <v>0.99989389648364102</v>
      </c>
      <c r="E217" s="10">
        <v>0.99984451262644103</v>
      </c>
      <c r="F217" s="10">
        <v>0.99985176853614299</v>
      </c>
      <c r="G217" s="10">
        <v>0.99985776208472799</v>
      </c>
      <c r="H217" s="10">
        <v>0.99978043183355603</v>
      </c>
      <c r="I217" s="10">
        <v>0.99957339449488203</v>
      </c>
      <c r="J217" s="10">
        <v>0.99930435718286603</v>
      </c>
      <c r="K217" s="10">
        <v>0.99902557304287698</v>
      </c>
      <c r="L217" s="10">
        <v>0.99734311835401801</v>
      </c>
      <c r="M217" s="10">
        <v>0.99487857204040797</v>
      </c>
      <c r="N217" s="10">
        <v>0.99094510103684996</v>
      </c>
      <c r="O217" s="10">
        <v>0.98770875158223304</v>
      </c>
      <c r="P217" s="10">
        <v>0.97835545476185504</v>
      </c>
      <c r="Q217" s="10">
        <v>0.96661130719199995</v>
      </c>
      <c r="R217" s="10">
        <v>0.93881177100054403</v>
      </c>
      <c r="S217" s="10">
        <v>0.88777842695997899</v>
      </c>
      <c r="T217" s="10">
        <v>0.88777842695997899</v>
      </c>
      <c r="U217" s="10">
        <v>0.80180406062923204</v>
      </c>
      <c r="V217" s="10">
        <v>0.80180406062923204</v>
      </c>
    </row>
    <row r="218" spans="1:22" ht="17" x14ac:dyDescent="0.2">
      <c r="B218" s="6" t="s">
        <v>26</v>
      </c>
      <c r="C218" s="18"/>
      <c r="D218" s="18"/>
      <c r="E218" s="18"/>
      <c r="F218" s="18"/>
      <c r="G218" s="18"/>
      <c r="H218" s="18"/>
      <c r="I218" s="18"/>
      <c r="J218" s="18"/>
      <c r="K218" s="18"/>
      <c r="L218" s="18"/>
      <c r="M218" s="18"/>
      <c r="N218" s="18"/>
      <c r="O218" s="18"/>
      <c r="P218" s="18"/>
      <c r="Q218" s="18"/>
      <c r="R218" s="18"/>
      <c r="S218" s="18"/>
      <c r="T218" s="18"/>
      <c r="U218" s="18"/>
      <c r="V218" s="18"/>
    </row>
    <row r="219" spans="1:22" x14ac:dyDescent="0.2">
      <c r="B219" s="27" t="s">
        <v>112</v>
      </c>
      <c r="C219" s="10">
        <v>0.23689364019967801</v>
      </c>
      <c r="D219" s="10">
        <v>0.25098489261754198</v>
      </c>
      <c r="E219" s="10">
        <v>0.33208057389863699</v>
      </c>
      <c r="F219" s="10">
        <v>0.37371192425272598</v>
      </c>
      <c r="G219" s="10">
        <v>0.43334354845859702</v>
      </c>
      <c r="H219" s="10">
        <v>0.42773222549710199</v>
      </c>
      <c r="I219" s="10">
        <v>0.50530929834454896</v>
      </c>
      <c r="J219" s="10">
        <v>0.56058769838600897</v>
      </c>
      <c r="K219" s="10">
        <v>0.64689423743872398</v>
      </c>
      <c r="L219" s="10">
        <v>0.67727298851081696</v>
      </c>
      <c r="M219" s="10">
        <v>0.64168170489516796</v>
      </c>
      <c r="N219" s="10">
        <v>0.60733883492474205</v>
      </c>
      <c r="O219" s="10">
        <v>0.55243665856475199</v>
      </c>
      <c r="P219" s="10">
        <v>0.47812047892061199</v>
      </c>
      <c r="Q219" s="10">
        <v>0.44067706744506702</v>
      </c>
      <c r="R219" s="10">
        <v>0.37446746168849498</v>
      </c>
      <c r="S219" s="10">
        <v>0.28672540644175099</v>
      </c>
      <c r="T219" s="10">
        <v>0.28672540644175099</v>
      </c>
      <c r="U219" s="10">
        <v>0.20464961093683101</v>
      </c>
      <c r="V219" s="10">
        <v>0.20464961093683101</v>
      </c>
    </row>
    <row r="220" spans="1:22" x14ac:dyDescent="0.2">
      <c r="B220" s="27" t="s">
        <v>113</v>
      </c>
      <c r="C220" s="10">
        <v>0.99993082634081099</v>
      </c>
      <c r="D220" s="10">
        <v>0.99993232075515803</v>
      </c>
      <c r="E220" s="10">
        <v>0.99989137000874995</v>
      </c>
      <c r="F220" s="10">
        <v>0.99980034122455796</v>
      </c>
      <c r="G220" s="10">
        <v>0.99977725203425905</v>
      </c>
      <c r="H220" s="10">
        <v>0.999750253063038</v>
      </c>
      <c r="I220" s="10">
        <v>0.99976525303016595</v>
      </c>
      <c r="J220" s="10">
        <v>0.99975932502076803</v>
      </c>
      <c r="K220" s="10">
        <v>0.99893720593095603</v>
      </c>
      <c r="L220" s="10">
        <v>0.99849460576848104</v>
      </c>
      <c r="M220" s="10">
        <v>0.99471808016726004</v>
      </c>
      <c r="N220" s="10">
        <v>0.99033874290577095</v>
      </c>
      <c r="O220" s="10">
        <v>0.98594248007288798</v>
      </c>
      <c r="P220" s="10">
        <v>0.97695451757056295</v>
      </c>
      <c r="Q220" s="10">
        <v>0.968859885138874</v>
      </c>
      <c r="R220" s="10">
        <v>0.94310810541665802</v>
      </c>
      <c r="S220" s="10">
        <v>0.88942061393307004</v>
      </c>
      <c r="T220" s="10">
        <v>0.88942061393307004</v>
      </c>
      <c r="U220" s="10">
        <v>0.809660685598935</v>
      </c>
      <c r="V220" s="10">
        <v>0.809660685598935</v>
      </c>
    </row>
    <row r="221" spans="1:22" ht="17" x14ac:dyDescent="0.2">
      <c r="B221" s="6" t="s">
        <v>33</v>
      </c>
      <c r="C221" s="18"/>
      <c r="D221" s="18"/>
      <c r="E221" s="18"/>
      <c r="F221" s="18"/>
      <c r="G221" s="18"/>
      <c r="H221" s="18"/>
      <c r="I221" s="18"/>
      <c r="J221" s="18"/>
      <c r="K221" s="18"/>
      <c r="L221" s="10"/>
      <c r="M221" s="10"/>
      <c r="N221" s="18"/>
      <c r="O221" s="18"/>
      <c r="P221" s="18"/>
      <c r="Q221" s="18"/>
      <c r="R221" s="18"/>
      <c r="S221" s="18"/>
      <c r="T221" s="18"/>
      <c r="U221" s="18"/>
      <c r="V221" s="18"/>
    </row>
    <row r="222" spans="1:22" x14ac:dyDescent="0.2">
      <c r="B222" s="27" t="s">
        <v>112</v>
      </c>
      <c r="C222" s="10">
        <v>8.3945605660862399E-2</v>
      </c>
      <c r="D222" s="10">
        <v>0.13245758266174301</v>
      </c>
      <c r="E222" s="10">
        <v>0.215245753276713</v>
      </c>
      <c r="F222" s="10">
        <v>0.34520384145816302</v>
      </c>
      <c r="G222" s="10">
        <v>0.40299848469164501</v>
      </c>
      <c r="H222" s="10">
        <v>0.40926111898163497</v>
      </c>
      <c r="I222" s="10">
        <v>0.48542664159061699</v>
      </c>
      <c r="J222" s="10">
        <v>0.55142280293312596</v>
      </c>
      <c r="K222" s="10">
        <v>0.66953223413627105</v>
      </c>
      <c r="L222" s="10">
        <v>0.70470027786725098</v>
      </c>
      <c r="M222" s="10">
        <v>0.68865334194005601</v>
      </c>
      <c r="N222" s="10">
        <v>0.63742559008975097</v>
      </c>
      <c r="O222" s="10">
        <v>0.58640929704256095</v>
      </c>
      <c r="P222" s="10">
        <v>0.51063473685817695</v>
      </c>
      <c r="Q222" s="10">
        <v>0.47021300279397699</v>
      </c>
      <c r="R222" s="10">
        <v>0.39171705327807899</v>
      </c>
      <c r="S222" s="10">
        <v>0.29396591676373302</v>
      </c>
      <c r="T222" s="10">
        <v>0.29396591676373302</v>
      </c>
      <c r="U222" s="10">
        <v>0.20481812929420401</v>
      </c>
      <c r="V222" s="10">
        <v>0.20481812929420401</v>
      </c>
    </row>
    <row r="223" spans="1:22" x14ac:dyDescent="0.2">
      <c r="B223" s="27" t="s">
        <v>113</v>
      </c>
      <c r="C223" s="10">
        <v>0.99987860085943203</v>
      </c>
      <c r="D223" s="10">
        <v>0.99987892399150002</v>
      </c>
      <c r="E223" s="10">
        <v>0.99989568202798496</v>
      </c>
      <c r="F223" s="10">
        <v>0.99986624816707903</v>
      </c>
      <c r="G223" s="10">
        <v>0.99984629563682403</v>
      </c>
      <c r="H223" s="10">
        <v>0.999796173769671</v>
      </c>
      <c r="I223" s="10">
        <v>0.99979056852656301</v>
      </c>
      <c r="J223" s="10">
        <v>0.99976300430063203</v>
      </c>
      <c r="K223" s="10">
        <v>0.99613977505846396</v>
      </c>
      <c r="L223" s="10">
        <v>0.99221327468546605</v>
      </c>
      <c r="M223" s="10">
        <v>0.99049418463329697</v>
      </c>
      <c r="N223" s="10">
        <v>0.98631431116740198</v>
      </c>
      <c r="O223" s="10">
        <v>0.98395394522116397</v>
      </c>
      <c r="P223" s="10">
        <v>0.97556640749040102</v>
      </c>
      <c r="Q223" s="10">
        <v>0.96272981093572396</v>
      </c>
      <c r="R223" s="10">
        <v>0.93453860506922704</v>
      </c>
      <c r="S223" s="10">
        <v>0.87851842351516696</v>
      </c>
      <c r="T223" s="10">
        <v>0.87851842351516696</v>
      </c>
      <c r="U223" s="10">
        <v>0.79336621100509697</v>
      </c>
      <c r="V223" s="10">
        <v>0.79336621100509697</v>
      </c>
    </row>
    <row r="224" spans="1:22" ht="17" x14ac:dyDescent="0.2">
      <c r="B224" s="6" t="s">
        <v>37</v>
      </c>
      <c r="C224" s="18"/>
      <c r="D224" s="18"/>
      <c r="E224" s="18"/>
      <c r="F224" s="18"/>
      <c r="G224" s="18"/>
      <c r="H224" s="18"/>
      <c r="I224" s="18"/>
      <c r="J224" s="18"/>
      <c r="K224" s="18"/>
      <c r="L224" s="18"/>
      <c r="M224" s="10"/>
      <c r="N224" s="18"/>
      <c r="O224" s="18"/>
      <c r="P224" s="18"/>
      <c r="Q224" s="18"/>
      <c r="R224" s="18"/>
      <c r="S224" s="18"/>
      <c r="T224" s="18"/>
      <c r="U224" s="18"/>
      <c r="V224" s="10"/>
    </row>
    <row r="225" spans="1:22" x14ac:dyDescent="0.2">
      <c r="B225" s="27" t="s">
        <v>112</v>
      </c>
      <c r="C225" s="10">
        <v>6.9255228313901504E-2</v>
      </c>
      <c r="D225" s="10">
        <v>0.141244970294293</v>
      </c>
      <c r="E225" s="10">
        <v>0.18315278181720901</v>
      </c>
      <c r="F225" s="10">
        <v>0.219700791189093</v>
      </c>
      <c r="G225" s="10">
        <v>0.25492915162940799</v>
      </c>
      <c r="H225" s="10">
        <v>0.28348119873917199</v>
      </c>
      <c r="I225" s="10">
        <v>0.336338003808829</v>
      </c>
      <c r="J225" s="10">
        <v>0.44319556139271798</v>
      </c>
      <c r="K225" s="10">
        <v>0.59974938962241398</v>
      </c>
      <c r="L225" s="10">
        <v>0.640827234273038</v>
      </c>
      <c r="M225" s="10">
        <v>0.64764645586894498</v>
      </c>
      <c r="N225" s="10">
        <v>0.62137798968623903</v>
      </c>
      <c r="O225" s="10">
        <v>0.56597295352085397</v>
      </c>
      <c r="P225" s="10">
        <v>0.49797131862667399</v>
      </c>
      <c r="Q225" s="10">
        <v>0.45499223867323102</v>
      </c>
      <c r="R225" s="10">
        <v>0.385046858173268</v>
      </c>
      <c r="S225" s="10">
        <v>0.296925478584667</v>
      </c>
      <c r="T225" s="10">
        <v>0.296925478584667</v>
      </c>
      <c r="U225" s="10">
        <v>0.20845672362364101</v>
      </c>
      <c r="V225" s="10">
        <v>0.20845672362364101</v>
      </c>
    </row>
    <row r="226" spans="1:22" x14ac:dyDescent="0.2">
      <c r="B226" s="27" t="s">
        <v>113</v>
      </c>
      <c r="C226" s="10">
        <v>0.99991633450988204</v>
      </c>
      <c r="D226" s="10">
        <v>0.99993576367398196</v>
      </c>
      <c r="E226" s="10">
        <v>0.99989618959157101</v>
      </c>
      <c r="F226" s="10">
        <v>0.99990151882455303</v>
      </c>
      <c r="G226" s="10">
        <v>0.99986995230415499</v>
      </c>
      <c r="H226" s="10">
        <v>0.99980188371821799</v>
      </c>
      <c r="I226" s="10">
        <v>0.99978043375181203</v>
      </c>
      <c r="J226" s="10">
        <v>0.99973046262050802</v>
      </c>
      <c r="K226" s="10">
        <v>0.99907390599997603</v>
      </c>
      <c r="L226" s="10">
        <v>0.99771048101813098</v>
      </c>
      <c r="M226" s="10">
        <v>0.99578977432445803</v>
      </c>
      <c r="N226" s="10">
        <v>0.99132368801426796</v>
      </c>
      <c r="O226" s="10">
        <v>0.99021676423660199</v>
      </c>
      <c r="P226" s="10">
        <v>0.98138052167885703</v>
      </c>
      <c r="Q226" s="10">
        <v>0.96901157139666605</v>
      </c>
      <c r="R226" s="10">
        <v>0.939660574584402</v>
      </c>
      <c r="S226" s="10">
        <v>0.88568285298958105</v>
      </c>
      <c r="T226" s="10">
        <v>0.88568285298958105</v>
      </c>
      <c r="U226" s="10">
        <v>0.802171325073605</v>
      </c>
      <c r="V226" s="10">
        <v>0.802171325073605</v>
      </c>
    </row>
    <row r="227" spans="1:22" ht="17" x14ac:dyDescent="0.2">
      <c r="B227" s="6" t="s">
        <v>41</v>
      </c>
      <c r="C227" s="18"/>
      <c r="D227" s="18"/>
      <c r="E227" s="18"/>
      <c r="F227" s="18"/>
      <c r="G227" s="18"/>
      <c r="H227" s="18"/>
      <c r="I227" s="18"/>
      <c r="J227" s="18"/>
      <c r="K227" s="18"/>
      <c r="L227" s="18"/>
      <c r="M227" s="18"/>
      <c r="N227" s="18"/>
      <c r="O227" s="10"/>
      <c r="P227" s="18"/>
      <c r="Q227" s="18"/>
      <c r="R227" s="18"/>
      <c r="S227" s="18"/>
      <c r="T227" s="18"/>
      <c r="U227" s="10"/>
      <c r="V227" s="18"/>
    </row>
    <row r="228" spans="1:22" x14ac:dyDescent="0.2">
      <c r="B228" s="27" t="s">
        <v>112</v>
      </c>
      <c r="C228" s="10">
        <v>0.19100408297598501</v>
      </c>
      <c r="D228" s="10">
        <v>0.22134395513381999</v>
      </c>
      <c r="E228" s="10">
        <v>0.288188101836791</v>
      </c>
      <c r="F228" s="10">
        <v>0.34495856008938403</v>
      </c>
      <c r="G228" s="10">
        <v>0.38915692947659603</v>
      </c>
      <c r="H228" s="10">
        <v>0.36316114802294103</v>
      </c>
      <c r="I228" s="10">
        <v>0.45849674275900199</v>
      </c>
      <c r="J228" s="10">
        <v>0.51250071709505796</v>
      </c>
      <c r="K228" s="10">
        <v>0.59236328433366303</v>
      </c>
      <c r="L228" s="10">
        <v>0.63946398357518897</v>
      </c>
      <c r="M228" s="10">
        <v>0.64712603785023004</v>
      </c>
      <c r="N228" s="10">
        <v>0.62272195123106699</v>
      </c>
      <c r="O228" s="10">
        <v>0.57192402456066704</v>
      </c>
      <c r="P228" s="10">
        <v>0.49406301339647102</v>
      </c>
      <c r="Q228" s="10">
        <v>0.44360108369736001</v>
      </c>
      <c r="R228" s="10">
        <v>0.37819225872080597</v>
      </c>
      <c r="S228" s="10">
        <v>0.28916617423596602</v>
      </c>
      <c r="T228" s="10">
        <v>0.28916617423596602</v>
      </c>
      <c r="U228" s="10">
        <v>0.20610641225571</v>
      </c>
      <c r="V228" s="10">
        <v>0.20610641225571</v>
      </c>
    </row>
    <row r="229" spans="1:22" x14ac:dyDescent="0.2">
      <c r="B229" s="27" t="s">
        <v>113</v>
      </c>
      <c r="C229" s="10">
        <v>0.99987922403640095</v>
      </c>
      <c r="D229" s="10">
        <v>0.99989103888707798</v>
      </c>
      <c r="E229" s="10">
        <v>0.99983933326582097</v>
      </c>
      <c r="F229" s="10">
        <v>0.99983593287170103</v>
      </c>
      <c r="G229" s="10">
        <v>0.99984472311702799</v>
      </c>
      <c r="H229" s="10">
        <v>0.99918961485696101</v>
      </c>
      <c r="I229" s="10">
        <v>0.99929547974748301</v>
      </c>
      <c r="J229" s="10">
        <v>0.99864910608236501</v>
      </c>
      <c r="K229" s="10">
        <v>0.99843765428822995</v>
      </c>
      <c r="L229" s="10">
        <v>0.99709535928968296</v>
      </c>
      <c r="M229" s="10">
        <v>0.99414291651075604</v>
      </c>
      <c r="N229" s="10">
        <v>0.99194765561415399</v>
      </c>
      <c r="O229" s="10">
        <v>0.98714303121285396</v>
      </c>
      <c r="P229" s="10">
        <v>0.97906944245409</v>
      </c>
      <c r="Q229" s="10">
        <v>0.96764436761376005</v>
      </c>
      <c r="R229" s="10">
        <v>0.93926118845720397</v>
      </c>
      <c r="S229" s="10">
        <v>0.88344930893442897</v>
      </c>
      <c r="T229" s="10">
        <v>0.88344930893442897</v>
      </c>
      <c r="U229" s="10">
        <v>0.80443854912040702</v>
      </c>
      <c r="V229" s="10">
        <v>0.80443854912040702</v>
      </c>
    </row>
    <row r="230" spans="1:22" x14ac:dyDescent="0.2">
      <c r="C230" s="50"/>
      <c r="D230" s="50"/>
      <c r="E230" s="50"/>
      <c r="F230" s="50"/>
      <c r="G230" s="50"/>
      <c r="H230" s="50"/>
      <c r="I230" s="50"/>
      <c r="J230" s="18"/>
      <c r="K230" s="50"/>
      <c r="L230" s="50"/>
      <c r="M230" s="50"/>
      <c r="N230" s="50"/>
      <c r="O230" s="50"/>
      <c r="P230" s="50"/>
      <c r="Q230" s="50"/>
      <c r="R230" s="50"/>
      <c r="S230" s="50"/>
      <c r="T230" s="50"/>
      <c r="U230" s="50"/>
      <c r="V230" s="50"/>
    </row>
    <row r="231" spans="1:22" x14ac:dyDescent="0.2">
      <c r="B231" s="51" t="s">
        <v>114</v>
      </c>
      <c r="C231" s="52">
        <f t="shared" ref="C231:V231" si="67">AVERAGE(C216,C219,C222,C225,C228)</f>
        <v>0.1568019042731012</v>
      </c>
      <c r="D231" s="52">
        <f t="shared" si="67"/>
        <v>0.19750683540833658</v>
      </c>
      <c r="E231" s="52">
        <f t="shared" si="67"/>
        <v>0.25507437745377021</v>
      </c>
      <c r="F231" s="52">
        <f t="shared" si="67"/>
        <v>0.32090279625018481</v>
      </c>
      <c r="G231" s="52">
        <f t="shared" si="67"/>
        <v>0.3742546495647634</v>
      </c>
      <c r="H231" s="52">
        <f t="shared" si="67"/>
        <v>0.37194067556353316</v>
      </c>
      <c r="I231" s="52">
        <f t="shared" si="67"/>
        <v>0.44701887506593058</v>
      </c>
      <c r="J231" s="52">
        <f t="shared" si="67"/>
        <v>0.52417982187920364</v>
      </c>
      <c r="K231" s="52">
        <f t="shared" si="67"/>
        <v>0.63084988652558205</v>
      </c>
      <c r="L231" s="52">
        <f t="shared" si="67"/>
        <v>0.66795514857884075</v>
      </c>
      <c r="M231" s="52">
        <f t="shared" si="67"/>
        <v>0.65573393766524746</v>
      </c>
      <c r="N231" s="52">
        <f t="shared" si="67"/>
        <v>0.61878314188994987</v>
      </c>
      <c r="O231" s="52">
        <f t="shared" si="67"/>
        <v>0.56972872547393394</v>
      </c>
      <c r="P231" s="52">
        <f t="shared" si="67"/>
        <v>0.49843061188731685</v>
      </c>
      <c r="Q231" s="52">
        <f t="shared" si="67"/>
        <v>0.455213307404854</v>
      </c>
      <c r="R231" s="52">
        <f t="shared" si="67"/>
        <v>0.38456113734780079</v>
      </c>
      <c r="S231" s="52">
        <f t="shared" si="67"/>
        <v>0.29393981639005656</v>
      </c>
      <c r="T231" s="52">
        <f t="shared" si="67"/>
        <v>0.29393981639005656</v>
      </c>
      <c r="U231" s="52">
        <f t="shared" si="67"/>
        <v>0.20730194347351477</v>
      </c>
      <c r="V231" s="52">
        <f t="shared" si="67"/>
        <v>0.20730194347351477</v>
      </c>
    </row>
    <row r="232" spans="1:22" x14ac:dyDescent="0.2">
      <c r="B232" s="27" t="s">
        <v>46</v>
      </c>
      <c r="C232" s="18">
        <f t="shared" ref="C232:V232" si="68">_xlfn.STDEV.S(C216,C219,C222,C225,C228)</f>
        <v>7.5304351334219477E-2</v>
      </c>
      <c r="D232" s="18">
        <f t="shared" si="68"/>
        <v>5.6481316483060803E-2</v>
      </c>
      <c r="E232" s="18">
        <f t="shared" si="68"/>
        <v>5.8711511075233765E-2</v>
      </c>
      <c r="F232" s="18">
        <f t="shared" si="68"/>
        <v>5.9581607274734869E-2</v>
      </c>
      <c r="G232" s="18">
        <f t="shared" si="68"/>
        <v>6.9017393810954647E-2</v>
      </c>
      <c r="H232" s="18">
        <f t="shared" si="68"/>
        <v>5.5733077935578773E-2</v>
      </c>
      <c r="I232" s="18">
        <f t="shared" si="68"/>
        <v>6.5690944536522536E-2</v>
      </c>
      <c r="J232" s="18">
        <f t="shared" si="68"/>
        <v>4.9000742410596133E-2</v>
      </c>
      <c r="K232" s="18">
        <f t="shared" si="68"/>
        <v>3.3252955409780467E-2</v>
      </c>
      <c r="L232" s="18">
        <f t="shared" si="68"/>
        <v>2.7730921934289322E-2</v>
      </c>
      <c r="M232" s="18">
        <f t="shared" si="68"/>
        <v>1.8877052179861107E-2</v>
      </c>
      <c r="N232" s="18">
        <f t="shared" si="68"/>
        <v>1.3127478598697166E-2</v>
      </c>
      <c r="O232" s="18">
        <f t="shared" si="68"/>
        <v>1.2256627317325712E-2</v>
      </c>
      <c r="P232" s="18">
        <f t="shared" si="68"/>
        <v>1.3674693142632881E-2</v>
      </c>
      <c r="Q232" s="18">
        <f t="shared" si="68"/>
        <v>1.3233092404847758E-2</v>
      </c>
      <c r="R232" s="18">
        <f t="shared" si="68"/>
        <v>8.2416100806063913E-3</v>
      </c>
      <c r="S232" s="18">
        <f t="shared" si="68"/>
        <v>6.4094462336366379E-3</v>
      </c>
      <c r="T232" s="18">
        <f t="shared" si="68"/>
        <v>6.4094462336366379E-3</v>
      </c>
      <c r="U232" s="18">
        <f t="shared" si="68"/>
        <v>3.2698349925098886E-3</v>
      </c>
      <c r="V232" s="18">
        <f t="shared" si="68"/>
        <v>3.2698349925098886E-3</v>
      </c>
    </row>
    <row r="233" spans="1:22" ht="17" x14ac:dyDescent="0.2">
      <c r="B233" s="1" t="s">
        <v>47</v>
      </c>
      <c r="C233" s="18">
        <f t="shared" ref="C233:V233" si="69">C231-C232</f>
        <v>8.1497552938881723E-2</v>
      </c>
      <c r="D233" s="18">
        <f t="shared" si="69"/>
        <v>0.14102551892527576</v>
      </c>
      <c r="E233" s="18">
        <f t="shared" si="69"/>
        <v>0.19636286637853645</v>
      </c>
      <c r="F233" s="18">
        <f t="shared" si="69"/>
        <v>0.26132118897544993</v>
      </c>
      <c r="G233" s="18">
        <f t="shared" si="69"/>
        <v>0.30523725575380878</v>
      </c>
      <c r="H233" s="18">
        <f t="shared" si="69"/>
        <v>0.31620759762795436</v>
      </c>
      <c r="I233" s="18">
        <f t="shared" si="69"/>
        <v>0.38132793052940805</v>
      </c>
      <c r="J233" s="18">
        <f t="shared" si="69"/>
        <v>0.47517907946860749</v>
      </c>
      <c r="K233" s="18">
        <f t="shared" si="69"/>
        <v>0.59759693111580159</v>
      </c>
      <c r="L233" s="18">
        <f t="shared" si="69"/>
        <v>0.64022422664455148</v>
      </c>
      <c r="M233" s="18">
        <f t="shared" si="69"/>
        <v>0.63685688548538633</v>
      </c>
      <c r="N233" s="18">
        <f t="shared" si="69"/>
        <v>0.60565566329125275</v>
      </c>
      <c r="O233" s="18">
        <f t="shared" si="69"/>
        <v>0.55747209815660825</v>
      </c>
      <c r="P233" s="18">
        <f t="shared" si="69"/>
        <v>0.48475591874468399</v>
      </c>
      <c r="Q233" s="18">
        <f t="shared" si="69"/>
        <v>0.44198021500000623</v>
      </c>
      <c r="R233" s="18">
        <f t="shared" si="69"/>
        <v>0.37631952726719442</v>
      </c>
      <c r="S233" s="18">
        <f t="shared" si="69"/>
        <v>0.28753037015641991</v>
      </c>
      <c r="T233" s="18">
        <f t="shared" si="69"/>
        <v>0.28753037015641991</v>
      </c>
      <c r="U233" s="18">
        <f t="shared" si="69"/>
        <v>0.20403210848100489</v>
      </c>
      <c r="V233" s="18">
        <f t="shared" si="69"/>
        <v>0.20403210848100489</v>
      </c>
    </row>
    <row r="234" spans="1:22" ht="17" x14ac:dyDescent="0.2">
      <c r="B234" s="1" t="s">
        <v>48</v>
      </c>
      <c r="C234" s="18">
        <f t="shared" ref="C234:V234" si="70">C231+C232</f>
        <v>0.23210625560732068</v>
      </c>
      <c r="D234" s="18">
        <f t="shared" si="70"/>
        <v>0.2539881518913974</v>
      </c>
      <c r="E234" s="18">
        <f t="shared" si="70"/>
        <v>0.31378588852900396</v>
      </c>
      <c r="F234" s="18">
        <f t="shared" si="70"/>
        <v>0.38048440352491969</v>
      </c>
      <c r="G234" s="18">
        <f t="shared" si="70"/>
        <v>0.44327204337571802</v>
      </c>
      <c r="H234" s="18">
        <f t="shared" si="70"/>
        <v>0.42767375349911196</v>
      </c>
      <c r="I234" s="18">
        <f t="shared" si="70"/>
        <v>0.5127098196024531</v>
      </c>
      <c r="J234" s="18">
        <f t="shared" si="70"/>
        <v>0.5731805642897998</v>
      </c>
      <c r="K234" s="18">
        <f t="shared" si="70"/>
        <v>0.66410284193536251</v>
      </c>
      <c r="L234" s="18">
        <f t="shared" si="70"/>
        <v>0.69568607051313003</v>
      </c>
      <c r="M234" s="18">
        <f t="shared" si="70"/>
        <v>0.67461098984510859</v>
      </c>
      <c r="N234" s="18">
        <f t="shared" si="70"/>
        <v>0.63191062048864699</v>
      </c>
      <c r="O234" s="18">
        <f t="shared" si="70"/>
        <v>0.58198535279125962</v>
      </c>
      <c r="P234" s="18">
        <f t="shared" si="70"/>
        <v>0.51210530502994978</v>
      </c>
      <c r="Q234" s="18">
        <f t="shared" si="70"/>
        <v>0.46844639980970176</v>
      </c>
      <c r="R234" s="18">
        <f t="shared" si="70"/>
        <v>0.39280274742840715</v>
      </c>
      <c r="S234" s="18">
        <f t="shared" si="70"/>
        <v>0.30034926262369321</v>
      </c>
      <c r="T234" s="18">
        <f t="shared" si="70"/>
        <v>0.30034926262369321</v>
      </c>
      <c r="U234" s="18">
        <f t="shared" si="70"/>
        <v>0.21057177846602465</v>
      </c>
      <c r="V234" s="18">
        <f t="shared" si="70"/>
        <v>0.21057177846602465</v>
      </c>
    </row>
    <row r="235" spans="1:22" x14ac:dyDescent="0.2">
      <c r="B235" s="1"/>
      <c r="C235" s="18"/>
      <c r="D235" s="18"/>
      <c r="E235" s="18"/>
      <c r="F235" s="18"/>
      <c r="G235" s="18"/>
      <c r="H235" s="18"/>
      <c r="I235" s="18"/>
      <c r="J235" s="18"/>
      <c r="K235" s="18"/>
      <c r="L235" s="18"/>
      <c r="M235" s="18"/>
      <c r="N235" s="18"/>
      <c r="O235" s="18"/>
      <c r="P235" s="18"/>
      <c r="Q235" s="18"/>
      <c r="R235" s="18"/>
      <c r="S235" s="18"/>
      <c r="T235" s="18"/>
      <c r="U235" s="18"/>
      <c r="V235" s="18"/>
    </row>
    <row r="236" spans="1:22" x14ac:dyDescent="0.2">
      <c r="B236" s="51" t="s">
        <v>115</v>
      </c>
      <c r="C236" s="66">
        <f>AVERAGE(C217,C220,C223,C226,C229)</f>
        <v>0.99989650502922467</v>
      </c>
      <c r="D236" s="66">
        <f t="shared" ref="D236:V236" si="71">AVERAGE(D217,D220,D223,D226,D229)</f>
        <v>0.99990638875827176</v>
      </c>
      <c r="E236" s="66">
        <f t="shared" si="71"/>
        <v>0.99987341750411363</v>
      </c>
      <c r="F236" s="66">
        <f t="shared" si="71"/>
        <v>0.99985116192480683</v>
      </c>
      <c r="G236" s="66">
        <f t="shared" si="71"/>
        <v>0.99983919703539892</v>
      </c>
      <c r="H236" s="66">
        <f t="shared" si="71"/>
        <v>0.99966367144828872</v>
      </c>
      <c r="I236" s="66">
        <f t="shared" si="71"/>
        <v>0.99964102591018134</v>
      </c>
      <c r="J236" s="66">
        <f t="shared" si="71"/>
        <v>0.99944125104142789</v>
      </c>
      <c r="K236" s="66">
        <f t="shared" si="71"/>
        <v>0.99832282286410068</v>
      </c>
      <c r="L236" s="66">
        <f t="shared" si="71"/>
        <v>0.99657136782315592</v>
      </c>
      <c r="M236" s="66">
        <f t="shared" si="71"/>
        <v>0.9940047055352359</v>
      </c>
      <c r="N236" s="66">
        <f t="shared" si="71"/>
        <v>0.99017389974768899</v>
      </c>
      <c r="O236" s="66">
        <f t="shared" si="71"/>
        <v>0.98699299446514832</v>
      </c>
      <c r="P236" s="66">
        <f t="shared" si="71"/>
        <v>0.97826526879115328</v>
      </c>
      <c r="Q236" s="66">
        <f t="shared" si="71"/>
        <v>0.96697138845540476</v>
      </c>
      <c r="R236" s="66">
        <f t="shared" si="71"/>
        <v>0.93907604890560703</v>
      </c>
      <c r="S236" s="66">
        <f t="shared" si="71"/>
        <v>0.88496992526644525</v>
      </c>
      <c r="T236" s="66">
        <f t="shared" si="71"/>
        <v>0.88496992526644525</v>
      </c>
      <c r="U236" s="66">
        <f t="shared" si="71"/>
        <v>0.80228816628545518</v>
      </c>
      <c r="V236" s="66">
        <f t="shared" si="71"/>
        <v>0.80228816628545518</v>
      </c>
    </row>
    <row r="237" spans="1:22" x14ac:dyDescent="0.2">
      <c r="B237" s="27" t="s">
        <v>46</v>
      </c>
      <c r="C237" s="18">
        <f>_xlfn.STDEV.S(C217,C220,C223,C226,C229)</f>
        <v>2.5248999228776923E-5</v>
      </c>
      <c r="D237" s="18">
        <f t="shared" ref="D237:V237" si="72">_xlfn.STDEV.S(D217,D220,D223,D226,D229)</f>
        <v>2.589084307449442E-5</v>
      </c>
      <c r="E237" s="18">
        <f t="shared" si="72"/>
        <v>2.8869519680619922E-5</v>
      </c>
      <c r="F237" s="18">
        <f t="shared" si="72"/>
        <v>3.7344503168276013E-5</v>
      </c>
      <c r="G237" s="18">
        <f t="shared" si="72"/>
        <v>3.6085518215176362E-5</v>
      </c>
      <c r="H237" s="18">
        <f t="shared" si="72"/>
        <v>2.6576235253149955E-4</v>
      </c>
      <c r="I237" s="18">
        <f t="shared" si="72"/>
        <v>2.1284153533380253E-4</v>
      </c>
      <c r="J237" s="18">
        <f t="shared" si="72"/>
        <v>4.8336660990816872E-4</v>
      </c>
      <c r="K237" s="18">
        <f t="shared" si="72"/>
        <v>1.2464283193657695E-3</v>
      </c>
      <c r="L237" s="18">
        <f t="shared" si="72"/>
        <v>2.4929683512312818E-3</v>
      </c>
      <c r="M237" s="18">
        <f t="shared" si="72"/>
        <v>2.0495045677819644E-3</v>
      </c>
      <c r="N237" s="18">
        <f t="shared" si="72"/>
        <v>2.2353171830879807E-3</v>
      </c>
      <c r="O237" s="18">
        <f t="shared" si="72"/>
        <v>2.3058030928163552E-3</v>
      </c>
      <c r="P237" s="18">
        <f t="shared" si="72"/>
        <v>2.2000880906679764E-3</v>
      </c>
      <c r="Q237" s="18">
        <f t="shared" si="72"/>
        <v>2.5642886672811037E-3</v>
      </c>
      <c r="R237" s="18">
        <f t="shared" si="72"/>
        <v>3.0533451332289711E-3</v>
      </c>
      <c r="S237" s="18">
        <f t="shared" si="72"/>
        <v>4.2467259796271691E-3</v>
      </c>
      <c r="T237" s="18">
        <f t="shared" si="72"/>
        <v>4.2467259796271691E-3</v>
      </c>
      <c r="U237" s="18">
        <f t="shared" si="72"/>
        <v>5.8912537618145046E-3</v>
      </c>
      <c r="V237" s="18">
        <f t="shared" si="72"/>
        <v>5.8912537618145046E-3</v>
      </c>
    </row>
    <row r="238" spans="1:22" ht="17" x14ac:dyDescent="0.2">
      <c r="B238" s="1" t="s">
        <v>47</v>
      </c>
      <c r="C238" s="26">
        <f>C236-C237</f>
        <v>0.99987125602999594</v>
      </c>
      <c r="D238" s="26">
        <f t="shared" ref="D238:V238" si="73">D236-D237</f>
        <v>0.99988049791519729</v>
      </c>
      <c r="E238" s="26">
        <f t="shared" si="73"/>
        <v>0.99984454798443301</v>
      </c>
      <c r="F238" s="26">
        <f t="shared" si="73"/>
        <v>0.99981381742163855</v>
      </c>
      <c r="G238" s="26">
        <f t="shared" si="73"/>
        <v>0.99980311151718371</v>
      </c>
      <c r="H238" s="26">
        <f t="shared" si="73"/>
        <v>0.99939790909575721</v>
      </c>
      <c r="I238" s="26">
        <f t="shared" si="73"/>
        <v>0.99942818437484748</v>
      </c>
      <c r="J238" s="26">
        <f t="shared" si="73"/>
        <v>0.99895788443151967</v>
      </c>
      <c r="K238" s="26">
        <f t="shared" si="73"/>
        <v>0.99707639454473496</v>
      </c>
      <c r="L238" s="26">
        <f t="shared" si="73"/>
        <v>0.99407839947192467</v>
      </c>
      <c r="M238" s="26">
        <f t="shared" si="73"/>
        <v>0.99195520096745393</v>
      </c>
      <c r="N238" s="26">
        <f t="shared" si="73"/>
        <v>0.98793858256460099</v>
      </c>
      <c r="O238" s="26">
        <f t="shared" si="73"/>
        <v>0.98468719137233196</v>
      </c>
      <c r="P238" s="26">
        <f t="shared" si="73"/>
        <v>0.97606518070048531</v>
      </c>
      <c r="Q238" s="26">
        <f t="shared" si="73"/>
        <v>0.96440709978812367</v>
      </c>
      <c r="R238" s="26">
        <f t="shared" si="73"/>
        <v>0.93602270377237806</v>
      </c>
      <c r="S238" s="26">
        <f t="shared" si="73"/>
        <v>0.88072319928681808</v>
      </c>
      <c r="T238" s="26">
        <f t="shared" si="73"/>
        <v>0.88072319928681808</v>
      </c>
      <c r="U238" s="26">
        <f t="shared" si="73"/>
        <v>0.79639691252364064</v>
      </c>
      <c r="V238" s="26">
        <f t="shared" si="73"/>
        <v>0.79639691252364064</v>
      </c>
    </row>
    <row r="239" spans="1:22" ht="17" x14ac:dyDescent="0.2">
      <c r="B239" s="1" t="s">
        <v>48</v>
      </c>
      <c r="C239" s="26">
        <f>C236+C237</f>
        <v>0.9999217540284534</v>
      </c>
      <c r="D239" s="26">
        <f t="shared" ref="D239:V239" si="74">D236+D237</f>
        <v>0.99993227960134623</v>
      </c>
      <c r="E239" s="26">
        <f t="shared" si="74"/>
        <v>0.99990228702379425</v>
      </c>
      <c r="F239" s="26">
        <f t="shared" si="74"/>
        <v>0.99988850642797511</v>
      </c>
      <c r="G239" s="26">
        <f t="shared" si="74"/>
        <v>0.99987528255361413</v>
      </c>
      <c r="H239" s="26">
        <f t="shared" si="74"/>
        <v>0.99992943380082022</v>
      </c>
      <c r="I239" s="26">
        <f t="shared" si="74"/>
        <v>0.99985386744551519</v>
      </c>
      <c r="J239" s="26">
        <f t="shared" si="74"/>
        <v>0.99992461765133611</v>
      </c>
      <c r="K239" s="26">
        <f t="shared" si="74"/>
        <v>0.9995692511834664</v>
      </c>
      <c r="L239" s="26">
        <f t="shared" si="74"/>
        <v>0.99906433617438717</v>
      </c>
      <c r="M239" s="26">
        <f t="shared" si="74"/>
        <v>0.99605421010301787</v>
      </c>
      <c r="N239" s="26">
        <f t="shared" si="74"/>
        <v>0.99240921693077699</v>
      </c>
      <c r="O239" s="26">
        <f t="shared" si="74"/>
        <v>0.98929879755796468</v>
      </c>
      <c r="P239" s="26">
        <f t="shared" si="74"/>
        <v>0.98046535688182124</v>
      </c>
      <c r="Q239" s="26">
        <f t="shared" si="74"/>
        <v>0.96953567712268585</v>
      </c>
      <c r="R239" s="26">
        <f t="shared" si="74"/>
        <v>0.942129394038836</v>
      </c>
      <c r="S239" s="26">
        <f t="shared" si="74"/>
        <v>0.88921665124607241</v>
      </c>
      <c r="T239" s="26">
        <f t="shared" si="74"/>
        <v>0.88921665124607241</v>
      </c>
      <c r="U239" s="26">
        <f t="shared" si="74"/>
        <v>0.80817942004726973</v>
      </c>
      <c r="V239" s="26">
        <f t="shared" si="74"/>
        <v>0.80817942004726973</v>
      </c>
    </row>
    <row r="240" spans="1:22" x14ac:dyDescent="0.2">
      <c r="A240" s="49"/>
      <c r="B240" s="49"/>
      <c r="C240" s="53"/>
      <c r="D240" s="53"/>
      <c r="E240" s="53"/>
      <c r="F240" s="53"/>
      <c r="G240" s="53"/>
      <c r="H240" s="53"/>
      <c r="I240" s="53"/>
      <c r="J240" s="53"/>
      <c r="K240" s="53"/>
      <c r="L240" s="53"/>
      <c r="M240" s="53"/>
      <c r="N240" s="53"/>
      <c r="O240" s="53"/>
      <c r="P240" s="53"/>
      <c r="Q240" s="53"/>
      <c r="R240" s="53"/>
      <c r="S240" s="53"/>
      <c r="T240" s="53"/>
      <c r="U240" s="53"/>
      <c r="V240" s="53"/>
    </row>
    <row r="241" spans="1:22" ht="17" x14ac:dyDescent="0.2">
      <c r="A241" s="27" t="s">
        <v>69</v>
      </c>
      <c r="B241" s="6" t="s">
        <v>12</v>
      </c>
      <c r="C241" s="50"/>
      <c r="D241" s="50"/>
      <c r="E241" s="50"/>
      <c r="F241" s="50"/>
      <c r="G241" s="50"/>
      <c r="H241" s="50"/>
      <c r="I241" s="50"/>
      <c r="J241" s="50"/>
      <c r="K241" s="50"/>
      <c r="L241" s="50"/>
      <c r="M241" s="50"/>
      <c r="N241" s="50"/>
      <c r="O241" s="50"/>
      <c r="P241" s="50"/>
      <c r="Q241" s="50"/>
      <c r="R241" s="50"/>
      <c r="S241" s="50"/>
      <c r="T241" s="50"/>
      <c r="U241" s="50"/>
      <c r="V241" s="50"/>
    </row>
    <row r="242" spans="1:22" x14ac:dyDescent="0.2">
      <c r="B242" s="27" t="s">
        <v>112</v>
      </c>
      <c r="C242" s="10">
        <v>0.15566365902516099</v>
      </c>
      <c r="D242" s="10">
        <v>0.18883594743315901</v>
      </c>
      <c r="E242" s="10">
        <v>0.23817364010345199</v>
      </c>
      <c r="F242" s="10">
        <v>0.31702092812153898</v>
      </c>
      <c r="G242" s="10">
        <v>0.37454897167440498</v>
      </c>
      <c r="H242" s="10">
        <v>0.34549986538317601</v>
      </c>
      <c r="I242" s="10">
        <v>0.42516875256819697</v>
      </c>
      <c r="J242" s="10">
        <v>0.50984583455848398</v>
      </c>
      <c r="K242" s="10">
        <v>0.63400219331049201</v>
      </c>
      <c r="L242" s="10">
        <v>0.65368874442529801</v>
      </c>
      <c r="M242" s="10">
        <v>0.637097385653979</v>
      </c>
      <c r="N242" s="10">
        <v>0.59318608159253405</v>
      </c>
      <c r="O242" s="10">
        <v>0.56081728748704496</v>
      </c>
      <c r="P242" s="10">
        <v>0.49585655965014203</v>
      </c>
      <c r="Q242" s="10">
        <v>0.45187942386013702</v>
      </c>
      <c r="R242" s="10">
        <v>0.377017191864505</v>
      </c>
      <c r="S242" s="10">
        <v>0.28977875224521399</v>
      </c>
      <c r="T242" s="10">
        <v>0.28977875224521399</v>
      </c>
      <c r="U242" s="10">
        <v>0.20256751349361901</v>
      </c>
      <c r="V242" s="10">
        <v>0.20256751349361901</v>
      </c>
    </row>
    <row r="243" spans="1:22" x14ac:dyDescent="0.2">
      <c r="B243" s="27" t="s">
        <v>113</v>
      </c>
      <c r="C243" s="10">
        <v>0.999848876840298</v>
      </c>
      <c r="D243" s="10">
        <v>0.99986535829648304</v>
      </c>
      <c r="E243" s="10">
        <v>0.99980556341515203</v>
      </c>
      <c r="F243" s="10">
        <v>0.99976836517554202</v>
      </c>
      <c r="G243" s="10">
        <v>0.99972169587296</v>
      </c>
      <c r="H243" s="10">
        <v>0.99888085804785098</v>
      </c>
      <c r="I243" s="10">
        <v>0.99879816662468401</v>
      </c>
      <c r="J243" s="10">
        <v>0.99874267857669297</v>
      </c>
      <c r="K243" s="10">
        <v>0.99818938550857095</v>
      </c>
      <c r="L243" s="10">
        <v>0.99743396814553198</v>
      </c>
      <c r="M243" s="10">
        <v>0.99434611588486399</v>
      </c>
      <c r="N243" s="10">
        <v>0.99099087181220102</v>
      </c>
      <c r="O243" s="10">
        <v>0.98831685552413595</v>
      </c>
      <c r="P243" s="10">
        <v>0.97843245522621602</v>
      </c>
      <c r="Q243" s="10">
        <v>0.96776941723603804</v>
      </c>
      <c r="R243" s="10">
        <v>0.944639770926893</v>
      </c>
      <c r="S243" s="10">
        <v>0.90278696402635605</v>
      </c>
      <c r="T243" s="10">
        <v>0.90278696402635605</v>
      </c>
      <c r="U243" s="10">
        <v>0.83827353979854702</v>
      </c>
      <c r="V243" s="10">
        <v>0.83827353979854702</v>
      </c>
    </row>
    <row r="244" spans="1:22" ht="17" x14ac:dyDescent="0.2">
      <c r="B244" s="6" t="s">
        <v>26</v>
      </c>
      <c r="C244" s="10"/>
      <c r="D244" s="10"/>
      <c r="E244" s="18"/>
      <c r="F244" s="18"/>
      <c r="G244" s="18"/>
      <c r="H244" s="18"/>
      <c r="I244" s="18"/>
      <c r="J244" s="18"/>
      <c r="K244" s="18"/>
      <c r="L244" s="18"/>
      <c r="M244" s="18"/>
      <c r="N244" s="18"/>
      <c r="O244" s="18"/>
      <c r="P244" s="18"/>
      <c r="Q244" s="18"/>
      <c r="R244" s="18"/>
      <c r="S244" s="18"/>
      <c r="T244" s="18"/>
      <c r="U244" s="18"/>
      <c r="V244" s="18"/>
    </row>
    <row r="245" spans="1:22" x14ac:dyDescent="0.2">
      <c r="B245" s="27" t="s">
        <v>112</v>
      </c>
      <c r="C245" s="10">
        <v>0.20143388990325201</v>
      </c>
      <c r="D245" s="10">
        <v>0.22492793898230501</v>
      </c>
      <c r="E245" s="10">
        <v>0.337652091229801</v>
      </c>
      <c r="F245" s="10">
        <v>0.37221861040614002</v>
      </c>
      <c r="G245" s="10">
        <v>0.45872331254930199</v>
      </c>
      <c r="H245" s="10">
        <v>0.44248234353883398</v>
      </c>
      <c r="I245" s="10">
        <v>0.49525787714900499</v>
      </c>
      <c r="J245" s="10">
        <v>0.54641975627992101</v>
      </c>
      <c r="K245" s="10">
        <v>0.62550308138501198</v>
      </c>
      <c r="L245" s="10">
        <v>0.66156532814523705</v>
      </c>
      <c r="M245" s="10">
        <v>0.63146304920417795</v>
      </c>
      <c r="N245" s="10">
        <v>0.59257985552415404</v>
      </c>
      <c r="O245" s="10">
        <v>0.53210404002145995</v>
      </c>
      <c r="P245" s="10">
        <v>0.45302136256794301</v>
      </c>
      <c r="Q245" s="10">
        <v>0.412989571139593</v>
      </c>
      <c r="R245" s="10">
        <v>0.34858035989263297</v>
      </c>
      <c r="S245" s="10">
        <v>0.26536794635987199</v>
      </c>
      <c r="T245" s="10">
        <v>0.26536794635987199</v>
      </c>
      <c r="U245" s="10">
        <v>0.189293211011302</v>
      </c>
      <c r="V245" s="10">
        <v>0.189293211011302</v>
      </c>
    </row>
    <row r="246" spans="1:22" x14ac:dyDescent="0.2">
      <c r="B246" s="27" t="s">
        <v>113</v>
      </c>
      <c r="C246" s="10">
        <v>0.99990822037719795</v>
      </c>
      <c r="D246" s="10">
        <v>0.99991408095867595</v>
      </c>
      <c r="E246" s="10">
        <v>0.99987413582928797</v>
      </c>
      <c r="F246" s="10">
        <v>0.99974036263288502</v>
      </c>
      <c r="G246" s="10">
        <v>0.99971111923204803</v>
      </c>
      <c r="H246" s="10">
        <v>0.99968456267346695</v>
      </c>
      <c r="I246" s="10">
        <v>0.99970965406148204</v>
      </c>
      <c r="J246" s="10">
        <v>0.99967685403491502</v>
      </c>
      <c r="K246" s="10">
        <v>0.99819796220784396</v>
      </c>
      <c r="L246" s="10">
        <v>0.99589041923936605</v>
      </c>
      <c r="M246" s="10">
        <v>0.99077290365681503</v>
      </c>
      <c r="N246" s="10">
        <v>0.97960993715628497</v>
      </c>
      <c r="O246" s="10">
        <v>0.96427671632564305</v>
      </c>
      <c r="P246" s="10">
        <v>0.94556873603064695</v>
      </c>
      <c r="Q246" s="10">
        <v>0.935328263999196</v>
      </c>
      <c r="R246" s="10">
        <v>0.91771889595966805</v>
      </c>
      <c r="S246" s="10">
        <v>0.88324366065332105</v>
      </c>
      <c r="T246" s="10">
        <v>0.88324366065332105</v>
      </c>
      <c r="U246" s="10">
        <v>0.82959344779950395</v>
      </c>
      <c r="V246" s="10">
        <v>0.82959344779950395</v>
      </c>
    </row>
    <row r="247" spans="1:22" ht="17" x14ac:dyDescent="0.2">
      <c r="B247" s="6" t="s">
        <v>33</v>
      </c>
      <c r="C247" s="18"/>
      <c r="D247" s="18"/>
      <c r="E247" s="18"/>
      <c r="F247" s="18"/>
      <c r="G247" s="18"/>
      <c r="H247" s="18"/>
      <c r="I247" s="18"/>
      <c r="J247" s="18"/>
      <c r="K247" s="18"/>
      <c r="L247" s="18"/>
      <c r="M247" s="10"/>
      <c r="N247" s="18"/>
      <c r="O247" s="18"/>
      <c r="P247" s="18"/>
      <c r="Q247" s="18"/>
      <c r="R247" s="18"/>
      <c r="S247" s="18"/>
      <c r="T247" s="18"/>
      <c r="U247" s="18"/>
      <c r="V247" s="18"/>
    </row>
    <row r="248" spans="1:22" x14ac:dyDescent="0.2">
      <c r="B248" s="27" t="s">
        <v>112</v>
      </c>
      <c r="C248" s="10">
        <v>0.146029124265009</v>
      </c>
      <c r="D248" s="10">
        <v>0.20728179992057599</v>
      </c>
      <c r="E248" s="10">
        <v>0.28434776236302101</v>
      </c>
      <c r="F248" s="10">
        <v>0.38103902797824801</v>
      </c>
      <c r="G248" s="10">
        <v>0.41413627994970797</v>
      </c>
      <c r="H248" s="10">
        <v>0.40560960315537198</v>
      </c>
      <c r="I248" s="10">
        <v>0.45223840677996802</v>
      </c>
      <c r="J248" s="10">
        <v>0.52775093756324098</v>
      </c>
      <c r="K248" s="10">
        <v>0.63651899851272797</v>
      </c>
      <c r="L248" s="10">
        <v>0.66611490575565802</v>
      </c>
      <c r="M248" s="10">
        <v>0.65837897851707905</v>
      </c>
      <c r="N248" s="10">
        <v>0.60474886900510005</v>
      </c>
      <c r="O248" s="10">
        <v>0.56321754334566898</v>
      </c>
      <c r="P248" s="10">
        <v>0.49023895597827799</v>
      </c>
      <c r="Q248" s="10">
        <v>0.45398938545432699</v>
      </c>
      <c r="R248" s="10">
        <v>0.38034389623471299</v>
      </c>
      <c r="S248" s="10">
        <v>0.28830159070112998</v>
      </c>
      <c r="T248" s="10">
        <v>0.28830159070112998</v>
      </c>
      <c r="U248" s="10">
        <v>0.20250532275535901</v>
      </c>
      <c r="V248" s="10">
        <v>0.20250532275535901</v>
      </c>
    </row>
    <row r="249" spans="1:22" x14ac:dyDescent="0.2">
      <c r="B249" s="27" t="s">
        <v>113</v>
      </c>
      <c r="C249" s="10">
        <v>0.99987829139330497</v>
      </c>
      <c r="D249" s="10">
        <v>0.99988128184950398</v>
      </c>
      <c r="E249" s="10">
        <v>0.99988951137066795</v>
      </c>
      <c r="F249" s="10">
        <v>0.99976710939112901</v>
      </c>
      <c r="G249" s="10">
        <v>0.99974596436113505</v>
      </c>
      <c r="H249" s="10">
        <v>0.999670768371128</v>
      </c>
      <c r="I249" s="10">
        <v>0.99963496524273199</v>
      </c>
      <c r="J249" s="10">
        <v>0.99962964969777202</v>
      </c>
      <c r="K249" s="10">
        <v>0.99807882187494301</v>
      </c>
      <c r="L249" s="10">
        <v>0.99667766268819402</v>
      </c>
      <c r="M249" s="10">
        <v>0.99485085842242604</v>
      </c>
      <c r="N249" s="10">
        <v>0.98966830556009999</v>
      </c>
      <c r="O249" s="10">
        <v>0.98667784228281696</v>
      </c>
      <c r="P249" s="10">
        <v>0.97756318719549995</v>
      </c>
      <c r="Q249" s="10">
        <v>0.96618957034053499</v>
      </c>
      <c r="R249" s="10">
        <v>0.94368289722525101</v>
      </c>
      <c r="S249" s="10">
        <v>0.89951387698837204</v>
      </c>
      <c r="T249" s="10">
        <v>0.89951387698837204</v>
      </c>
      <c r="U249" s="10">
        <v>0.83945276408790204</v>
      </c>
      <c r="V249" s="10">
        <v>0.83945276408790204</v>
      </c>
    </row>
    <row r="250" spans="1:22" ht="17" x14ac:dyDescent="0.2">
      <c r="B250" s="6" t="s">
        <v>37</v>
      </c>
      <c r="C250" s="18"/>
      <c r="D250" s="18"/>
      <c r="E250" s="18"/>
      <c r="F250" s="18"/>
      <c r="G250" s="18"/>
      <c r="H250" s="18"/>
      <c r="I250" s="18"/>
      <c r="J250" s="18"/>
      <c r="K250" s="10"/>
      <c r="L250" s="18"/>
      <c r="M250" s="18"/>
      <c r="N250" s="18"/>
      <c r="O250" s="18"/>
      <c r="P250" s="18"/>
      <c r="Q250" s="18"/>
      <c r="R250" s="18"/>
      <c r="S250" s="18"/>
      <c r="T250" s="10"/>
      <c r="U250" s="18"/>
      <c r="V250" s="18"/>
    </row>
    <row r="251" spans="1:22" x14ac:dyDescent="0.2">
      <c r="B251" s="27" t="s">
        <v>112</v>
      </c>
      <c r="C251" s="10">
        <v>0.14776703698906399</v>
      </c>
      <c r="D251" s="10">
        <v>0.29215579517607898</v>
      </c>
      <c r="E251" s="10">
        <v>0.28106090151403201</v>
      </c>
      <c r="F251" s="10">
        <v>0.28698176266814102</v>
      </c>
      <c r="G251" s="10">
        <v>0.28133048261891402</v>
      </c>
      <c r="H251" s="10">
        <v>0.27887873519280099</v>
      </c>
      <c r="I251" s="10">
        <v>0.31700668322446102</v>
      </c>
      <c r="J251" s="10">
        <v>0.41482288684249002</v>
      </c>
      <c r="K251" s="10">
        <v>0.54771962037048205</v>
      </c>
      <c r="L251" s="10">
        <v>0.57137455722066099</v>
      </c>
      <c r="M251" s="10">
        <v>0.56630320162645698</v>
      </c>
      <c r="N251" s="10">
        <v>0.53348481377115997</v>
      </c>
      <c r="O251" s="10">
        <v>0.47919767926999302</v>
      </c>
      <c r="P251" s="10">
        <v>0.41286158250656402</v>
      </c>
      <c r="Q251" s="10">
        <v>0.37285407455880298</v>
      </c>
      <c r="R251" s="10">
        <v>0.31125604004629298</v>
      </c>
      <c r="S251" s="10">
        <v>0.238133336754597</v>
      </c>
      <c r="T251" s="10">
        <v>0.238133336754597</v>
      </c>
      <c r="U251" s="10">
        <v>0.16856271449945701</v>
      </c>
      <c r="V251" s="10">
        <v>0.16856271449945701</v>
      </c>
    </row>
    <row r="252" spans="1:22" x14ac:dyDescent="0.2">
      <c r="B252" s="27" t="s">
        <v>113</v>
      </c>
      <c r="C252" s="10">
        <v>0.999641023101843</v>
      </c>
      <c r="D252" s="10">
        <v>0.99983377248050398</v>
      </c>
      <c r="E252" s="10">
        <v>0.99972545642317001</v>
      </c>
      <c r="F252" s="10">
        <v>0.99977499841579298</v>
      </c>
      <c r="G252" s="10">
        <v>0.99853369443256101</v>
      </c>
      <c r="H252" s="10">
        <v>0.99822214078541005</v>
      </c>
      <c r="I252" s="10">
        <v>0.99862517297219699</v>
      </c>
      <c r="J252" s="10">
        <v>0.99527493962367297</v>
      </c>
      <c r="K252" s="10">
        <v>0.99434608661492196</v>
      </c>
      <c r="L252" s="10">
        <v>0.98943096025440103</v>
      </c>
      <c r="M252" s="10">
        <v>0.98411627669967405</v>
      </c>
      <c r="N252" s="10">
        <v>0.97661383306639304</v>
      </c>
      <c r="O252" s="10">
        <v>0.96603923748792797</v>
      </c>
      <c r="P252" s="10">
        <v>0.95105996618181698</v>
      </c>
      <c r="Q252" s="10">
        <v>0.93612179684400498</v>
      </c>
      <c r="R252" s="10">
        <v>0.90340228618426499</v>
      </c>
      <c r="S252" s="10">
        <v>0.845867037124582</v>
      </c>
      <c r="T252" s="10">
        <v>0.845867037124582</v>
      </c>
      <c r="U252" s="10">
        <v>0.76452756355254203</v>
      </c>
      <c r="V252" s="10">
        <v>0.76452756355254203</v>
      </c>
    </row>
    <row r="253" spans="1:22" ht="17" x14ac:dyDescent="0.2">
      <c r="B253" s="6" t="s">
        <v>41</v>
      </c>
      <c r="C253" s="18"/>
      <c r="D253" s="18"/>
      <c r="E253" s="18"/>
      <c r="F253" s="18"/>
      <c r="G253" s="18"/>
      <c r="H253" s="10"/>
      <c r="I253" s="18"/>
      <c r="J253" s="18"/>
      <c r="K253" s="18"/>
      <c r="L253" s="18"/>
      <c r="M253" s="18"/>
      <c r="N253" s="18"/>
      <c r="O253" s="18"/>
      <c r="P253" s="18"/>
      <c r="Q253" s="18"/>
      <c r="R253" s="18"/>
      <c r="S253" s="18"/>
      <c r="T253" s="18"/>
      <c r="U253" s="18"/>
      <c r="V253" s="18"/>
    </row>
    <row r="254" spans="1:22" x14ac:dyDescent="0.2">
      <c r="B254" s="27" t="s">
        <v>112</v>
      </c>
      <c r="C254" s="10">
        <v>0.28630254152542101</v>
      </c>
      <c r="D254" s="10">
        <v>0.33439660226444401</v>
      </c>
      <c r="E254" s="10">
        <v>0.39875560479620398</v>
      </c>
      <c r="F254" s="10">
        <v>0.42481311157310903</v>
      </c>
      <c r="G254" s="10">
        <v>0.45731490419882598</v>
      </c>
      <c r="H254" s="10">
        <v>0.39965224601654298</v>
      </c>
      <c r="I254" s="10">
        <v>0.471891945198188</v>
      </c>
      <c r="J254" s="10">
        <v>0.51095610107359102</v>
      </c>
      <c r="K254" s="10">
        <v>0.57879392676076602</v>
      </c>
      <c r="L254" s="10">
        <v>0.59829837070787695</v>
      </c>
      <c r="M254" s="10">
        <v>0.60126236290575696</v>
      </c>
      <c r="N254" s="10">
        <v>0.57591822049462504</v>
      </c>
      <c r="O254" s="10">
        <v>0.52560649848031804</v>
      </c>
      <c r="P254" s="10">
        <v>0.454966529427414</v>
      </c>
      <c r="Q254" s="10">
        <v>0.41008787718456502</v>
      </c>
      <c r="R254" s="10">
        <v>0.34949496419911402</v>
      </c>
      <c r="S254" s="10">
        <v>0.266088122156941</v>
      </c>
      <c r="T254" s="10">
        <v>0.266088122156941</v>
      </c>
      <c r="U254" s="10">
        <v>0.190842210911321</v>
      </c>
      <c r="V254" s="10">
        <v>0.190842210911321</v>
      </c>
    </row>
    <row r="255" spans="1:22" x14ac:dyDescent="0.2">
      <c r="B255" s="27" t="s">
        <v>113</v>
      </c>
      <c r="C255" s="10">
        <v>0.99968724247724094</v>
      </c>
      <c r="D255" s="10">
        <v>0.999738933163693</v>
      </c>
      <c r="E255" s="10">
        <v>0.99951309328124704</v>
      </c>
      <c r="F255" s="10">
        <v>0.99947841309622198</v>
      </c>
      <c r="G255" s="10">
        <v>0.99953823507391304</v>
      </c>
      <c r="H255" s="10">
        <v>0.99886336504960804</v>
      </c>
      <c r="I255" s="10">
        <v>0.99378920244191005</v>
      </c>
      <c r="J255" s="10">
        <v>0.99410473067164895</v>
      </c>
      <c r="K255" s="10">
        <v>0.99458883567367795</v>
      </c>
      <c r="L255" s="10">
        <v>0.99278635217198796</v>
      </c>
      <c r="M255" s="10">
        <v>0.98942296728286505</v>
      </c>
      <c r="N255" s="10">
        <v>0.98570302406437205</v>
      </c>
      <c r="O255" s="10">
        <v>0.98068051109529997</v>
      </c>
      <c r="P255" s="10">
        <v>0.97110324758685895</v>
      </c>
      <c r="Q255" s="10">
        <v>0.95886842738713995</v>
      </c>
      <c r="R255" s="10">
        <v>0.93523097889112194</v>
      </c>
      <c r="S255" s="10">
        <v>0.89313637016492797</v>
      </c>
      <c r="T255" s="10">
        <v>0.89313637016492797</v>
      </c>
      <c r="U255" s="10">
        <v>0.83530259645500204</v>
      </c>
      <c r="V255" s="10">
        <v>0.83530259645500204</v>
      </c>
    </row>
    <row r="256" spans="1:22" x14ac:dyDescent="0.2">
      <c r="C256" s="18"/>
      <c r="D256" s="18"/>
      <c r="E256" s="18"/>
      <c r="F256" s="18"/>
      <c r="G256" s="18"/>
      <c r="H256" s="18"/>
      <c r="I256" s="18"/>
      <c r="J256" s="18"/>
      <c r="K256" s="18"/>
      <c r="L256" s="18"/>
      <c r="M256" s="18"/>
      <c r="N256" s="18"/>
      <c r="O256" s="18"/>
      <c r="P256" s="18"/>
      <c r="Q256" s="18"/>
      <c r="R256" s="18"/>
      <c r="S256" s="18"/>
      <c r="T256" s="18"/>
      <c r="U256" s="18"/>
      <c r="V256" s="50"/>
    </row>
    <row r="257" spans="1:22" x14ac:dyDescent="0.2">
      <c r="B257" s="51" t="s">
        <v>114</v>
      </c>
      <c r="C257" s="52">
        <f t="shared" ref="C257:K257" si="75">AVERAGE(C242,C245,C248,C251,C254)</f>
        <v>0.1874392503415814</v>
      </c>
      <c r="D257" s="52">
        <f t="shared" si="75"/>
        <v>0.24951961675531259</v>
      </c>
      <c r="E257" s="52">
        <f t="shared" si="75"/>
        <v>0.30799800000130195</v>
      </c>
      <c r="F257" s="52">
        <f t="shared" si="75"/>
        <v>0.35641468814943544</v>
      </c>
      <c r="G257" s="52">
        <f t="shared" si="75"/>
        <v>0.39721079019823102</v>
      </c>
      <c r="H257" s="52">
        <f t="shared" si="75"/>
        <v>0.3744245586573452</v>
      </c>
      <c r="I257" s="52">
        <f t="shared" si="75"/>
        <v>0.43231273298396378</v>
      </c>
      <c r="J257" s="52">
        <f t="shared" si="75"/>
        <v>0.50195910326354543</v>
      </c>
      <c r="K257" s="52">
        <f t="shared" si="75"/>
        <v>0.60450756406789607</v>
      </c>
      <c r="L257" s="52">
        <f>AVERAGE(L242,L245,L248,L251,L254)</f>
        <v>0.63020838125094625</v>
      </c>
      <c r="M257" s="52">
        <f t="shared" ref="M257:Q257" si="76">AVERAGE(M242,M245,M248,M251,M254)</f>
        <v>0.61890099558148992</v>
      </c>
      <c r="N257" s="52">
        <f t="shared" si="76"/>
        <v>0.57998356807751461</v>
      </c>
      <c r="O257" s="52">
        <f t="shared" si="76"/>
        <v>0.53218860972089699</v>
      </c>
      <c r="P257" s="52">
        <f t="shared" si="76"/>
        <v>0.4613889980260682</v>
      </c>
      <c r="Q257" s="52">
        <f t="shared" si="76"/>
        <v>0.42036006643948498</v>
      </c>
      <c r="R257" s="52">
        <f>AVERAGE(R242,R245,R248,R251,R254)</f>
        <v>0.35333849044745158</v>
      </c>
      <c r="S257" s="52">
        <f>AVERAGE(S242,S245,S248,S251,S254)</f>
        <v>0.26953394964355076</v>
      </c>
      <c r="T257" s="52">
        <f>AVERAGE(T242,T245,T248,T251,T254)</f>
        <v>0.26953394964355076</v>
      </c>
      <c r="U257" s="52">
        <f t="shared" ref="U257:V257" si="77">AVERAGE(U242,U245,U248,U251,U254)</f>
        <v>0.19075419453421164</v>
      </c>
      <c r="V257" s="52">
        <f t="shared" si="77"/>
        <v>0.19075419453421164</v>
      </c>
    </row>
    <row r="258" spans="1:22" x14ac:dyDescent="0.2">
      <c r="B258" s="27" t="s">
        <v>46</v>
      </c>
      <c r="C258" s="18">
        <f t="shared" ref="C258:V258" si="78">_xlfn.STDEV.S(C242,C245,C248,C251,C254)</f>
        <v>5.972472590484449E-2</v>
      </c>
      <c r="D258" s="18">
        <f t="shared" si="78"/>
        <v>6.1427269775933727E-2</v>
      </c>
      <c r="E258" s="18">
        <f t="shared" si="78"/>
        <v>6.1799454295932942E-2</v>
      </c>
      <c r="F258" s="18">
        <f t="shared" si="78"/>
        <v>5.456020955689983E-2</v>
      </c>
      <c r="G258" s="18">
        <f t="shared" si="78"/>
        <v>7.3526476239173064E-2</v>
      </c>
      <c r="H258" s="18">
        <f t="shared" si="78"/>
        <v>6.3652273241681726E-2</v>
      </c>
      <c r="I258" s="18">
        <f t="shared" si="78"/>
        <v>6.9412101353083774E-2</v>
      </c>
      <c r="J258" s="18">
        <f t="shared" si="78"/>
        <v>5.0935829961518818E-2</v>
      </c>
      <c r="K258" s="18">
        <f t="shared" si="78"/>
        <v>3.94383649817363E-2</v>
      </c>
      <c r="L258" s="18">
        <f t="shared" si="78"/>
        <v>4.273035132731668E-2</v>
      </c>
      <c r="M258" s="18">
        <f t="shared" si="78"/>
        <v>3.5794811883699255E-2</v>
      </c>
      <c r="N258" s="18">
        <f t="shared" si="78"/>
        <v>2.7950644686656791E-2</v>
      </c>
      <c r="O258" s="18">
        <f t="shared" si="78"/>
        <v>3.4035885338119243E-2</v>
      </c>
      <c r="P258" s="18">
        <f t="shared" si="78"/>
        <v>3.3490701549896605E-2</v>
      </c>
      <c r="Q258" s="18">
        <f t="shared" si="78"/>
        <v>3.3693702405771887E-2</v>
      </c>
      <c r="R258" s="18">
        <f t="shared" si="78"/>
        <v>2.783126827283007E-2</v>
      </c>
      <c r="S258" s="18">
        <f t="shared" si="78"/>
        <v>2.1079042811970084E-2</v>
      </c>
      <c r="T258" s="18">
        <f t="shared" si="78"/>
        <v>2.1079042811970084E-2</v>
      </c>
      <c r="U258" s="18">
        <f t="shared" si="78"/>
        <v>1.3894670967463626E-2</v>
      </c>
      <c r="V258" s="18">
        <f t="shared" si="78"/>
        <v>1.3894670967463626E-2</v>
      </c>
    </row>
    <row r="259" spans="1:22" ht="17" x14ac:dyDescent="0.2">
      <c r="B259" s="1" t="s">
        <v>47</v>
      </c>
      <c r="C259" s="18">
        <f t="shared" ref="C259:V259" si="79">C257-C258</f>
        <v>0.12771452443673692</v>
      </c>
      <c r="D259" s="18">
        <f t="shared" si="79"/>
        <v>0.18809234697937888</v>
      </c>
      <c r="E259" s="18">
        <f t="shared" si="79"/>
        <v>0.246198545705369</v>
      </c>
      <c r="F259" s="18">
        <f t="shared" si="79"/>
        <v>0.30185447859253561</v>
      </c>
      <c r="G259" s="18">
        <f t="shared" si="79"/>
        <v>0.32368431395905795</v>
      </c>
      <c r="H259" s="18">
        <f t="shared" si="79"/>
        <v>0.31077228541566349</v>
      </c>
      <c r="I259" s="18">
        <f t="shared" si="79"/>
        <v>0.36290063163087999</v>
      </c>
      <c r="J259" s="18">
        <f t="shared" si="79"/>
        <v>0.45102327330202663</v>
      </c>
      <c r="K259" s="18">
        <f t="shared" si="79"/>
        <v>0.56506919908615982</v>
      </c>
      <c r="L259" s="18">
        <f t="shared" si="79"/>
        <v>0.58747802992362952</v>
      </c>
      <c r="M259" s="18">
        <f t="shared" si="79"/>
        <v>0.58310618369779066</v>
      </c>
      <c r="N259" s="18">
        <f t="shared" si="79"/>
        <v>0.55203292339085785</v>
      </c>
      <c r="O259" s="18">
        <f t="shared" si="79"/>
        <v>0.49815272438277775</v>
      </c>
      <c r="P259" s="18">
        <f t="shared" si="79"/>
        <v>0.42789829647617161</v>
      </c>
      <c r="Q259" s="18">
        <f t="shared" si="79"/>
        <v>0.38666636403371307</v>
      </c>
      <c r="R259" s="18">
        <f t="shared" si="79"/>
        <v>0.32550722217462152</v>
      </c>
      <c r="S259" s="18">
        <f t="shared" si="79"/>
        <v>0.24845490683158067</v>
      </c>
      <c r="T259" s="18">
        <f t="shared" si="79"/>
        <v>0.24845490683158067</v>
      </c>
      <c r="U259" s="18">
        <f t="shared" si="79"/>
        <v>0.176859523566748</v>
      </c>
      <c r="V259" s="18">
        <f t="shared" si="79"/>
        <v>0.176859523566748</v>
      </c>
    </row>
    <row r="260" spans="1:22" ht="17" x14ac:dyDescent="0.2">
      <c r="B260" s="1" t="s">
        <v>48</v>
      </c>
      <c r="C260" s="18">
        <f t="shared" ref="C260:V260" si="80">C257+C258</f>
        <v>0.24716397624642589</v>
      </c>
      <c r="D260" s="18">
        <f t="shared" si="80"/>
        <v>0.3109468865312463</v>
      </c>
      <c r="E260" s="18">
        <f t="shared" si="80"/>
        <v>0.36979745429723487</v>
      </c>
      <c r="F260" s="18">
        <f t="shared" si="80"/>
        <v>0.41097489770633527</v>
      </c>
      <c r="G260" s="18">
        <f t="shared" si="80"/>
        <v>0.4707372664374041</v>
      </c>
      <c r="H260" s="18">
        <f t="shared" si="80"/>
        <v>0.43807683189902691</v>
      </c>
      <c r="I260" s="18">
        <f t="shared" si="80"/>
        <v>0.50172483433704751</v>
      </c>
      <c r="J260" s="18">
        <f t="shared" si="80"/>
        <v>0.55289493322506422</v>
      </c>
      <c r="K260" s="18">
        <f t="shared" si="80"/>
        <v>0.64394592904963233</v>
      </c>
      <c r="L260" s="18">
        <f t="shared" si="80"/>
        <v>0.67293873257826298</v>
      </c>
      <c r="M260" s="18">
        <f t="shared" si="80"/>
        <v>0.65469580746518918</v>
      </c>
      <c r="N260" s="18">
        <f t="shared" si="80"/>
        <v>0.60793421276417137</v>
      </c>
      <c r="O260" s="18">
        <f t="shared" si="80"/>
        <v>0.56622449505901629</v>
      </c>
      <c r="P260" s="18">
        <f t="shared" si="80"/>
        <v>0.49487969957596478</v>
      </c>
      <c r="Q260" s="18">
        <f t="shared" si="80"/>
        <v>0.45405376884525689</v>
      </c>
      <c r="R260" s="18">
        <f t="shared" si="80"/>
        <v>0.38116975872028164</v>
      </c>
      <c r="S260" s="18">
        <f t="shared" si="80"/>
        <v>0.29061299245552086</v>
      </c>
      <c r="T260" s="18">
        <f t="shared" si="80"/>
        <v>0.29061299245552086</v>
      </c>
      <c r="U260" s="18">
        <f t="shared" si="80"/>
        <v>0.20464886550167527</v>
      </c>
      <c r="V260" s="18">
        <f t="shared" si="80"/>
        <v>0.20464886550167527</v>
      </c>
    </row>
    <row r="261" spans="1:22" x14ac:dyDescent="0.2">
      <c r="B261" s="1"/>
      <c r="C261" s="18"/>
      <c r="D261" s="18"/>
      <c r="E261" s="18"/>
      <c r="F261" s="18"/>
      <c r="G261" s="18"/>
      <c r="H261" s="18"/>
      <c r="I261" s="18"/>
      <c r="J261" s="18"/>
      <c r="K261" s="18"/>
      <c r="L261" s="18"/>
      <c r="M261" s="18"/>
      <c r="N261" s="18"/>
      <c r="O261" s="18"/>
      <c r="P261" s="18"/>
      <c r="Q261" s="18"/>
      <c r="R261" s="18"/>
      <c r="S261" s="18"/>
      <c r="T261" s="18"/>
      <c r="U261" s="18"/>
      <c r="V261" s="18"/>
    </row>
    <row r="262" spans="1:22" x14ac:dyDescent="0.2">
      <c r="B262" s="51" t="s">
        <v>115</v>
      </c>
      <c r="C262" s="66">
        <f>AVERAGE(C243,C246,C249,C252,C255)</f>
        <v>0.99979273083797704</v>
      </c>
      <c r="D262" s="66">
        <f t="shared" ref="D262:V262" si="81">AVERAGE(D243,D246,D249,D252,D255)</f>
        <v>0.99984668534977195</v>
      </c>
      <c r="E262" s="66">
        <f t="shared" si="81"/>
        <v>0.99976155206390516</v>
      </c>
      <c r="F262" s="66">
        <f t="shared" si="81"/>
        <v>0.99970584974231413</v>
      </c>
      <c r="G262" s="66">
        <f t="shared" si="81"/>
        <v>0.99945014179452341</v>
      </c>
      <c r="H262" s="66">
        <f t="shared" si="81"/>
        <v>0.99906433898549296</v>
      </c>
      <c r="I262" s="66">
        <f t="shared" si="81"/>
        <v>0.99811143226860111</v>
      </c>
      <c r="J262" s="66">
        <f t="shared" si="81"/>
        <v>0.99748577052094034</v>
      </c>
      <c r="K262" s="66">
        <f t="shared" si="81"/>
        <v>0.99668021837599152</v>
      </c>
      <c r="L262" s="66">
        <f t="shared" si="81"/>
        <v>0.99444387249989619</v>
      </c>
      <c r="M262" s="66">
        <f t="shared" si="81"/>
        <v>0.99070182438932886</v>
      </c>
      <c r="N262" s="66">
        <f t="shared" si="81"/>
        <v>0.98451719433187024</v>
      </c>
      <c r="O262" s="66">
        <f t="shared" si="81"/>
        <v>0.97719823254316474</v>
      </c>
      <c r="P262" s="66">
        <f t="shared" si="81"/>
        <v>0.96474551844420786</v>
      </c>
      <c r="Q262" s="66">
        <f t="shared" si="81"/>
        <v>0.95285549516138279</v>
      </c>
      <c r="R262" s="66">
        <f t="shared" si="81"/>
        <v>0.92893496583743984</v>
      </c>
      <c r="S262" s="66">
        <f t="shared" si="81"/>
        <v>0.88490958179151191</v>
      </c>
      <c r="T262" s="66">
        <f t="shared" si="81"/>
        <v>0.88490958179151191</v>
      </c>
      <c r="U262" s="66">
        <f t="shared" si="81"/>
        <v>0.82142998233869946</v>
      </c>
      <c r="V262" s="66">
        <f t="shared" si="81"/>
        <v>0.82142998233869946</v>
      </c>
    </row>
    <row r="263" spans="1:22" x14ac:dyDescent="0.2">
      <c r="B263" s="27" t="s">
        <v>46</v>
      </c>
      <c r="C263" s="18">
        <f>_xlfn.STDEV.S(C243,C246,C249,C252,C255)</f>
        <v>1.203680266181737E-4</v>
      </c>
      <c r="D263" s="18">
        <f t="shared" ref="D263:V263" si="82">_xlfn.STDEV.S(D243,D246,D249,D252,D255)</f>
        <v>6.6830084224190267E-5</v>
      </c>
      <c r="E263" s="18">
        <f t="shared" si="82"/>
        <v>1.5331368938682058E-4</v>
      </c>
      <c r="F263" s="18">
        <f t="shared" si="82"/>
        <v>1.2782901725515882E-4</v>
      </c>
      <c r="G263" s="18">
        <f t="shared" si="82"/>
        <v>5.1889257665980776E-4</v>
      </c>
      <c r="H263" s="18">
        <f t="shared" si="82"/>
        <v>6.1963449074670183E-4</v>
      </c>
      <c r="I263" s="18">
        <f t="shared" si="82"/>
        <v>2.4643797335027976E-3</v>
      </c>
      <c r="J263" s="18">
        <f t="shared" si="82"/>
        <v>2.6122828364042202E-3</v>
      </c>
      <c r="K263" s="18">
        <f t="shared" si="82"/>
        <v>2.0223301044855141E-3</v>
      </c>
      <c r="L263" s="18">
        <f t="shared" si="82"/>
        <v>3.3128405811071343E-3</v>
      </c>
      <c r="M263" s="18">
        <f t="shared" si="82"/>
        <v>4.3446895759641294E-3</v>
      </c>
      <c r="N263" s="18">
        <f t="shared" si="82"/>
        <v>6.2528579753461586E-3</v>
      </c>
      <c r="O263" s="18">
        <f t="shared" si="82"/>
        <v>1.1369936166555931E-2</v>
      </c>
      <c r="P263" s="18">
        <f t="shared" si="82"/>
        <v>1.5387404873853355E-2</v>
      </c>
      <c r="Q263" s="18">
        <f t="shared" si="82"/>
        <v>1.5996862802386172E-2</v>
      </c>
      <c r="R263" s="18">
        <f t="shared" si="82"/>
        <v>1.7899023138597141E-2</v>
      </c>
      <c r="S263" s="18">
        <f t="shared" si="82"/>
        <v>2.3063292631455592E-2</v>
      </c>
      <c r="T263" s="18">
        <f t="shared" si="82"/>
        <v>2.3063292631455592E-2</v>
      </c>
      <c r="U263" s="18">
        <f t="shared" si="82"/>
        <v>3.2037099370680402E-2</v>
      </c>
      <c r="V263" s="18">
        <f t="shared" si="82"/>
        <v>3.2037099370680402E-2</v>
      </c>
    </row>
    <row r="264" spans="1:22" ht="17" x14ac:dyDescent="0.2">
      <c r="B264" s="1" t="s">
        <v>47</v>
      </c>
      <c r="C264" s="26">
        <f>C262-C263</f>
        <v>0.99967236281135885</v>
      </c>
      <c r="D264" s="26">
        <f t="shared" ref="D264:V264" si="83">D262-D263</f>
        <v>0.9997798552655478</v>
      </c>
      <c r="E264" s="26">
        <f t="shared" si="83"/>
        <v>0.99960823837451829</v>
      </c>
      <c r="F264" s="26">
        <f t="shared" si="83"/>
        <v>0.99957802072505897</v>
      </c>
      <c r="G264" s="26">
        <f t="shared" si="83"/>
        <v>0.99893124921786358</v>
      </c>
      <c r="H264" s="26">
        <f t="shared" si="83"/>
        <v>0.9984447044947462</v>
      </c>
      <c r="I264" s="26">
        <f t="shared" si="83"/>
        <v>0.99564705253509833</v>
      </c>
      <c r="J264" s="26">
        <f t="shared" si="83"/>
        <v>0.9948734876845361</v>
      </c>
      <c r="K264" s="26">
        <f t="shared" si="83"/>
        <v>0.99465788827150603</v>
      </c>
      <c r="L264" s="26">
        <f t="shared" si="83"/>
        <v>0.99113103191878904</v>
      </c>
      <c r="M264" s="26">
        <f t="shared" si="83"/>
        <v>0.98635713481336473</v>
      </c>
      <c r="N264" s="26">
        <f t="shared" si="83"/>
        <v>0.9782643363565241</v>
      </c>
      <c r="O264" s="26">
        <f t="shared" si="83"/>
        <v>0.96582829637660883</v>
      </c>
      <c r="P264" s="26">
        <f t="shared" si="83"/>
        <v>0.94935811357035449</v>
      </c>
      <c r="Q264" s="26">
        <f t="shared" si="83"/>
        <v>0.93685863235899658</v>
      </c>
      <c r="R264" s="26">
        <f t="shared" si="83"/>
        <v>0.91103594269884269</v>
      </c>
      <c r="S264" s="26">
        <f t="shared" si="83"/>
        <v>0.86184628916005634</v>
      </c>
      <c r="T264" s="26">
        <f t="shared" si="83"/>
        <v>0.86184628916005634</v>
      </c>
      <c r="U264" s="26">
        <f t="shared" si="83"/>
        <v>0.78939288296801902</v>
      </c>
      <c r="V264" s="26">
        <f t="shared" si="83"/>
        <v>0.78939288296801902</v>
      </c>
    </row>
    <row r="265" spans="1:22" ht="17" x14ac:dyDescent="0.2">
      <c r="B265" s="1" t="s">
        <v>48</v>
      </c>
      <c r="C265" s="26">
        <f>C262+C263</f>
        <v>0.99991309886459523</v>
      </c>
      <c r="D265" s="26">
        <f t="shared" ref="D265:V265" si="84">D262+D263</f>
        <v>0.99991351543399609</v>
      </c>
      <c r="E265" s="26">
        <f t="shared" si="84"/>
        <v>0.99991486575329203</v>
      </c>
      <c r="F265" s="26">
        <f t="shared" si="84"/>
        <v>0.9998336787595693</v>
      </c>
      <c r="G265" s="26">
        <f t="shared" si="84"/>
        <v>0.99996903437118323</v>
      </c>
      <c r="H265" s="26">
        <f t="shared" si="84"/>
        <v>0.99968397347623972</v>
      </c>
      <c r="I265" s="26">
        <f t="shared" si="84"/>
        <v>1.000575812002104</v>
      </c>
      <c r="J265" s="26">
        <f t="shared" si="84"/>
        <v>1.0000980533573445</v>
      </c>
      <c r="K265" s="26">
        <f t="shared" si="84"/>
        <v>0.99870254848047701</v>
      </c>
      <c r="L265" s="26">
        <f t="shared" si="84"/>
        <v>0.99775671308100333</v>
      </c>
      <c r="M265" s="26">
        <f t="shared" si="84"/>
        <v>0.99504651396529298</v>
      </c>
      <c r="N265" s="26">
        <f t="shared" si="84"/>
        <v>0.99077005230721638</v>
      </c>
      <c r="O265" s="26">
        <f t="shared" si="84"/>
        <v>0.98856816870972064</v>
      </c>
      <c r="P265" s="26">
        <f t="shared" si="84"/>
        <v>0.98013292331806123</v>
      </c>
      <c r="Q265" s="26">
        <f t="shared" si="84"/>
        <v>0.96885235796376901</v>
      </c>
      <c r="R265" s="26">
        <f t="shared" si="84"/>
        <v>0.94683398897603699</v>
      </c>
      <c r="S265" s="26">
        <f t="shared" si="84"/>
        <v>0.90797287442296748</v>
      </c>
      <c r="T265" s="26">
        <f t="shared" si="84"/>
        <v>0.90797287442296748</v>
      </c>
      <c r="U265" s="26">
        <f t="shared" si="84"/>
        <v>0.8534670817093799</v>
      </c>
      <c r="V265" s="26">
        <f t="shared" si="84"/>
        <v>0.8534670817093799</v>
      </c>
    </row>
    <row r="266" spans="1:22" x14ac:dyDescent="0.2">
      <c r="A266" s="49"/>
      <c r="B266" s="55"/>
      <c r="C266" s="53"/>
      <c r="D266" s="53"/>
      <c r="E266" s="53"/>
      <c r="F266" s="53"/>
      <c r="G266" s="53"/>
      <c r="H266" s="53"/>
      <c r="I266" s="53"/>
      <c r="J266" s="53"/>
      <c r="K266" s="53"/>
      <c r="L266" s="53"/>
      <c r="M266" s="53"/>
      <c r="N266" s="53"/>
      <c r="O266" s="53"/>
      <c r="P266" s="53"/>
      <c r="Q266" s="53"/>
      <c r="R266" s="53"/>
      <c r="S266" s="53"/>
      <c r="T266" s="53"/>
      <c r="U266" s="53"/>
      <c r="V266" s="53"/>
    </row>
    <row r="267" spans="1:22" ht="17" x14ac:dyDescent="0.2">
      <c r="A267" s="27" t="s">
        <v>11</v>
      </c>
      <c r="B267" s="6" t="s">
        <v>12</v>
      </c>
      <c r="C267" s="50"/>
      <c r="D267" s="50"/>
      <c r="E267" s="50"/>
      <c r="F267" s="50"/>
      <c r="G267" s="50"/>
      <c r="H267" s="50"/>
      <c r="I267" s="50"/>
      <c r="J267" s="50"/>
      <c r="K267" s="50"/>
      <c r="L267" s="50"/>
      <c r="M267" s="50"/>
      <c r="N267" s="50"/>
      <c r="O267" s="50"/>
      <c r="P267" s="50"/>
      <c r="Q267" s="50"/>
      <c r="R267" s="50"/>
      <c r="S267" s="50"/>
      <c r="T267" s="50"/>
      <c r="U267" s="50"/>
      <c r="V267" s="50"/>
    </row>
    <row r="268" spans="1:22" x14ac:dyDescent="0.2">
      <c r="B268" s="27" t="s">
        <v>112</v>
      </c>
      <c r="C268" s="10">
        <v>0.156096960811829</v>
      </c>
      <c r="D268" s="10">
        <v>0.19499492365961599</v>
      </c>
      <c r="E268" s="10">
        <v>0.25443483606178102</v>
      </c>
      <c r="F268" s="10">
        <v>0.339636791239049</v>
      </c>
      <c r="G268" s="10">
        <v>0.39720566857824702</v>
      </c>
      <c r="H268" s="10">
        <v>0.39805177566661498</v>
      </c>
      <c r="I268" s="10">
        <v>0.48461015491457099</v>
      </c>
      <c r="J268" s="10">
        <v>0.59988770466687302</v>
      </c>
      <c r="K268" s="10">
        <v>0.71298245387848003</v>
      </c>
      <c r="L268" s="10">
        <v>0.77059198729698397</v>
      </c>
      <c r="M268" s="10">
        <v>0.76983110826177503</v>
      </c>
      <c r="N268" s="10">
        <v>0.73435768089227005</v>
      </c>
      <c r="O268" s="10">
        <v>0.709287751764479</v>
      </c>
      <c r="P268" s="10">
        <v>0.65004777118261803</v>
      </c>
      <c r="Q268" s="10">
        <v>0.60398332637917496</v>
      </c>
      <c r="R268" s="10">
        <v>0.51947950791848796</v>
      </c>
      <c r="S268" s="10">
        <v>0.40525523992865198</v>
      </c>
      <c r="T268" s="10">
        <v>0.40525523992865198</v>
      </c>
      <c r="U268" s="10">
        <v>0.285596839127709</v>
      </c>
      <c r="V268" s="10">
        <v>0.285596839127709</v>
      </c>
    </row>
    <row r="269" spans="1:22" x14ac:dyDescent="0.2">
      <c r="B269" s="27" t="s">
        <v>113</v>
      </c>
      <c r="C269" s="10">
        <v>0.99990778613634002</v>
      </c>
      <c r="D269" s="10">
        <v>0.99991905033450201</v>
      </c>
      <c r="E269" s="10">
        <v>0.99990556695196997</v>
      </c>
      <c r="F269" s="10">
        <v>0.99988952370569595</v>
      </c>
      <c r="G269" s="10">
        <v>0.99989097559437801</v>
      </c>
      <c r="H269" s="10">
        <v>0.99985248026998097</v>
      </c>
      <c r="I269" s="10">
        <v>0.99976605057988699</v>
      </c>
      <c r="J269" s="10">
        <v>0.999705327083518</v>
      </c>
      <c r="K269" s="10">
        <v>0.99958980535174302</v>
      </c>
      <c r="L269" s="10">
        <v>0.99938158651581699</v>
      </c>
      <c r="M269" s="10">
        <v>0.99692029336489996</v>
      </c>
      <c r="N269" s="10">
        <v>0.99397517938351598</v>
      </c>
      <c r="O269" s="10">
        <v>0.99363288383041304</v>
      </c>
      <c r="P269" s="10">
        <v>0.98663403428195096</v>
      </c>
      <c r="Q269" s="10">
        <v>0.97980880469929599</v>
      </c>
      <c r="R269" s="10">
        <v>0.959759710812774</v>
      </c>
      <c r="S269" s="10">
        <v>0.91957453441451198</v>
      </c>
      <c r="T269" s="10">
        <v>0.91957453441451198</v>
      </c>
      <c r="U269" s="10">
        <v>0.84604357505109995</v>
      </c>
      <c r="V269" s="10">
        <v>0.84604357505109995</v>
      </c>
    </row>
    <row r="270" spans="1:22" ht="17" x14ac:dyDescent="0.2">
      <c r="B270" s="6" t="s">
        <v>26</v>
      </c>
      <c r="C270" s="10"/>
      <c r="D270" s="10"/>
      <c r="E270" s="18"/>
      <c r="F270" s="18"/>
      <c r="G270" s="18"/>
      <c r="H270" s="18"/>
      <c r="I270" s="10"/>
      <c r="J270" s="10"/>
      <c r="K270" s="10"/>
      <c r="L270" s="10"/>
      <c r="M270" s="10"/>
      <c r="N270" s="10"/>
      <c r="O270" s="10"/>
      <c r="P270" s="10"/>
      <c r="Q270" s="10"/>
      <c r="R270" s="10"/>
      <c r="S270" s="18"/>
      <c r="T270" s="18"/>
      <c r="U270" s="18"/>
      <c r="V270" s="18"/>
    </row>
    <row r="271" spans="1:22" x14ac:dyDescent="0.2">
      <c r="B271" s="27" t="s">
        <v>112</v>
      </c>
      <c r="C271" s="10">
        <v>0.264601651427608</v>
      </c>
      <c r="D271" s="10">
        <v>0.30893514133494498</v>
      </c>
      <c r="E271" s="10">
        <v>0.38086927194092901</v>
      </c>
      <c r="F271" s="10">
        <v>0.43907121432778001</v>
      </c>
      <c r="G271" s="10">
        <v>0.50692857329531105</v>
      </c>
      <c r="H271" s="10">
        <v>0.51553384356916299</v>
      </c>
      <c r="I271" s="10">
        <v>0.58045454877288705</v>
      </c>
      <c r="J271" s="10">
        <v>0.62664763152655301</v>
      </c>
      <c r="K271" s="10">
        <v>0.72016122399405202</v>
      </c>
      <c r="L271" s="10">
        <v>0.758868223022239</v>
      </c>
      <c r="M271" s="10">
        <v>0.75073199509076505</v>
      </c>
      <c r="N271" s="10">
        <v>0.73213332337358195</v>
      </c>
      <c r="O271" s="10">
        <v>0.68913033353493602</v>
      </c>
      <c r="P271" s="10">
        <v>0.61338064366890599</v>
      </c>
      <c r="Q271" s="10">
        <v>0.57403680360172504</v>
      </c>
      <c r="R271" s="10">
        <v>0.49513376552952898</v>
      </c>
      <c r="S271" s="10">
        <v>0.38573128899166398</v>
      </c>
      <c r="T271" s="10">
        <v>0.38573128899166398</v>
      </c>
      <c r="U271" s="10">
        <v>0.27555497529477602</v>
      </c>
      <c r="V271" s="10">
        <v>0.27555497529477602</v>
      </c>
    </row>
    <row r="272" spans="1:22" x14ac:dyDescent="0.2">
      <c r="B272" s="27" t="s">
        <v>113</v>
      </c>
      <c r="C272" s="10">
        <v>0.99995458176020002</v>
      </c>
      <c r="D272" s="10">
        <v>0.99995738152816405</v>
      </c>
      <c r="E272" s="10">
        <v>0.99991958454695395</v>
      </c>
      <c r="F272" s="10">
        <v>0.99981450618585099</v>
      </c>
      <c r="G272" s="10">
        <v>0.999814849246213</v>
      </c>
      <c r="H272" s="10">
        <v>0.99980980794725605</v>
      </c>
      <c r="I272" s="10">
        <v>0.99982337383943798</v>
      </c>
      <c r="J272" s="10">
        <v>0.99981319213725695</v>
      </c>
      <c r="K272" s="10">
        <v>0.99963682915257401</v>
      </c>
      <c r="L272" s="10">
        <v>0.99950571907469998</v>
      </c>
      <c r="M272" s="10">
        <v>0.99812901872486504</v>
      </c>
      <c r="N272" s="10">
        <v>0.99286988383094799</v>
      </c>
      <c r="O272" s="10">
        <v>0.99069670374889596</v>
      </c>
      <c r="P272" s="10">
        <v>0.98711396612243296</v>
      </c>
      <c r="Q272" s="10">
        <v>0.98074875156460295</v>
      </c>
      <c r="R272" s="10">
        <v>0.96115197834753996</v>
      </c>
      <c r="S272" s="10">
        <v>0.91656865260229803</v>
      </c>
      <c r="T272" s="10">
        <v>0.91656865260229803</v>
      </c>
      <c r="U272" s="10">
        <v>0.84845068429013304</v>
      </c>
      <c r="V272" s="10">
        <v>0.84845068429013304</v>
      </c>
    </row>
    <row r="273" spans="1:22" ht="17" x14ac:dyDescent="0.2">
      <c r="B273" s="6" t="s">
        <v>33</v>
      </c>
      <c r="C273" s="18"/>
      <c r="D273" s="18"/>
      <c r="E273" s="18"/>
      <c r="F273" s="18"/>
      <c r="G273" s="18"/>
      <c r="H273" s="18"/>
      <c r="I273" s="18"/>
      <c r="J273" s="18"/>
      <c r="K273" s="18"/>
      <c r="L273" s="18"/>
      <c r="M273" s="18"/>
      <c r="N273" s="18"/>
      <c r="O273" s="18"/>
      <c r="P273" s="18"/>
      <c r="Q273" s="18"/>
      <c r="R273" s="18"/>
      <c r="S273" s="18"/>
      <c r="T273" s="18"/>
      <c r="U273" s="18"/>
      <c r="V273" s="18"/>
    </row>
    <row r="274" spans="1:22" x14ac:dyDescent="0.2">
      <c r="B274" s="27" t="s">
        <v>112</v>
      </c>
      <c r="C274" s="10">
        <v>0.113723414700443</v>
      </c>
      <c r="D274" s="10">
        <v>0.15705879148653001</v>
      </c>
      <c r="E274" s="10">
        <v>0.24378289365328701</v>
      </c>
      <c r="F274" s="10">
        <v>0.36858355672313903</v>
      </c>
      <c r="G274" s="10">
        <v>0.42252987307817502</v>
      </c>
      <c r="H274" s="10">
        <v>0.42557445452895898</v>
      </c>
      <c r="I274" s="10">
        <v>0.51315295832477104</v>
      </c>
      <c r="J274" s="10">
        <v>0.59611816364784198</v>
      </c>
      <c r="K274" s="10">
        <v>0.72065138872790602</v>
      </c>
      <c r="L274" s="10">
        <v>0.771292068169804</v>
      </c>
      <c r="M274" s="10">
        <v>0.77462694691687695</v>
      </c>
      <c r="N274" s="10">
        <v>0.72885853601149797</v>
      </c>
      <c r="O274" s="10">
        <v>0.69940671648408004</v>
      </c>
      <c r="P274" s="10">
        <v>0.62433226827265298</v>
      </c>
      <c r="Q274" s="10">
        <v>0.58348988531461199</v>
      </c>
      <c r="R274" s="10">
        <v>0.49704705788135201</v>
      </c>
      <c r="S274" s="10">
        <v>0.38151543823158302</v>
      </c>
      <c r="T274" s="10">
        <v>0.38151543823158302</v>
      </c>
      <c r="U274" s="10">
        <v>0.26898952618629401</v>
      </c>
      <c r="V274" s="10">
        <v>0.26898952618629401</v>
      </c>
    </row>
    <row r="275" spans="1:22" x14ac:dyDescent="0.2">
      <c r="B275" s="27" t="s">
        <v>113</v>
      </c>
      <c r="C275" s="10">
        <v>0.99985194256308696</v>
      </c>
      <c r="D275" s="10">
        <v>0.99986757679985605</v>
      </c>
      <c r="E275" s="10">
        <v>0.99989306702381697</v>
      </c>
      <c r="F275" s="10">
        <v>0.999851809577599</v>
      </c>
      <c r="G275" s="10">
        <v>0.99985297983326105</v>
      </c>
      <c r="H275" s="10">
        <v>0.99980900477874002</v>
      </c>
      <c r="I275" s="10">
        <v>0.99982026973222904</v>
      </c>
      <c r="J275" s="10">
        <v>0.99981725469169502</v>
      </c>
      <c r="K275" s="10">
        <v>0.99819870883485196</v>
      </c>
      <c r="L275" s="10">
        <v>0.99813504086094595</v>
      </c>
      <c r="M275" s="10">
        <v>0.99705036038045003</v>
      </c>
      <c r="N275" s="10">
        <v>0.99206941737494503</v>
      </c>
      <c r="O275" s="10">
        <v>0.99071121822996999</v>
      </c>
      <c r="P275" s="10">
        <v>0.98548724743405203</v>
      </c>
      <c r="Q275" s="10">
        <v>0.978052178364469</v>
      </c>
      <c r="R275" s="10">
        <v>0.95789259129961501</v>
      </c>
      <c r="S275" s="10">
        <v>0.91384053598327597</v>
      </c>
      <c r="T275" s="10">
        <v>0.91384053598327597</v>
      </c>
      <c r="U275" s="10">
        <v>0.84397021549968498</v>
      </c>
      <c r="V275" s="10">
        <v>0.84397021549968498</v>
      </c>
    </row>
    <row r="276" spans="1:22" ht="17" x14ac:dyDescent="0.2">
      <c r="B276" s="6" t="s">
        <v>37</v>
      </c>
      <c r="C276" s="10"/>
      <c r="D276" s="18"/>
      <c r="E276" s="18"/>
      <c r="F276" s="18"/>
      <c r="G276" s="18"/>
      <c r="H276" s="18"/>
      <c r="I276" s="10"/>
      <c r="J276" s="10"/>
      <c r="K276" s="10"/>
      <c r="L276" s="10"/>
      <c r="M276" s="10"/>
      <c r="N276" s="10"/>
      <c r="O276" s="10"/>
      <c r="P276" s="10"/>
      <c r="Q276" s="10"/>
      <c r="R276" s="10"/>
      <c r="S276" s="18"/>
      <c r="T276" s="18"/>
      <c r="U276" s="18"/>
      <c r="V276" s="18"/>
    </row>
    <row r="277" spans="1:22" x14ac:dyDescent="0.2">
      <c r="B277" s="27" t="s">
        <v>112</v>
      </c>
      <c r="C277" s="10">
        <v>6.1522135984493999E-2</v>
      </c>
      <c r="D277" s="10">
        <v>0.164163924795937</v>
      </c>
      <c r="E277" s="10">
        <v>0.200924556338134</v>
      </c>
      <c r="F277" s="10">
        <v>0.245999340898407</v>
      </c>
      <c r="G277" s="10">
        <v>0.28741472300488802</v>
      </c>
      <c r="H277" s="10">
        <v>0.34475534530004698</v>
      </c>
      <c r="I277" s="10">
        <v>0.39816248978844898</v>
      </c>
      <c r="J277" s="10">
        <v>0.49250287883455901</v>
      </c>
      <c r="K277" s="10">
        <v>0.65378220310697899</v>
      </c>
      <c r="L277" s="10">
        <v>0.70966692268917597</v>
      </c>
      <c r="M277" s="10">
        <v>0.73451391425857304</v>
      </c>
      <c r="N277" s="10">
        <v>0.71985715197865696</v>
      </c>
      <c r="O277" s="10">
        <v>0.67350154043780697</v>
      </c>
      <c r="P277" s="10">
        <v>0.61664489033984604</v>
      </c>
      <c r="Q277" s="10">
        <v>0.574707900991686</v>
      </c>
      <c r="R277" s="10">
        <v>0.49409260252278597</v>
      </c>
      <c r="S277" s="10">
        <v>0.386122358734939</v>
      </c>
      <c r="T277" s="10">
        <v>0.386122358734939</v>
      </c>
      <c r="U277" s="10">
        <v>0.275220373998594</v>
      </c>
      <c r="V277" s="10">
        <v>0.275220373998594</v>
      </c>
    </row>
    <row r="278" spans="1:22" x14ac:dyDescent="0.2">
      <c r="B278" s="27" t="s">
        <v>113</v>
      </c>
      <c r="C278" s="10">
        <v>0.99990981368568499</v>
      </c>
      <c r="D278" s="10">
        <v>0.99993695732904198</v>
      </c>
      <c r="E278" s="10">
        <v>0.99991191174286098</v>
      </c>
      <c r="F278" s="10">
        <v>0.99992057842953797</v>
      </c>
      <c r="G278" s="10">
        <v>0.999863515486481</v>
      </c>
      <c r="H278" s="10">
        <v>0.99982745699406295</v>
      </c>
      <c r="I278" s="10">
        <v>0.99982073303909103</v>
      </c>
      <c r="J278" s="10">
        <v>0.99979672181826096</v>
      </c>
      <c r="K278" s="10">
        <v>0.99928710340585403</v>
      </c>
      <c r="L278" s="10">
        <v>0.99913291088138101</v>
      </c>
      <c r="M278" s="10">
        <v>0.997996532274671</v>
      </c>
      <c r="N278" s="10">
        <v>0.99411069856830903</v>
      </c>
      <c r="O278" s="10">
        <v>0.99320791439562695</v>
      </c>
      <c r="P278" s="10">
        <v>0.98925825410895196</v>
      </c>
      <c r="Q278" s="10">
        <v>0.98112406281612197</v>
      </c>
      <c r="R278" s="10">
        <v>0.95994963696287905</v>
      </c>
      <c r="S278" s="10">
        <v>0.92101409161672698</v>
      </c>
      <c r="T278" s="10">
        <v>0.92101409161672698</v>
      </c>
      <c r="U278" s="10">
        <v>0.85414572813606904</v>
      </c>
      <c r="V278" s="10">
        <v>0.85414572813606904</v>
      </c>
    </row>
    <row r="279" spans="1:22" ht="17" x14ac:dyDescent="0.2">
      <c r="A279" s="56"/>
      <c r="B279" s="6" t="s">
        <v>41</v>
      </c>
      <c r="C279" s="18"/>
      <c r="D279" s="18"/>
      <c r="E279" s="18"/>
      <c r="F279" s="18"/>
      <c r="G279" s="18"/>
      <c r="H279" s="18"/>
      <c r="I279" s="10"/>
      <c r="J279" s="10"/>
      <c r="K279" s="10"/>
      <c r="L279" s="10"/>
      <c r="M279" s="8"/>
      <c r="N279" s="8"/>
      <c r="O279" s="8"/>
      <c r="P279" s="8"/>
      <c r="Q279" s="10"/>
      <c r="R279" s="10"/>
      <c r="S279" s="10"/>
      <c r="T279" s="10"/>
      <c r="U279" s="10"/>
      <c r="V279" s="18"/>
    </row>
    <row r="280" spans="1:22" x14ac:dyDescent="0.2">
      <c r="B280" s="27" t="s">
        <v>112</v>
      </c>
      <c r="C280" s="10">
        <v>0.20644435404067699</v>
      </c>
      <c r="D280" s="10">
        <v>0.26445859423676898</v>
      </c>
      <c r="E280" s="10">
        <v>0.33878955944213701</v>
      </c>
      <c r="F280" s="10">
        <v>0.37229904428662097</v>
      </c>
      <c r="G280" s="10">
        <v>0.41331164503024198</v>
      </c>
      <c r="H280" s="10">
        <v>0.400190049616091</v>
      </c>
      <c r="I280" s="10">
        <v>0.49737130744378999</v>
      </c>
      <c r="J280" s="10">
        <v>0.55100245288917304</v>
      </c>
      <c r="K280" s="10">
        <v>0.64472800848552003</v>
      </c>
      <c r="L280" s="10">
        <v>0.70656270391113596</v>
      </c>
      <c r="M280" s="10">
        <v>0.73487916692086896</v>
      </c>
      <c r="N280" s="10">
        <v>0.71901915207172395</v>
      </c>
      <c r="O280" s="10">
        <v>0.673310281034322</v>
      </c>
      <c r="P280" s="10">
        <v>0.60551325828384295</v>
      </c>
      <c r="Q280" s="10">
        <v>0.55339370780350094</v>
      </c>
      <c r="R280" s="10">
        <v>0.47931544445778901</v>
      </c>
      <c r="S280" s="10">
        <v>0.37153599622119599</v>
      </c>
      <c r="T280" s="10">
        <v>0.37153599622119599</v>
      </c>
      <c r="U280" s="10">
        <v>0.26625941424912403</v>
      </c>
      <c r="V280" s="10">
        <v>0.26625941424912403</v>
      </c>
    </row>
    <row r="281" spans="1:22" x14ac:dyDescent="0.2">
      <c r="B281" s="27" t="s">
        <v>113</v>
      </c>
      <c r="C281" s="10">
        <v>0.99988919889864303</v>
      </c>
      <c r="D281" s="10">
        <v>0.99990432461578704</v>
      </c>
      <c r="E281" s="10">
        <v>0.99980079197413196</v>
      </c>
      <c r="F281" s="10">
        <v>0.99981918094564504</v>
      </c>
      <c r="G281" s="10">
        <v>0.99983280398564101</v>
      </c>
      <c r="H281" s="10">
        <v>0.99920849745200302</v>
      </c>
      <c r="I281" s="10">
        <v>0.99939002078597605</v>
      </c>
      <c r="J281" s="10">
        <v>0.999026860605842</v>
      </c>
      <c r="K281" s="10">
        <v>0.99912609247959805</v>
      </c>
      <c r="L281" s="10">
        <v>0.99788129473535603</v>
      </c>
      <c r="M281" s="10">
        <v>0.99636147814299403</v>
      </c>
      <c r="N281" s="10">
        <v>0.99445330796123299</v>
      </c>
      <c r="O281" s="10">
        <v>0.99277941422392502</v>
      </c>
      <c r="P281" s="10">
        <v>0.986494514378635</v>
      </c>
      <c r="Q281" s="10">
        <v>0.97784981092400503</v>
      </c>
      <c r="R281" s="10">
        <v>0.954638050728432</v>
      </c>
      <c r="S281" s="10">
        <v>0.91287456130391698</v>
      </c>
      <c r="T281" s="10">
        <v>0.91287456130391698</v>
      </c>
      <c r="U281" s="10">
        <v>0.84252877050998898</v>
      </c>
      <c r="V281" s="10">
        <v>0.84252877050998898</v>
      </c>
    </row>
    <row r="282" spans="1:22" x14ac:dyDescent="0.2">
      <c r="C282" s="50"/>
      <c r="D282" s="50"/>
      <c r="E282" s="50"/>
      <c r="F282" s="50"/>
      <c r="G282" s="50"/>
      <c r="H282" s="50"/>
      <c r="I282" s="50"/>
      <c r="J282" s="50"/>
      <c r="K282" s="50"/>
      <c r="L282" s="50"/>
      <c r="M282" s="50"/>
      <c r="N282" s="50"/>
      <c r="O282" s="50"/>
      <c r="P282" s="50"/>
      <c r="Q282" s="50"/>
      <c r="R282" s="50"/>
      <c r="S282" s="50"/>
      <c r="T282" s="50"/>
      <c r="U282" s="50"/>
      <c r="V282" s="50"/>
    </row>
    <row r="283" spans="1:22" x14ac:dyDescent="0.2">
      <c r="B283" s="51" t="s">
        <v>114</v>
      </c>
      <c r="C283" s="52">
        <f>AVERAGE(C268,C271,C274,C277,C280)</f>
        <v>0.16047770339301021</v>
      </c>
      <c r="D283" s="52">
        <f>AVERAGE(D268,D271,D274,D277,D280)</f>
        <v>0.21792227510275941</v>
      </c>
      <c r="E283" s="52">
        <f>AVERAGE(E268,E271,E274,E277,E280)</f>
        <v>0.2837602234872536</v>
      </c>
      <c r="F283" s="52">
        <f t="shared" ref="F283:V283" si="85">AVERAGE(F268,F271,F274,F277,F280)</f>
        <v>0.35311798949499917</v>
      </c>
      <c r="G283" s="52">
        <f t="shared" si="85"/>
        <v>0.40547809659737261</v>
      </c>
      <c r="H283" s="52">
        <f t="shared" si="85"/>
        <v>0.41682109373617493</v>
      </c>
      <c r="I283" s="52">
        <f t="shared" si="85"/>
        <v>0.49475029184889363</v>
      </c>
      <c r="J283" s="52">
        <f t="shared" si="85"/>
        <v>0.5732317663130001</v>
      </c>
      <c r="K283" s="52">
        <f t="shared" si="85"/>
        <v>0.6904610556385874</v>
      </c>
      <c r="L283" s="52">
        <f t="shared" si="85"/>
        <v>0.74339638101786787</v>
      </c>
      <c r="M283" s="52">
        <f t="shared" si="85"/>
        <v>0.75291662628977174</v>
      </c>
      <c r="N283" s="52">
        <f t="shared" si="85"/>
        <v>0.72684516886554618</v>
      </c>
      <c r="O283" s="52">
        <f t="shared" si="85"/>
        <v>0.68892732465112472</v>
      </c>
      <c r="P283" s="52">
        <f t="shared" si="85"/>
        <v>0.6219837663495732</v>
      </c>
      <c r="Q283" s="52">
        <f t="shared" si="85"/>
        <v>0.57792232481813977</v>
      </c>
      <c r="R283" s="52">
        <f t="shared" si="85"/>
        <v>0.49701367566198879</v>
      </c>
      <c r="S283" s="52">
        <f t="shared" si="85"/>
        <v>0.38603206442160676</v>
      </c>
      <c r="T283" s="52">
        <f t="shared" si="85"/>
        <v>0.38603206442160676</v>
      </c>
      <c r="U283" s="52">
        <f t="shared" si="85"/>
        <v>0.27432422577129945</v>
      </c>
      <c r="V283" s="52">
        <f t="shared" si="85"/>
        <v>0.27432422577129945</v>
      </c>
    </row>
    <row r="284" spans="1:22" x14ac:dyDescent="0.2">
      <c r="B284" s="27" t="s">
        <v>46</v>
      </c>
      <c r="C284" s="18">
        <f>_xlfn.STDEV.S(C268,C271,C274,C277,C280)</f>
        <v>7.8981150067481562E-2</v>
      </c>
      <c r="D284" s="18">
        <f t="shared" ref="D284:V284" si="86">_xlfn.STDEV.S(D268,D271,D274,D277,D280)</f>
        <v>6.627397326279659E-2</v>
      </c>
      <c r="E284" s="18">
        <f t="shared" si="86"/>
        <v>7.3787377151449937E-2</v>
      </c>
      <c r="F284" s="18">
        <f t="shared" si="86"/>
        <v>7.0091370858577279E-2</v>
      </c>
      <c r="G284" s="18">
        <f t="shared" si="86"/>
        <v>7.8504331144546483E-2</v>
      </c>
      <c r="H284" s="18">
        <f t="shared" si="86"/>
        <v>6.2536348094005781E-2</v>
      </c>
      <c r="I284" s="18">
        <f t="shared" si="86"/>
        <v>6.5427007792996414E-2</v>
      </c>
      <c r="J284" s="18">
        <f t="shared" si="86"/>
        <v>5.267560283899872E-2</v>
      </c>
      <c r="K284" s="18">
        <f t="shared" si="86"/>
        <v>3.7873537648359927E-2</v>
      </c>
      <c r="L284" s="18">
        <f t="shared" si="86"/>
        <v>3.2601933937749634E-2</v>
      </c>
      <c r="M284" s="18">
        <f t="shared" si="86"/>
        <v>1.888266457744147E-2</v>
      </c>
      <c r="N284" s="18">
        <f t="shared" si="86"/>
        <v>7.0451220923693761E-3</v>
      </c>
      <c r="O284" s="18">
        <f t="shared" si="86"/>
        <v>1.586074342487365E-2</v>
      </c>
      <c r="P284" s="18">
        <f t="shared" si="86"/>
        <v>1.7079950098002401E-2</v>
      </c>
      <c r="Q284" s="18">
        <f t="shared" si="86"/>
        <v>1.828425812383612E-2</v>
      </c>
      <c r="R284" s="18">
        <f t="shared" si="86"/>
        <v>1.4404937100676076E-2</v>
      </c>
      <c r="S284" s="18">
        <f t="shared" si="86"/>
        <v>1.2249132631622426E-2</v>
      </c>
      <c r="T284" s="18">
        <f t="shared" si="86"/>
        <v>1.2249132631622426E-2</v>
      </c>
      <c r="U284" s="18">
        <f t="shared" si="86"/>
        <v>7.4647478602494445E-3</v>
      </c>
      <c r="V284" s="18">
        <f t="shared" si="86"/>
        <v>7.4647478602494445E-3</v>
      </c>
    </row>
    <row r="285" spans="1:22" ht="17" x14ac:dyDescent="0.2">
      <c r="B285" s="1" t="s">
        <v>47</v>
      </c>
      <c r="C285" s="18">
        <f t="shared" ref="C285:V285" si="87">C283-C284</f>
        <v>8.1496553325528645E-2</v>
      </c>
      <c r="D285" s="18">
        <f t="shared" si="87"/>
        <v>0.15164830183996281</v>
      </c>
      <c r="E285" s="18">
        <f t="shared" si="87"/>
        <v>0.20997284633580365</v>
      </c>
      <c r="F285" s="18">
        <f t="shared" si="87"/>
        <v>0.28302661863642187</v>
      </c>
      <c r="G285" s="18">
        <f t="shared" si="87"/>
        <v>0.32697376545282614</v>
      </c>
      <c r="H285" s="18">
        <f t="shared" si="87"/>
        <v>0.35428474564216916</v>
      </c>
      <c r="I285" s="18">
        <f t="shared" si="87"/>
        <v>0.4293232840558972</v>
      </c>
      <c r="J285" s="18">
        <f t="shared" si="87"/>
        <v>0.52055616347400135</v>
      </c>
      <c r="K285" s="18">
        <f t="shared" si="87"/>
        <v>0.65258751799022752</v>
      </c>
      <c r="L285" s="18">
        <f t="shared" si="87"/>
        <v>0.71079444708011819</v>
      </c>
      <c r="M285" s="18">
        <f t="shared" si="87"/>
        <v>0.73403396171233026</v>
      </c>
      <c r="N285" s="18">
        <f t="shared" si="87"/>
        <v>0.71980004677317677</v>
      </c>
      <c r="O285" s="18">
        <f t="shared" si="87"/>
        <v>0.67306658122625107</v>
      </c>
      <c r="P285" s="18">
        <f t="shared" si="87"/>
        <v>0.60490381625157075</v>
      </c>
      <c r="Q285" s="18">
        <f t="shared" si="87"/>
        <v>0.5596380666943036</v>
      </c>
      <c r="R285" s="18">
        <f t="shared" si="87"/>
        <v>0.4826087385613127</v>
      </c>
      <c r="S285" s="18">
        <f t="shared" si="87"/>
        <v>0.37378293178998434</v>
      </c>
      <c r="T285" s="18">
        <f t="shared" si="87"/>
        <v>0.37378293178998434</v>
      </c>
      <c r="U285" s="18">
        <f t="shared" si="87"/>
        <v>0.26685947791105002</v>
      </c>
      <c r="V285" s="18">
        <f t="shared" si="87"/>
        <v>0.26685947791105002</v>
      </c>
    </row>
    <row r="286" spans="1:22" ht="17" x14ac:dyDescent="0.2">
      <c r="A286" s="56"/>
      <c r="B286" s="1" t="s">
        <v>48</v>
      </c>
      <c r="C286" s="18">
        <f t="shared" ref="C286:V286" si="88">C283+C284</f>
        <v>0.23945885346049178</v>
      </c>
      <c r="D286" s="18">
        <f t="shared" si="88"/>
        <v>0.28419624836555601</v>
      </c>
      <c r="E286" s="18">
        <f t="shared" si="88"/>
        <v>0.35754760063870356</v>
      </c>
      <c r="F286" s="18">
        <f t="shared" si="88"/>
        <v>0.42320936035357648</v>
      </c>
      <c r="G286" s="18">
        <f t="shared" si="88"/>
        <v>0.48398242774191907</v>
      </c>
      <c r="H286" s="18">
        <f t="shared" si="88"/>
        <v>0.4793574418301807</v>
      </c>
      <c r="I286" s="18">
        <f t="shared" si="88"/>
        <v>0.56017729964189</v>
      </c>
      <c r="J286" s="18">
        <f t="shared" si="88"/>
        <v>0.62590736915199885</v>
      </c>
      <c r="K286" s="18">
        <f t="shared" si="88"/>
        <v>0.72833459328694727</v>
      </c>
      <c r="L286" s="18">
        <f t="shared" si="88"/>
        <v>0.77599831495561755</v>
      </c>
      <c r="M286" s="18">
        <f t="shared" si="88"/>
        <v>0.77179929086721322</v>
      </c>
      <c r="N286" s="18">
        <f t="shared" si="88"/>
        <v>0.73389029095791558</v>
      </c>
      <c r="O286" s="18">
        <f t="shared" si="88"/>
        <v>0.70478806807599836</v>
      </c>
      <c r="P286" s="18">
        <f t="shared" si="88"/>
        <v>0.63906371644757565</v>
      </c>
      <c r="Q286" s="18">
        <f t="shared" si="88"/>
        <v>0.59620658294197593</v>
      </c>
      <c r="R286" s="18">
        <f t="shared" si="88"/>
        <v>0.51141861276266487</v>
      </c>
      <c r="S286" s="18">
        <f t="shared" si="88"/>
        <v>0.39828119705322917</v>
      </c>
      <c r="T286" s="18">
        <f t="shared" si="88"/>
        <v>0.39828119705322917</v>
      </c>
      <c r="U286" s="18">
        <f t="shared" si="88"/>
        <v>0.28178897363154887</v>
      </c>
      <c r="V286" s="18">
        <f t="shared" si="88"/>
        <v>0.28178897363154887</v>
      </c>
    </row>
    <row r="287" spans="1:22" x14ac:dyDescent="0.2">
      <c r="A287" s="56"/>
      <c r="B287" s="1"/>
      <c r="C287" s="18"/>
      <c r="D287" s="18"/>
      <c r="E287" s="18"/>
      <c r="F287" s="18"/>
      <c r="G287" s="18"/>
      <c r="H287" s="18"/>
      <c r="I287" s="18"/>
      <c r="J287" s="18"/>
      <c r="K287" s="18"/>
      <c r="L287" s="18"/>
      <c r="M287" s="18"/>
      <c r="N287" s="18"/>
      <c r="O287" s="18"/>
      <c r="P287" s="18"/>
      <c r="Q287" s="18"/>
      <c r="R287" s="18"/>
      <c r="S287" s="18"/>
      <c r="T287" s="18"/>
      <c r="U287" s="18"/>
      <c r="V287" s="18"/>
    </row>
    <row r="288" spans="1:22" x14ac:dyDescent="0.2">
      <c r="A288" s="56"/>
      <c r="B288" s="51" t="s">
        <v>115</v>
      </c>
      <c r="C288" s="66">
        <f>AVERAGE(C269,C272,C275,C278,C281)</f>
        <v>0.99990266460879096</v>
      </c>
      <c r="D288" s="66">
        <f t="shared" ref="D288:V288" si="89">AVERAGE(D269,D272,D275,D278,D281)</f>
        <v>0.99991705812147025</v>
      </c>
      <c r="E288" s="66">
        <f t="shared" si="89"/>
        <v>0.99988618444794675</v>
      </c>
      <c r="F288" s="66">
        <f t="shared" si="89"/>
        <v>0.99985911976886577</v>
      </c>
      <c r="G288" s="66">
        <f t="shared" si="89"/>
        <v>0.99985102482919486</v>
      </c>
      <c r="H288" s="66">
        <f t="shared" si="89"/>
        <v>0.99970144948840856</v>
      </c>
      <c r="I288" s="66">
        <f t="shared" si="89"/>
        <v>0.99972408959532422</v>
      </c>
      <c r="J288" s="66">
        <f t="shared" si="89"/>
        <v>0.99963187126731456</v>
      </c>
      <c r="K288" s="66">
        <f t="shared" si="89"/>
        <v>0.99916770784492415</v>
      </c>
      <c r="L288" s="66">
        <f t="shared" si="89"/>
        <v>0.9988073104136399</v>
      </c>
      <c r="M288" s="66">
        <f t="shared" si="89"/>
        <v>0.99729153657757608</v>
      </c>
      <c r="N288" s="66">
        <f t="shared" si="89"/>
        <v>0.99349569742379029</v>
      </c>
      <c r="O288" s="66">
        <f t="shared" si="89"/>
        <v>0.99220562688576608</v>
      </c>
      <c r="P288" s="66">
        <f t="shared" si="89"/>
        <v>0.98699760326520458</v>
      </c>
      <c r="Q288" s="66">
        <f t="shared" si="89"/>
        <v>0.97951672167369908</v>
      </c>
      <c r="R288" s="66">
        <f t="shared" si="89"/>
        <v>0.95867839363024798</v>
      </c>
      <c r="S288" s="66">
        <f t="shared" si="89"/>
        <v>0.9167744751841459</v>
      </c>
      <c r="T288" s="66">
        <f t="shared" si="89"/>
        <v>0.9167744751841459</v>
      </c>
      <c r="U288" s="66">
        <f t="shared" si="89"/>
        <v>0.84702779469739531</v>
      </c>
      <c r="V288" s="66">
        <f t="shared" si="89"/>
        <v>0.84702779469739531</v>
      </c>
    </row>
    <row r="289" spans="1:22" x14ac:dyDescent="0.2">
      <c r="A289" s="56"/>
      <c r="B289" s="27" t="s">
        <v>46</v>
      </c>
      <c r="C289" s="18">
        <f>_xlfn.STDEV.S(C269,C272,C275,C278,C281)</f>
        <v>3.7171162295154611E-5</v>
      </c>
      <c r="D289" s="18">
        <f t="shared" ref="D289:V289" si="90">_xlfn.STDEV.S(D269,D272,D275,D278,D281)</f>
        <v>3.4045806855661267E-5</v>
      </c>
      <c r="E289" s="18">
        <f t="shared" si="90"/>
        <v>4.8714438861397643E-5</v>
      </c>
      <c r="F289" s="18">
        <f t="shared" si="90"/>
        <v>4.5663132372910017E-5</v>
      </c>
      <c r="G289" s="18">
        <f t="shared" si="90"/>
        <v>2.9140067531446573E-5</v>
      </c>
      <c r="H289" s="18">
        <f t="shared" si="90"/>
        <v>2.761338419779751E-4</v>
      </c>
      <c r="I289" s="18">
        <f t="shared" si="90"/>
        <v>1.8828876008152831E-4</v>
      </c>
      <c r="J289" s="18">
        <f t="shared" si="90"/>
        <v>3.4126735614785765E-4</v>
      </c>
      <c r="K289" s="18">
        <f t="shared" si="90"/>
        <v>5.8163290112314464E-4</v>
      </c>
      <c r="L289" s="18">
        <f t="shared" si="90"/>
        <v>7.4716710846294855E-4</v>
      </c>
      <c r="M289" s="18">
        <f t="shared" si="90"/>
        <v>7.5156361219552844E-4</v>
      </c>
      <c r="N289" s="18">
        <f t="shared" si="90"/>
        <v>9.9386426759433288E-4</v>
      </c>
      <c r="O289" s="18">
        <f t="shared" si="90"/>
        <v>1.4036542319422743E-3</v>
      </c>
      <c r="P289" s="18">
        <f t="shared" si="90"/>
        <v>1.3955767734120286E-3</v>
      </c>
      <c r="Q289" s="18">
        <f t="shared" si="90"/>
        <v>1.5091582294530892E-3</v>
      </c>
      <c r="R289" s="18">
        <f t="shared" si="90"/>
        <v>2.5419374441893925E-3</v>
      </c>
      <c r="S289" s="18">
        <f t="shared" si="90"/>
        <v>3.5240023280274607E-3</v>
      </c>
      <c r="T289" s="18">
        <f t="shared" si="90"/>
        <v>3.5240023280274607E-3</v>
      </c>
      <c r="U289" s="18">
        <f t="shared" si="90"/>
        <v>4.5620250090229351E-3</v>
      </c>
      <c r="V289" s="18">
        <f t="shared" si="90"/>
        <v>4.5620250090229351E-3</v>
      </c>
    </row>
    <row r="290" spans="1:22" ht="17" x14ac:dyDescent="0.2">
      <c r="A290" s="56"/>
      <c r="B290" s="1" t="s">
        <v>47</v>
      </c>
      <c r="C290" s="26">
        <f>C288-C289</f>
        <v>0.99986549344649578</v>
      </c>
      <c r="D290" s="26">
        <f t="shared" ref="D290:V290" si="91">D288-D289</f>
        <v>0.99988301231461463</v>
      </c>
      <c r="E290" s="26">
        <f t="shared" si="91"/>
        <v>0.99983747000908529</v>
      </c>
      <c r="F290" s="26">
        <f t="shared" si="91"/>
        <v>0.9998134566364929</v>
      </c>
      <c r="G290" s="26">
        <f t="shared" si="91"/>
        <v>0.99982188476166345</v>
      </c>
      <c r="H290" s="26">
        <f t="shared" si="91"/>
        <v>0.99942531564643056</v>
      </c>
      <c r="I290" s="26">
        <f t="shared" si="91"/>
        <v>0.99953580083524274</v>
      </c>
      <c r="J290" s="26">
        <f t="shared" si="91"/>
        <v>0.99929060391116675</v>
      </c>
      <c r="K290" s="26">
        <f t="shared" si="91"/>
        <v>0.99858607494380103</v>
      </c>
      <c r="L290" s="26">
        <f t="shared" si="91"/>
        <v>0.99806014330517701</v>
      </c>
      <c r="M290" s="26">
        <f t="shared" si="91"/>
        <v>0.99653997296538055</v>
      </c>
      <c r="N290" s="26">
        <f t="shared" si="91"/>
        <v>0.992501833156196</v>
      </c>
      <c r="O290" s="26">
        <f t="shared" si="91"/>
        <v>0.99080197265382386</v>
      </c>
      <c r="P290" s="26">
        <f t="shared" si="91"/>
        <v>0.98560202649179252</v>
      </c>
      <c r="Q290" s="26">
        <f t="shared" si="91"/>
        <v>0.978007563444246</v>
      </c>
      <c r="R290" s="26">
        <f t="shared" si="91"/>
        <v>0.95613645618605858</v>
      </c>
      <c r="S290" s="26">
        <f t="shared" si="91"/>
        <v>0.91325047285611849</v>
      </c>
      <c r="T290" s="26">
        <f t="shared" si="91"/>
        <v>0.91325047285611849</v>
      </c>
      <c r="U290" s="26">
        <f t="shared" si="91"/>
        <v>0.84246576968837239</v>
      </c>
      <c r="V290" s="26">
        <f t="shared" si="91"/>
        <v>0.84246576968837239</v>
      </c>
    </row>
    <row r="291" spans="1:22" ht="17" x14ac:dyDescent="0.2">
      <c r="A291" s="56"/>
      <c r="B291" s="1" t="s">
        <v>48</v>
      </c>
      <c r="C291" s="26">
        <f>C288+C289</f>
        <v>0.99993983577108614</v>
      </c>
      <c r="D291" s="26">
        <f t="shared" ref="D291:V291" si="92">D288+D289</f>
        <v>0.99995110392832587</v>
      </c>
      <c r="E291" s="26">
        <f t="shared" si="92"/>
        <v>0.9999348988868082</v>
      </c>
      <c r="F291" s="26">
        <f t="shared" si="92"/>
        <v>0.99990478290123863</v>
      </c>
      <c r="G291" s="26">
        <f t="shared" si="92"/>
        <v>0.99988016489672626</v>
      </c>
      <c r="H291" s="26">
        <f t="shared" si="92"/>
        <v>0.99997758333038655</v>
      </c>
      <c r="I291" s="26">
        <f t="shared" si="92"/>
        <v>0.9999123783554057</v>
      </c>
      <c r="J291" s="26">
        <f t="shared" si="92"/>
        <v>0.99997313862346238</v>
      </c>
      <c r="K291" s="26">
        <f t="shared" si="92"/>
        <v>0.99974934074604727</v>
      </c>
      <c r="L291" s="26">
        <f t="shared" si="92"/>
        <v>0.9995544775221028</v>
      </c>
      <c r="M291" s="26">
        <f t="shared" si="92"/>
        <v>0.9980431001897716</v>
      </c>
      <c r="N291" s="26">
        <f t="shared" si="92"/>
        <v>0.99448956169138458</v>
      </c>
      <c r="O291" s="26">
        <f t="shared" si="92"/>
        <v>0.9936092811177083</v>
      </c>
      <c r="P291" s="26">
        <f t="shared" si="92"/>
        <v>0.98839318003861665</v>
      </c>
      <c r="Q291" s="26">
        <f t="shared" si="92"/>
        <v>0.98102587990315215</v>
      </c>
      <c r="R291" s="26">
        <f t="shared" si="92"/>
        <v>0.96122033107443738</v>
      </c>
      <c r="S291" s="26">
        <f t="shared" si="92"/>
        <v>0.92029847751217331</v>
      </c>
      <c r="T291" s="26">
        <f t="shared" si="92"/>
        <v>0.92029847751217331</v>
      </c>
      <c r="U291" s="26">
        <f t="shared" si="92"/>
        <v>0.85158981970641823</v>
      </c>
      <c r="V291" s="26">
        <f t="shared" si="92"/>
        <v>0.85158981970641823</v>
      </c>
    </row>
    <row r="292" spans="1:22" x14ac:dyDescent="0.2">
      <c r="A292" s="57"/>
      <c r="B292" s="58"/>
      <c r="C292" s="53"/>
      <c r="D292" s="53"/>
      <c r="E292" s="59"/>
      <c r="F292" s="59"/>
      <c r="G292" s="53"/>
      <c r="H292" s="53"/>
      <c r="I292" s="59"/>
      <c r="J292" s="59"/>
      <c r="K292" s="53"/>
      <c r="L292" s="53"/>
      <c r="M292" s="60"/>
      <c r="N292" s="60"/>
      <c r="O292" s="60"/>
      <c r="P292" s="60"/>
      <c r="Q292" s="60"/>
      <c r="R292" s="60"/>
      <c r="S292" s="53"/>
      <c r="T292" s="53"/>
      <c r="U292" s="53"/>
      <c r="V292" s="53"/>
    </row>
    <row r="293" spans="1:22" ht="17" x14ac:dyDescent="0.2">
      <c r="A293" s="27" t="s">
        <v>49</v>
      </c>
      <c r="B293" s="6" t="s">
        <v>12</v>
      </c>
      <c r="C293" s="50"/>
      <c r="D293" s="50"/>
      <c r="E293" s="50"/>
      <c r="F293" s="50"/>
      <c r="G293" s="50"/>
      <c r="H293" s="50"/>
      <c r="I293" s="50"/>
      <c r="J293" s="50"/>
      <c r="K293" s="50"/>
      <c r="L293" s="50"/>
      <c r="M293" s="50"/>
      <c r="N293" s="50"/>
      <c r="O293" s="50"/>
      <c r="P293" s="50"/>
      <c r="Q293" s="50"/>
      <c r="R293" s="50"/>
      <c r="S293" s="50"/>
      <c r="T293" s="50"/>
      <c r="U293" s="50"/>
      <c r="V293" s="50"/>
    </row>
    <row r="294" spans="1:22" x14ac:dyDescent="0.2">
      <c r="B294" s="27" t="s">
        <v>112</v>
      </c>
      <c r="C294" s="10">
        <v>0.16125025139670701</v>
      </c>
      <c r="D294" s="10">
        <v>0.21127438241892599</v>
      </c>
      <c r="E294" s="10">
        <v>0.294910004592224</v>
      </c>
      <c r="F294" s="10">
        <v>0.35970503466202303</v>
      </c>
      <c r="G294" s="10">
        <v>0.40864701988282498</v>
      </c>
      <c r="H294" s="10">
        <v>0.40421345062656899</v>
      </c>
      <c r="I294" s="10">
        <v>0.49276991705794898</v>
      </c>
      <c r="J294" s="10">
        <v>0.58871454192311401</v>
      </c>
      <c r="K294" s="10">
        <v>0.71009196135598796</v>
      </c>
      <c r="L294" s="10">
        <v>0.76716299997349102</v>
      </c>
      <c r="M294" s="10">
        <v>0.764257507120223</v>
      </c>
      <c r="N294" s="10">
        <v>0.72371578991599805</v>
      </c>
      <c r="O294" s="10">
        <v>0.69769888348791498</v>
      </c>
      <c r="P294" s="10">
        <v>0.63726262721848703</v>
      </c>
      <c r="Q294" s="10">
        <v>0.58890695284019701</v>
      </c>
      <c r="R294" s="10">
        <v>0.50482374350666603</v>
      </c>
      <c r="S294" s="10">
        <v>0.393846550941374</v>
      </c>
      <c r="T294" s="10">
        <v>0.393846550941374</v>
      </c>
      <c r="U294" s="10">
        <v>0.277657699940001</v>
      </c>
      <c r="V294" s="10">
        <v>0.277657699940001</v>
      </c>
    </row>
    <row r="295" spans="1:22" x14ac:dyDescent="0.2">
      <c r="B295" s="27" t="s">
        <v>113</v>
      </c>
      <c r="C295" s="10">
        <v>0.999895075875468</v>
      </c>
      <c r="D295" s="10">
        <v>0.99990923271028698</v>
      </c>
      <c r="E295" s="10">
        <v>0.99988308605078902</v>
      </c>
      <c r="F295" s="10">
        <v>0.99987095495001399</v>
      </c>
      <c r="G295" s="10">
        <v>0.99987980517195296</v>
      </c>
      <c r="H295" s="10">
        <v>0.99316555883097102</v>
      </c>
      <c r="I295" s="10">
        <v>0.99523263125668704</v>
      </c>
      <c r="J295" s="10">
        <v>0.99645623065357702</v>
      </c>
      <c r="K295" s="10">
        <v>0.99480074850806799</v>
      </c>
      <c r="L295" s="10">
        <v>0.99595870203717096</v>
      </c>
      <c r="M295" s="10">
        <v>0.99466041803798499</v>
      </c>
      <c r="N295" s="10">
        <v>0.99122178972761699</v>
      </c>
      <c r="O295" s="10">
        <v>0.99061329855185398</v>
      </c>
      <c r="P295" s="10">
        <v>0.98500963828005605</v>
      </c>
      <c r="Q295" s="10">
        <v>0.97885764103759398</v>
      </c>
      <c r="R295" s="10">
        <v>0.96380797314683397</v>
      </c>
      <c r="S295" s="10">
        <v>0.93543420880380002</v>
      </c>
      <c r="T295" s="10">
        <v>0.93543420880380002</v>
      </c>
      <c r="U295" s="10">
        <v>0.88687209168666903</v>
      </c>
      <c r="V295" s="10">
        <v>0.88687209168666903</v>
      </c>
    </row>
    <row r="296" spans="1:22" ht="17" x14ac:dyDescent="0.2">
      <c r="B296" s="6" t="s">
        <v>26</v>
      </c>
      <c r="C296" s="10"/>
      <c r="D296" s="10"/>
      <c r="E296" s="18"/>
      <c r="F296" s="18"/>
      <c r="G296" s="18"/>
      <c r="H296" s="18"/>
      <c r="I296" s="18"/>
      <c r="J296" s="18"/>
      <c r="K296" s="18"/>
      <c r="L296" s="18"/>
      <c r="M296" s="18"/>
      <c r="N296" s="18"/>
      <c r="O296" s="18"/>
      <c r="P296" s="18"/>
      <c r="Q296" s="18"/>
      <c r="R296" s="18"/>
      <c r="S296" s="18"/>
      <c r="T296" s="18"/>
      <c r="U296" s="18"/>
      <c r="V296" s="18"/>
    </row>
    <row r="297" spans="1:22" x14ac:dyDescent="0.2">
      <c r="A297" s="61"/>
      <c r="B297" s="27" t="s">
        <v>112</v>
      </c>
      <c r="C297" s="10">
        <v>0.26722591639566801</v>
      </c>
      <c r="D297" s="10">
        <v>0.290283776874944</v>
      </c>
      <c r="E297" s="10">
        <v>0.39183155512521101</v>
      </c>
      <c r="F297" s="10">
        <v>0.41618656358468897</v>
      </c>
      <c r="G297" s="10">
        <v>0.49729082646227202</v>
      </c>
      <c r="H297" s="10">
        <v>0.49945440916188699</v>
      </c>
      <c r="I297" s="10">
        <v>0.55418609637057303</v>
      </c>
      <c r="J297" s="10">
        <v>0.61077573839562704</v>
      </c>
      <c r="K297" s="10">
        <v>0.702029915583122</v>
      </c>
      <c r="L297" s="10">
        <v>0.75545378089239101</v>
      </c>
      <c r="M297" s="10">
        <v>0.75094787715198796</v>
      </c>
      <c r="N297" s="10">
        <v>0.72909866228260101</v>
      </c>
      <c r="O297" s="10">
        <v>0.68370350912597999</v>
      </c>
      <c r="P297" s="10">
        <v>0.60513994713033303</v>
      </c>
      <c r="Q297" s="10">
        <v>0.56176084335058996</v>
      </c>
      <c r="R297" s="10">
        <v>0.482236252433276</v>
      </c>
      <c r="S297" s="10">
        <v>0.372168420410809</v>
      </c>
      <c r="T297" s="10">
        <v>0.372168420410809</v>
      </c>
      <c r="U297" s="10">
        <v>0.25967569772655902</v>
      </c>
      <c r="V297" s="10">
        <v>0.25967569772655902</v>
      </c>
    </row>
    <row r="298" spans="1:22" x14ac:dyDescent="0.2">
      <c r="A298" s="61"/>
      <c r="B298" s="27" t="s">
        <v>113</v>
      </c>
      <c r="C298" s="10">
        <v>0.99993996304057597</v>
      </c>
      <c r="D298" s="10">
        <v>0.99994224906543205</v>
      </c>
      <c r="E298" s="10">
        <v>0.99991738204454095</v>
      </c>
      <c r="F298" s="10">
        <v>0.99985154064078996</v>
      </c>
      <c r="G298" s="10">
        <v>0.99984194487420397</v>
      </c>
      <c r="H298" s="10">
        <v>0.99982822307657004</v>
      </c>
      <c r="I298" s="10">
        <v>0.99983939768223995</v>
      </c>
      <c r="J298" s="10">
        <v>0.99983209118196703</v>
      </c>
      <c r="K298" s="10">
        <v>0.99970389021707295</v>
      </c>
      <c r="L298" s="10">
        <v>0.999506013939917</v>
      </c>
      <c r="M298" s="10">
        <v>0.99772974699681305</v>
      </c>
      <c r="N298" s="10">
        <v>0.99124876573687204</v>
      </c>
      <c r="O298" s="10">
        <v>0.98265447858463195</v>
      </c>
      <c r="P298" s="10">
        <v>0.96358256642497098</v>
      </c>
      <c r="Q298" s="10">
        <v>0.94719167155025596</v>
      </c>
      <c r="R298" s="10">
        <v>0.92476781465704105</v>
      </c>
      <c r="S298" s="10">
        <v>0.88435231958983995</v>
      </c>
      <c r="T298" s="10">
        <v>0.88435231958983995</v>
      </c>
      <c r="U298" s="10">
        <v>0.83104965659771302</v>
      </c>
      <c r="V298" s="10">
        <v>0.83104965659771302</v>
      </c>
    </row>
    <row r="299" spans="1:22" ht="17" x14ac:dyDescent="0.2">
      <c r="B299" s="6" t="s">
        <v>33</v>
      </c>
      <c r="C299" s="18"/>
      <c r="D299" s="18"/>
      <c r="E299" s="18"/>
      <c r="F299" s="18"/>
      <c r="G299" s="18"/>
      <c r="H299" s="18"/>
      <c r="I299" s="18"/>
      <c r="J299" s="18"/>
      <c r="K299" s="18"/>
      <c r="L299" s="18"/>
      <c r="M299" s="18"/>
      <c r="N299" s="18"/>
      <c r="O299" s="18"/>
      <c r="P299" s="18"/>
      <c r="Q299" s="52"/>
      <c r="R299" s="52"/>
      <c r="S299" s="10"/>
      <c r="T299" s="10"/>
      <c r="U299" s="18"/>
      <c r="V299" s="18"/>
    </row>
    <row r="300" spans="1:22" x14ac:dyDescent="0.2">
      <c r="B300" s="27" t="s">
        <v>112</v>
      </c>
      <c r="C300" s="10">
        <v>8.8257845795163201E-2</v>
      </c>
      <c r="D300" s="10">
        <v>0.14783374581318501</v>
      </c>
      <c r="E300" s="10">
        <v>0.23364008579374199</v>
      </c>
      <c r="F300" s="10">
        <v>0.347419429622979</v>
      </c>
      <c r="G300" s="10">
        <v>0.39531617139049702</v>
      </c>
      <c r="H300" s="10">
        <v>0.408635243373838</v>
      </c>
      <c r="I300" s="10">
        <v>0.48924668127404802</v>
      </c>
      <c r="J300" s="10">
        <v>0.57347949360601203</v>
      </c>
      <c r="K300" s="10">
        <v>0.70573909960376602</v>
      </c>
      <c r="L300" s="10">
        <v>0.76376850248305295</v>
      </c>
      <c r="M300" s="10">
        <v>0.77259036508894496</v>
      </c>
      <c r="N300" s="10">
        <v>0.73068487000919002</v>
      </c>
      <c r="O300" s="10">
        <v>0.70088467993939096</v>
      </c>
      <c r="P300" s="10">
        <v>0.62985691972233004</v>
      </c>
      <c r="Q300" s="10">
        <v>0.58829258134669304</v>
      </c>
      <c r="R300" s="10">
        <v>0.49999135642009201</v>
      </c>
      <c r="S300" s="10">
        <v>0.384774902533351</v>
      </c>
      <c r="T300" s="10">
        <v>0.384774902533351</v>
      </c>
      <c r="U300" s="10">
        <v>0.27156585232696301</v>
      </c>
      <c r="V300" s="10">
        <v>0.27156585232696301</v>
      </c>
    </row>
    <row r="301" spans="1:22" x14ac:dyDescent="0.2">
      <c r="B301" s="27" t="s">
        <v>113</v>
      </c>
      <c r="C301" s="10">
        <v>0.999823957983342</v>
      </c>
      <c r="D301" s="10">
        <v>0.99985074758835302</v>
      </c>
      <c r="E301" s="10">
        <v>0.99987967218232499</v>
      </c>
      <c r="F301" s="10">
        <v>0.99986033776945105</v>
      </c>
      <c r="G301" s="10">
        <v>0.99985610689569504</v>
      </c>
      <c r="H301" s="10">
        <v>0.99982462921150905</v>
      </c>
      <c r="I301" s="10">
        <v>0.99983412442655295</v>
      </c>
      <c r="J301" s="10">
        <v>0.99982516903684504</v>
      </c>
      <c r="K301" s="10">
        <v>0.99827204604722297</v>
      </c>
      <c r="L301" s="10">
        <v>0.99687075410401504</v>
      </c>
      <c r="M301" s="10">
        <v>0.99605734077646102</v>
      </c>
      <c r="N301" s="10">
        <v>0.99120915831469503</v>
      </c>
      <c r="O301" s="10">
        <v>0.99023006069878805</v>
      </c>
      <c r="P301" s="10">
        <v>0.98620460878382299</v>
      </c>
      <c r="Q301" s="10">
        <v>0.97901272239119896</v>
      </c>
      <c r="R301" s="10">
        <v>0.96326964614033905</v>
      </c>
      <c r="S301" s="10">
        <v>0.93305493585570698</v>
      </c>
      <c r="T301" s="10">
        <v>0.93305493585570698</v>
      </c>
      <c r="U301" s="10">
        <v>0.88592716467531196</v>
      </c>
      <c r="V301" s="10">
        <v>0.88592716467531196</v>
      </c>
    </row>
    <row r="302" spans="1:22" ht="17" x14ac:dyDescent="0.2">
      <c r="B302" s="6" t="s">
        <v>37</v>
      </c>
      <c r="C302" s="18"/>
      <c r="D302" s="18"/>
      <c r="E302" s="10"/>
      <c r="F302" s="18"/>
      <c r="G302" s="18"/>
      <c r="H302" s="18"/>
      <c r="I302" s="18"/>
      <c r="J302" s="18"/>
      <c r="K302" s="18"/>
      <c r="L302" s="18"/>
      <c r="M302" s="18"/>
      <c r="N302" s="18"/>
      <c r="O302" s="18"/>
      <c r="P302" s="18"/>
      <c r="Q302" s="18"/>
      <c r="R302" s="18"/>
      <c r="S302" s="18"/>
      <c r="T302" s="18"/>
      <c r="U302" s="18"/>
      <c r="V302" s="18"/>
    </row>
    <row r="303" spans="1:22" x14ac:dyDescent="0.2">
      <c r="A303" s="61"/>
      <c r="B303" s="27" t="s">
        <v>112</v>
      </c>
      <c r="C303" s="10">
        <v>5.5781474804483297E-2</v>
      </c>
      <c r="D303" s="10">
        <v>0.18843519183622501</v>
      </c>
      <c r="E303" s="10">
        <v>0.2246821447215</v>
      </c>
      <c r="F303" s="10">
        <v>0.24400789533068301</v>
      </c>
      <c r="G303" s="10">
        <v>0.260300953211833</v>
      </c>
      <c r="H303" s="10">
        <v>0.30232956495301999</v>
      </c>
      <c r="I303" s="10">
        <v>0.359519797337784</v>
      </c>
      <c r="J303" s="10">
        <v>0.47838116104205403</v>
      </c>
      <c r="K303" s="10">
        <v>0.63643630335967905</v>
      </c>
      <c r="L303" s="10">
        <v>0.69325546833117402</v>
      </c>
      <c r="M303" s="10">
        <v>0.72155873579936303</v>
      </c>
      <c r="N303" s="10">
        <v>0.71021619844467798</v>
      </c>
      <c r="O303" s="10">
        <v>0.66830836789889603</v>
      </c>
      <c r="P303" s="10">
        <v>0.61094237330894596</v>
      </c>
      <c r="Q303" s="10">
        <v>0.56802118146020897</v>
      </c>
      <c r="R303" s="10">
        <v>0.48871174713538701</v>
      </c>
      <c r="S303" s="10">
        <v>0.38128497935212002</v>
      </c>
      <c r="T303" s="10">
        <v>0.38128497935212002</v>
      </c>
      <c r="U303" s="10">
        <v>0.27130776102919701</v>
      </c>
      <c r="V303" s="10">
        <v>0.27130776102919701</v>
      </c>
    </row>
    <row r="304" spans="1:22" x14ac:dyDescent="0.2">
      <c r="A304" s="61"/>
      <c r="B304" s="27" t="s">
        <v>113</v>
      </c>
      <c r="C304" s="10">
        <v>0.99989610890262703</v>
      </c>
      <c r="D304" s="10">
        <v>0.99993991936196902</v>
      </c>
      <c r="E304" s="10">
        <v>0.99989370278380996</v>
      </c>
      <c r="F304" s="10">
        <v>0.99990032023083697</v>
      </c>
      <c r="G304" s="10">
        <v>0.99983309234357598</v>
      </c>
      <c r="H304" s="10">
        <v>0.99963521529909805</v>
      </c>
      <c r="I304" s="10">
        <v>0.99969119587573596</v>
      </c>
      <c r="J304" s="10">
        <v>0.99969386001305005</v>
      </c>
      <c r="K304" s="10">
        <v>0.999350346116882</v>
      </c>
      <c r="L304" s="10">
        <v>0.99743684170146996</v>
      </c>
      <c r="M304" s="10">
        <v>0.99569779633947297</v>
      </c>
      <c r="N304" s="10">
        <v>0.99166576821480701</v>
      </c>
      <c r="O304" s="10">
        <v>0.98859754470788097</v>
      </c>
      <c r="P304" s="10">
        <v>0.98454971407126401</v>
      </c>
      <c r="Q304" s="10">
        <v>0.97754766911765301</v>
      </c>
      <c r="R304" s="10">
        <v>0.96200088480427604</v>
      </c>
      <c r="S304" s="10">
        <v>0.933116242561425</v>
      </c>
      <c r="T304" s="10">
        <v>0.933116242561425</v>
      </c>
      <c r="U304" s="10">
        <v>0.88731376460210198</v>
      </c>
      <c r="V304" s="10">
        <v>0.88731376460210198</v>
      </c>
    </row>
    <row r="305" spans="1:22" ht="17" x14ac:dyDescent="0.2">
      <c r="B305" s="6" t="s">
        <v>41</v>
      </c>
      <c r="C305" s="18"/>
      <c r="D305" s="18"/>
      <c r="E305" s="18"/>
      <c r="F305" s="18"/>
      <c r="G305" s="18"/>
      <c r="H305" s="18"/>
      <c r="I305" s="18"/>
      <c r="J305" s="18"/>
      <c r="K305" s="18"/>
      <c r="L305" s="18"/>
      <c r="M305" s="18"/>
      <c r="N305" s="18"/>
      <c r="O305" s="18"/>
      <c r="P305" s="10"/>
      <c r="Q305" s="18"/>
      <c r="R305" s="18"/>
      <c r="S305" s="18"/>
      <c r="T305" s="18"/>
      <c r="U305" s="18"/>
      <c r="V305" s="18"/>
    </row>
    <row r="306" spans="1:22" x14ac:dyDescent="0.2">
      <c r="B306" s="27" t="s">
        <v>112</v>
      </c>
      <c r="C306" s="10">
        <v>0.21286333391543499</v>
      </c>
      <c r="D306" s="10">
        <v>0.28968390284110501</v>
      </c>
      <c r="E306" s="10">
        <v>0.34963789105499399</v>
      </c>
      <c r="F306" s="10">
        <v>0.37923443411563301</v>
      </c>
      <c r="G306" s="10">
        <v>0.43005414880529802</v>
      </c>
      <c r="H306" s="10">
        <v>0.40707541430140198</v>
      </c>
      <c r="I306" s="10">
        <v>0.49504418271133299</v>
      </c>
      <c r="J306" s="10">
        <v>0.56468665898679804</v>
      </c>
      <c r="K306" s="10">
        <v>0.66813270761588395</v>
      </c>
      <c r="L306" s="10">
        <v>0.72037134145147097</v>
      </c>
      <c r="M306" s="10">
        <v>0.74707449594748299</v>
      </c>
      <c r="N306" s="10">
        <v>0.73394921016257797</v>
      </c>
      <c r="O306" s="10">
        <v>0.688837876546738</v>
      </c>
      <c r="P306" s="10">
        <v>0.62097397432054702</v>
      </c>
      <c r="Q306" s="10">
        <v>0.57122557541253705</v>
      </c>
      <c r="R306" s="10">
        <v>0.49498263350320099</v>
      </c>
      <c r="S306" s="10">
        <v>0.38518274915442802</v>
      </c>
      <c r="T306" s="10">
        <v>0.38518274915442802</v>
      </c>
      <c r="U306" s="10">
        <v>0.27559899756268902</v>
      </c>
      <c r="V306" s="10">
        <v>0.27559899756268902</v>
      </c>
    </row>
    <row r="307" spans="1:22" x14ac:dyDescent="0.2">
      <c r="B307" s="27" t="s">
        <v>113</v>
      </c>
      <c r="C307" s="10">
        <v>0.99987858851886202</v>
      </c>
      <c r="D307" s="10">
        <v>0.99989863397089596</v>
      </c>
      <c r="E307" s="10">
        <v>0.99981258148306096</v>
      </c>
      <c r="F307" s="10">
        <v>0.99982717535721199</v>
      </c>
      <c r="G307" s="10">
        <v>0.99985205691527002</v>
      </c>
      <c r="H307" s="10">
        <v>0.99876474541499405</v>
      </c>
      <c r="I307" s="10">
        <v>0.99434639360323096</v>
      </c>
      <c r="J307" s="10">
        <v>0.995241701246112</v>
      </c>
      <c r="K307" s="10">
        <v>0.99608629439018503</v>
      </c>
      <c r="L307" s="10">
        <v>0.99436918474892499</v>
      </c>
      <c r="M307" s="10">
        <v>0.99457211642146204</v>
      </c>
      <c r="N307" s="10">
        <v>0.99229132878354398</v>
      </c>
      <c r="O307" s="10">
        <v>0.99098065835860705</v>
      </c>
      <c r="P307" s="10">
        <v>0.98562401777403896</v>
      </c>
      <c r="Q307" s="10">
        <v>0.97907150164396195</v>
      </c>
      <c r="R307" s="10">
        <v>0.96261791229150895</v>
      </c>
      <c r="S307" s="10">
        <v>0.93339811363082004</v>
      </c>
      <c r="T307" s="10">
        <v>0.93339811363082004</v>
      </c>
      <c r="U307" s="10">
        <v>0.88768843359469796</v>
      </c>
      <c r="V307" s="10">
        <v>0.88768843359469796</v>
      </c>
    </row>
    <row r="308" spans="1:22" x14ac:dyDescent="0.2">
      <c r="C308" s="50"/>
      <c r="D308" s="50"/>
      <c r="E308" s="50"/>
      <c r="F308" s="50"/>
      <c r="G308" s="50"/>
      <c r="H308" s="50"/>
      <c r="I308" s="50"/>
      <c r="J308" s="50"/>
      <c r="K308" s="50"/>
      <c r="L308" s="50"/>
      <c r="M308" s="18"/>
      <c r="N308" s="18"/>
      <c r="O308" s="18"/>
      <c r="P308" s="18"/>
      <c r="Q308" s="18"/>
      <c r="R308" s="18"/>
      <c r="S308" s="50"/>
      <c r="T308" s="50"/>
      <c r="U308" s="50"/>
      <c r="V308" s="50"/>
    </row>
    <row r="309" spans="1:22" x14ac:dyDescent="0.2">
      <c r="B309" s="51" t="s">
        <v>114</v>
      </c>
      <c r="C309" s="52">
        <f t="shared" ref="C309:J309" si="93">AVERAGE(C294,C297,C300,C303,C306)</f>
        <v>0.1570757644614913</v>
      </c>
      <c r="D309" s="52">
        <f t="shared" si="93"/>
        <v>0.22550219995687701</v>
      </c>
      <c r="E309" s="52">
        <f t="shared" si="93"/>
        <v>0.29894033625753419</v>
      </c>
      <c r="F309" s="52">
        <f t="shared" si="93"/>
        <v>0.34931067146320144</v>
      </c>
      <c r="G309" s="52">
        <f t="shared" si="93"/>
        <v>0.398321823950545</v>
      </c>
      <c r="H309" s="52">
        <f t="shared" si="93"/>
        <v>0.40434161648334321</v>
      </c>
      <c r="I309" s="52">
        <f t="shared" si="93"/>
        <v>0.47815333495033735</v>
      </c>
      <c r="J309" s="52">
        <f t="shared" si="93"/>
        <v>0.56320751879072106</v>
      </c>
      <c r="K309" s="52">
        <f>AVERAGE(K294,K297,K300,K303,K306)</f>
        <v>0.68448599750368788</v>
      </c>
      <c r="L309" s="52">
        <f>AVERAGE(L294,L297,L300,L303,L306)</f>
        <v>0.74000241862631599</v>
      </c>
      <c r="M309" s="52">
        <f t="shared" ref="M309" si="94">AVERAGE(M294,M297,M300,M303,M306)</f>
        <v>0.75128579622160041</v>
      </c>
      <c r="N309" s="52">
        <f>AVERAGE(N294,N297,N300,N303,N306)</f>
        <v>0.72553294616300901</v>
      </c>
      <c r="O309" s="52">
        <f t="shared" ref="O309" si="95">AVERAGE(O294,O297,O300,O303,O306)</f>
        <v>0.68788666339978399</v>
      </c>
      <c r="P309" s="52">
        <f>AVERAGE(P294,P297,P300,P303,P306)</f>
        <v>0.62083516834012864</v>
      </c>
      <c r="Q309" s="52">
        <f t="shared" ref="Q309:T309" si="96">AVERAGE(Q294,Q297,Q300,Q303,Q306)</f>
        <v>0.57564142688204512</v>
      </c>
      <c r="R309" s="52">
        <f t="shared" si="96"/>
        <v>0.49414914659972436</v>
      </c>
      <c r="S309" s="52">
        <f t="shared" si="96"/>
        <v>0.38345152047841641</v>
      </c>
      <c r="T309" s="52">
        <f t="shared" si="96"/>
        <v>0.38345152047841641</v>
      </c>
      <c r="U309" s="66">
        <f>AVERAGE(U294,U297,U300,U303,U306)</f>
        <v>0.2711612017170818</v>
      </c>
      <c r="V309" s="52">
        <f t="shared" ref="V309" si="97">AVERAGE(V294,V297,V300,V303,V306)</f>
        <v>0.2711612017170818</v>
      </c>
    </row>
    <row r="310" spans="1:22" x14ac:dyDescent="0.2">
      <c r="A310" s="56"/>
      <c r="B310" s="27" t="s">
        <v>46</v>
      </c>
      <c r="C310" s="18">
        <f t="shared" ref="C310:I310" si="98">_xlfn.STDEV.S(C294,C297,C300,C303,C306)</f>
        <v>8.6975821733048714E-2</v>
      </c>
      <c r="D310" s="18">
        <f t="shared" si="98"/>
        <v>6.3096605188177973E-2</v>
      </c>
      <c r="E310" s="18">
        <f t="shared" si="98"/>
        <v>7.244595554503494E-2</v>
      </c>
      <c r="F310" s="18">
        <f t="shared" si="98"/>
        <v>6.4358586764988665E-2</v>
      </c>
      <c r="G310" s="18">
        <f t="shared" si="98"/>
        <v>8.6555196661837766E-2</v>
      </c>
      <c r="H310" s="18">
        <f t="shared" si="98"/>
        <v>6.9783284705953352E-2</v>
      </c>
      <c r="I310" s="18">
        <f t="shared" si="98"/>
        <v>7.1548767632481788E-2</v>
      </c>
      <c r="J310" s="18">
        <f>_xlfn.STDEV.S(J294,J297,J300,J303,J306)</f>
        <v>5.0538490372901562E-2</v>
      </c>
      <c r="K310" s="18">
        <f>_xlfn.STDEV.S(K294,K297,K300,K303,K306)</f>
        <v>3.1588573854903955E-2</v>
      </c>
      <c r="L310" s="18">
        <f>_xlfn.STDEV.S(L294,L297,L300,L303,L306)</f>
        <v>3.2062146956421393E-2</v>
      </c>
      <c r="M310" s="18">
        <f t="shared" ref="M310" si="99">_xlfn.STDEV.S(M294,M297,M300,M303,M306)</f>
        <v>1.9517282718814959E-2</v>
      </c>
      <c r="N310" s="18">
        <f>_xlfn.STDEV.S(N294,N297,N300,N303,N306)</f>
        <v>9.3273116165090274E-3</v>
      </c>
      <c r="O310" s="18">
        <f t="shared" ref="O310" si="100">_xlfn.STDEV.S(O294,O297,O300,O303,O306)</f>
        <v>1.2912603705985196E-2</v>
      </c>
      <c r="P310" s="18">
        <f>_xlfn.STDEV.S(P294,P297,P300,P303,P306)</f>
        <v>1.3185977709825119E-2</v>
      </c>
      <c r="Q310" s="18">
        <f t="shared" ref="Q310" si="101">_xlfn.STDEV.S(Q294,Q297,Q300,Q303,Q306)</f>
        <v>1.2311218175898135E-2</v>
      </c>
      <c r="R310" s="18">
        <f>_xlfn.STDEV.S(R294,R297,R300,R303,R306)</f>
        <v>8.9478418555109067E-3</v>
      </c>
      <c r="S310" s="18">
        <f t="shared" ref="S310" si="102">_xlfn.STDEV.S(S294,S297,S300,S303,S306)</f>
        <v>7.8231611050993966E-3</v>
      </c>
      <c r="T310" s="18">
        <f>_xlfn.STDEV.S(T294,T297,T300,T303,T306)</f>
        <v>7.8231611050993966E-3</v>
      </c>
      <c r="U310" s="18">
        <f t="shared" ref="U310:V310" si="103">_xlfn.STDEV.S(U294,U297,U300,U303,U306)</f>
        <v>6.9642039170324539E-3</v>
      </c>
      <c r="V310" s="18">
        <f t="shared" si="103"/>
        <v>6.9642039170324539E-3</v>
      </c>
    </row>
    <row r="311" spans="1:22" ht="17" x14ac:dyDescent="0.2">
      <c r="A311" s="61"/>
      <c r="B311" s="1" t="s">
        <v>47</v>
      </c>
      <c r="C311" s="18">
        <f t="shared" ref="C311:V311" si="104">C309-C310</f>
        <v>7.0099942728442582E-2</v>
      </c>
      <c r="D311" s="18">
        <f t="shared" si="104"/>
        <v>0.16240559476869904</v>
      </c>
      <c r="E311" s="18">
        <f t="shared" si="104"/>
        <v>0.22649438071249925</v>
      </c>
      <c r="F311" s="18">
        <f t="shared" si="104"/>
        <v>0.28495208469821276</v>
      </c>
      <c r="G311" s="18">
        <f t="shared" si="104"/>
        <v>0.31176662728870724</v>
      </c>
      <c r="H311" s="18">
        <f t="shared" si="104"/>
        <v>0.33455833177738986</v>
      </c>
      <c r="I311" s="18">
        <f t="shared" si="104"/>
        <v>0.40660456731785555</v>
      </c>
      <c r="J311" s="18">
        <f t="shared" si="104"/>
        <v>0.51266902841781947</v>
      </c>
      <c r="K311" s="18">
        <f t="shared" si="104"/>
        <v>0.65289742364878389</v>
      </c>
      <c r="L311" s="18">
        <f t="shared" si="104"/>
        <v>0.70794027166989459</v>
      </c>
      <c r="M311" s="18">
        <f t="shared" si="104"/>
        <v>0.73176851350278549</v>
      </c>
      <c r="N311" s="18">
        <f t="shared" si="104"/>
        <v>0.71620563454649999</v>
      </c>
      <c r="O311" s="18">
        <f t="shared" si="104"/>
        <v>0.67497405969379876</v>
      </c>
      <c r="P311" s="18">
        <f t="shared" si="104"/>
        <v>0.60764919063030354</v>
      </c>
      <c r="Q311" s="18">
        <f t="shared" si="104"/>
        <v>0.56333020870614703</v>
      </c>
      <c r="R311" s="18">
        <f t="shared" si="104"/>
        <v>0.48520130474421347</v>
      </c>
      <c r="S311" s="18">
        <f t="shared" si="104"/>
        <v>0.37562835937331701</v>
      </c>
      <c r="T311" s="18">
        <f t="shared" si="104"/>
        <v>0.37562835937331701</v>
      </c>
      <c r="U311" s="18">
        <f t="shared" si="104"/>
        <v>0.26419699780004935</v>
      </c>
      <c r="V311" s="18">
        <f t="shared" si="104"/>
        <v>0.26419699780004935</v>
      </c>
    </row>
    <row r="312" spans="1:22" ht="17" x14ac:dyDescent="0.2">
      <c r="B312" s="1" t="s">
        <v>48</v>
      </c>
      <c r="C312" s="18">
        <f t="shared" ref="C312:V312" si="105">C309+C310</f>
        <v>0.24405158619454001</v>
      </c>
      <c r="D312" s="18">
        <f t="shared" si="105"/>
        <v>0.28859880514505498</v>
      </c>
      <c r="E312" s="18">
        <f t="shared" si="105"/>
        <v>0.3713862918025691</v>
      </c>
      <c r="F312" s="18">
        <f t="shared" si="105"/>
        <v>0.41366925822819012</v>
      </c>
      <c r="G312" s="18">
        <f t="shared" si="105"/>
        <v>0.48487702061238275</v>
      </c>
      <c r="H312" s="18">
        <f t="shared" si="105"/>
        <v>0.47412490118929657</v>
      </c>
      <c r="I312" s="18">
        <f t="shared" si="105"/>
        <v>0.54970210258281915</v>
      </c>
      <c r="J312" s="18">
        <f t="shared" si="105"/>
        <v>0.61374600916362265</v>
      </c>
      <c r="K312" s="18">
        <f t="shared" si="105"/>
        <v>0.71607457135859187</v>
      </c>
      <c r="L312" s="18">
        <f t="shared" si="105"/>
        <v>0.77206456558273739</v>
      </c>
      <c r="M312" s="18">
        <f t="shared" si="105"/>
        <v>0.77080307894041533</v>
      </c>
      <c r="N312" s="18">
        <f t="shared" si="105"/>
        <v>0.73486025777951802</v>
      </c>
      <c r="O312" s="18">
        <f t="shared" si="105"/>
        <v>0.70079926710576923</v>
      </c>
      <c r="P312" s="18">
        <f t="shared" si="105"/>
        <v>0.63402114604995374</v>
      </c>
      <c r="Q312" s="18">
        <f t="shared" si="105"/>
        <v>0.5879526450579432</v>
      </c>
      <c r="R312" s="18">
        <f t="shared" si="105"/>
        <v>0.50309698845523532</v>
      </c>
      <c r="S312" s="18">
        <f t="shared" si="105"/>
        <v>0.3912746815835158</v>
      </c>
      <c r="T312" s="18">
        <f t="shared" si="105"/>
        <v>0.3912746815835158</v>
      </c>
      <c r="U312" s="18">
        <f t="shared" si="105"/>
        <v>0.27812540563411425</v>
      </c>
      <c r="V312" s="18">
        <f t="shared" si="105"/>
        <v>0.27812540563411425</v>
      </c>
    </row>
    <row r="313" spans="1:22" x14ac:dyDescent="0.2">
      <c r="B313" s="1"/>
      <c r="C313" s="18"/>
      <c r="D313" s="18"/>
      <c r="E313" s="18"/>
      <c r="F313" s="18"/>
      <c r="G313" s="18"/>
      <c r="H313" s="18"/>
      <c r="I313" s="18"/>
      <c r="J313" s="18"/>
      <c r="K313" s="18"/>
      <c r="L313" s="18"/>
      <c r="M313" s="18"/>
      <c r="N313" s="18"/>
      <c r="O313" s="18"/>
      <c r="P313" s="18"/>
      <c r="Q313" s="18"/>
      <c r="R313" s="18"/>
      <c r="S313" s="18"/>
      <c r="T313" s="18"/>
      <c r="U313" s="18"/>
      <c r="V313" s="18"/>
    </row>
    <row r="314" spans="1:22" x14ac:dyDescent="0.2">
      <c r="B314" s="51" t="s">
        <v>115</v>
      </c>
      <c r="C314" s="66">
        <f t="shared" ref="C314:U314" si="106">AVERAGE(C295,C298,C301,C304,C307)</f>
        <v>0.99988673886417501</v>
      </c>
      <c r="D314" s="66">
        <f t="shared" si="106"/>
        <v>0.99990815653938747</v>
      </c>
      <c r="E314" s="66">
        <f t="shared" si="106"/>
        <v>0.99987728490890526</v>
      </c>
      <c r="F314" s="66">
        <f t="shared" si="106"/>
        <v>0.99986206578966075</v>
      </c>
      <c r="G314" s="66">
        <f t="shared" si="106"/>
        <v>0.99985260124013953</v>
      </c>
      <c r="H314" s="66">
        <f t="shared" si="106"/>
        <v>0.99824367436662842</v>
      </c>
      <c r="I314" s="66">
        <f t="shared" si="106"/>
        <v>0.99778874856888922</v>
      </c>
      <c r="J314" s="66">
        <f t="shared" si="106"/>
        <v>0.99820981042631018</v>
      </c>
      <c r="K314" s="66">
        <f t="shared" si="106"/>
        <v>0.99764266505588617</v>
      </c>
      <c r="L314" s="66">
        <f t="shared" si="106"/>
        <v>0.99682829930629957</v>
      </c>
      <c r="M314" s="66">
        <f t="shared" si="106"/>
        <v>0.99574348371443888</v>
      </c>
      <c r="N314" s="66">
        <f t="shared" si="106"/>
        <v>0.99152736215550696</v>
      </c>
      <c r="O314" s="66">
        <f t="shared" si="106"/>
        <v>0.98861520818035231</v>
      </c>
      <c r="P314" s="66">
        <f t="shared" si="106"/>
        <v>0.98099410906683049</v>
      </c>
      <c r="Q314" s="66">
        <f t="shared" si="106"/>
        <v>0.97233624114813288</v>
      </c>
      <c r="R314" s="66">
        <f t="shared" si="106"/>
        <v>0.9552928462079997</v>
      </c>
      <c r="S314" s="66">
        <f t="shared" si="106"/>
        <v>0.92387116408831838</v>
      </c>
      <c r="T314" s="66">
        <f t="shared" si="106"/>
        <v>0.92387116408831838</v>
      </c>
      <c r="U314" s="66">
        <f t="shared" si="106"/>
        <v>0.87577022223129875</v>
      </c>
      <c r="V314" s="66">
        <f>AVERAGE(V295,V298,V301,V304,V307)</f>
        <v>0.87577022223129875</v>
      </c>
    </row>
    <row r="315" spans="1:22" x14ac:dyDescent="0.2">
      <c r="B315" s="27" t="s">
        <v>46</v>
      </c>
      <c r="C315" s="18">
        <f t="shared" ref="C315:U315" si="107">_xlfn.STDEV.S(C295,C298,C301,C304,C307)</f>
        <v>4.18269753219791E-5</v>
      </c>
      <c r="D315" s="18">
        <f t="shared" si="107"/>
        <v>3.7278688093213631E-5</v>
      </c>
      <c r="E315" s="18">
        <f t="shared" si="107"/>
        <v>3.9061530116273223E-5</v>
      </c>
      <c r="F315" s="18">
        <f t="shared" si="107"/>
        <v>2.6802642269695546E-5</v>
      </c>
      <c r="G315" s="18">
        <f t="shared" si="107"/>
        <v>1.7654992187956351E-5</v>
      </c>
      <c r="H315" s="18">
        <f t="shared" si="107"/>
        <v>2.8725150753911442E-3</v>
      </c>
      <c r="I315" s="18">
        <f t="shared" si="107"/>
        <v>2.7564276411625598E-3</v>
      </c>
      <c r="J315" s="18">
        <f t="shared" si="107"/>
        <v>2.1981978750570917E-3</v>
      </c>
      <c r="K315" s="18">
        <f t="shared" si="107"/>
        <v>2.1248366712095339E-3</v>
      </c>
      <c r="L315" s="18">
        <f t="shared" si="107"/>
        <v>1.8937875892259676E-3</v>
      </c>
      <c r="M315" s="18">
        <f t="shared" si="107"/>
        <v>1.2836440329281966E-3</v>
      </c>
      <c r="N315" s="18">
        <f t="shared" si="107"/>
        <v>4.6771930777857196E-4</v>
      </c>
      <c r="O315" s="18">
        <f t="shared" si="107"/>
        <v>3.4542031514644463E-3</v>
      </c>
      <c r="P315" s="18">
        <f t="shared" si="107"/>
        <v>9.7533837835514364E-3</v>
      </c>
      <c r="Q315" s="18">
        <f t="shared" si="107"/>
        <v>1.4070147067443228E-2</v>
      </c>
      <c r="R315" s="18">
        <f t="shared" si="107"/>
        <v>1.7077533853494198E-2</v>
      </c>
      <c r="S315" s="18">
        <f t="shared" si="107"/>
        <v>2.21134516811708E-2</v>
      </c>
      <c r="T315" s="18">
        <f t="shared" si="107"/>
        <v>2.21134516811708E-2</v>
      </c>
      <c r="U315" s="18">
        <f t="shared" si="107"/>
        <v>2.5008204195684051E-2</v>
      </c>
      <c r="V315" s="18">
        <f>_xlfn.STDEV.S(V295,V298,V301,V304,V307)</f>
        <v>2.5008204195684051E-2</v>
      </c>
    </row>
    <row r="316" spans="1:22" ht="17" x14ac:dyDescent="0.2">
      <c r="B316" s="1" t="s">
        <v>47</v>
      </c>
      <c r="C316" s="26">
        <f t="shared" ref="C316:U316" si="108">C314-C315</f>
        <v>0.99984491188885305</v>
      </c>
      <c r="D316" s="26">
        <f t="shared" si="108"/>
        <v>0.99987087785129425</v>
      </c>
      <c r="E316" s="26">
        <f t="shared" si="108"/>
        <v>0.99983822337878903</v>
      </c>
      <c r="F316" s="26">
        <f t="shared" si="108"/>
        <v>0.99983526314739102</v>
      </c>
      <c r="G316" s="26">
        <f t="shared" si="108"/>
        <v>0.99983494624795155</v>
      </c>
      <c r="H316" s="26">
        <f t="shared" si="108"/>
        <v>0.99537115929123732</v>
      </c>
      <c r="I316" s="26">
        <f t="shared" si="108"/>
        <v>0.99503232092772664</v>
      </c>
      <c r="J316" s="26">
        <f t="shared" si="108"/>
        <v>0.99601161255125314</v>
      </c>
      <c r="K316" s="26">
        <f t="shared" si="108"/>
        <v>0.99551782838467662</v>
      </c>
      <c r="L316" s="26">
        <f t="shared" si="108"/>
        <v>0.99493451171707359</v>
      </c>
      <c r="M316" s="26">
        <f t="shared" si="108"/>
        <v>0.99445983968151064</v>
      </c>
      <c r="N316" s="26">
        <f t="shared" si="108"/>
        <v>0.99105964284772841</v>
      </c>
      <c r="O316" s="26">
        <f t="shared" si="108"/>
        <v>0.98516100502888782</v>
      </c>
      <c r="P316" s="26">
        <f t="shared" si="108"/>
        <v>0.97124072528327909</v>
      </c>
      <c r="Q316" s="26">
        <f t="shared" si="108"/>
        <v>0.95826609408068963</v>
      </c>
      <c r="R316" s="26">
        <f t="shared" si="108"/>
        <v>0.9382153123545055</v>
      </c>
      <c r="S316" s="26">
        <f t="shared" si="108"/>
        <v>0.90175771240714753</v>
      </c>
      <c r="T316" s="26">
        <f t="shared" si="108"/>
        <v>0.90175771240714753</v>
      </c>
      <c r="U316" s="26">
        <f t="shared" si="108"/>
        <v>0.85076201803561469</v>
      </c>
      <c r="V316" s="26">
        <f>V314-V315</f>
        <v>0.85076201803561469</v>
      </c>
    </row>
    <row r="317" spans="1:22" ht="17" x14ac:dyDescent="0.2">
      <c r="B317" s="1" t="s">
        <v>48</v>
      </c>
      <c r="C317" s="26">
        <f t="shared" ref="C317:U317" si="109">C314+C315</f>
        <v>0.99992856583949696</v>
      </c>
      <c r="D317" s="26">
        <f t="shared" si="109"/>
        <v>0.99994543522748069</v>
      </c>
      <c r="E317" s="26">
        <f t="shared" si="109"/>
        <v>0.9999163464390215</v>
      </c>
      <c r="F317" s="26">
        <f t="shared" si="109"/>
        <v>0.99988886843193048</v>
      </c>
      <c r="G317" s="26">
        <f t="shared" si="109"/>
        <v>0.9998702562323275</v>
      </c>
      <c r="H317" s="26">
        <f t="shared" si="109"/>
        <v>1.0011161894420195</v>
      </c>
      <c r="I317" s="26">
        <f t="shared" si="109"/>
        <v>1.0005451762100517</v>
      </c>
      <c r="J317" s="26">
        <f t="shared" si="109"/>
        <v>1.0004080083013673</v>
      </c>
      <c r="K317" s="26">
        <f t="shared" si="109"/>
        <v>0.99976750172709572</v>
      </c>
      <c r="L317" s="26">
        <f t="shared" si="109"/>
        <v>0.99872208689552555</v>
      </c>
      <c r="M317" s="26">
        <f t="shared" si="109"/>
        <v>0.99702712774736713</v>
      </c>
      <c r="N317" s="26">
        <f t="shared" si="109"/>
        <v>0.99199508146328552</v>
      </c>
      <c r="O317" s="26">
        <f t="shared" si="109"/>
        <v>0.99206941133181681</v>
      </c>
      <c r="P317" s="26">
        <f t="shared" si="109"/>
        <v>0.99074749285038188</v>
      </c>
      <c r="Q317" s="26">
        <f t="shared" si="109"/>
        <v>0.98640638821557614</v>
      </c>
      <c r="R317" s="26">
        <f t="shared" si="109"/>
        <v>0.9723703800614939</v>
      </c>
      <c r="S317" s="26">
        <f t="shared" si="109"/>
        <v>0.94598461576948922</v>
      </c>
      <c r="T317" s="26">
        <f t="shared" si="109"/>
        <v>0.94598461576948922</v>
      </c>
      <c r="U317" s="26">
        <f t="shared" si="109"/>
        <v>0.9007784264269828</v>
      </c>
      <c r="V317" s="26">
        <f>V314+V315</f>
        <v>0.9007784264269828</v>
      </c>
    </row>
    <row r="318" spans="1:22" x14ac:dyDescent="0.2">
      <c r="A318" s="49"/>
      <c r="B318" s="59"/>
      <c r="C318" s="53"/>
      <c r="D318" s="53"/>
      <c r="E318" s="53"/>
      <c r="F318" s="53"/>
      <c r="G318" s="59"/>
      <c r="H318" s="59"/>
      <c r="I318" s="53"/>
      <c r="J318" s="53"/>
      <c r="K318" s="59"/>
      <c r="L318" s="59"/>
      <c r="M318" s="60"/>
      <c r="N318" s="60"/>
      <c r="O318" s="60"/>
      <c r="P318" s="60"/>
      <c r="Q318" s="60"/>
      <c r="R318" s="60"/>
      <c r="S318" s="53"/>
      <c r="T318" s="53"/>
      <c r="U318" s="53"/>
      <c r="V318" s="53"/>
    </row>
    <row r="319" spans="1:22" ht="17" x14ac:dyDescent="0.2">
      <c r="A319" s="27" t="s">
        <v>70</v>
      </c>
      <c r="B319" s="6" t="s">
        <v>12</v>
      </c>
      <c r="C319" s="50"/>
      <c r="D319" s="50"/>
      <c r="E319" s="50"/>
      <c r="F319" s="50"/>
      <c r="G319" s="50"/>
      <c r="H319" s="50"/>
      <c r="I319" s="18"/>
      <c r="J319" s="18"/>
      <c r="K319" s="18"/>
      <c r="L319" s="18"/>
      <c r="M319" s="50"/>
      <c r="N319" s="50"/>
      <c r="O319" s="50"/>
      <c r="P319" s="50"/>
      <c r="Q319" s="50"/>
      <c r="R319" s="50"/>
      <c r="S319" s="50"/>
      <c r="T319" s="50"/>
      <c r="U319" s="50"/>
      <c r="V319" s="50"/>
    </row>
    <row r="320" spans="1:22" x14ac:dyDescent="0.2">
      <c r="A320" s="56"/>
      <c r="B320" s="27" t="s">
        <v>112</v>
      </c>
      <c r="C320" s="10">
        <v>0.14971603054097399</v>
      </c>
      <c r="D320" s="10">
        <v>0.17427993459993199</v>
      </c>
      <c r="E320" s="10">
        <v>0.23830379192513801</v>
      </c>
      <c r="F320" s="10">
        <v>0.34056190574137901</v>
      </c>
      <c r="G320" s="10">
        <v>0.39858113689805302</v>
      </c>
      <c r="H320" s="10">
        <v>0.40687873894187998</v>
      </c>
      <c r="I320" s="10">
        <v>0.476679894015483</v>
      </c>
      <c r="J320" s="10">
        <v>0.55246050415304204</v>
      </c>
      <c r="K320" s="10">
        <v>0.64789573961366698</v>
      </c>
      <c r="L320" s="10">
        <v>0.67307549522335197</v>
      </c>
      <c r="M320" s="10">
        <v>0.64811232007516495</v>
      </c>
      <c r="N320" s="10">
        <v>0.59348533118713498</v>
      </c>
      <c r="O320" s="10">
        <v>0.55684937608942098</v>
      </c>
      <c r="P320" s="10">
        <v>0.50071846449218405</v>
      </c>
      <c r="Q320" s="10">
        <v>0.45968231833970502</v>
      </c>
      <c r="R320" s="10">
        <v>0.390722177827935</v>
      </c>
      <c r="S320" s="10">
        <v>0.30287074421293098</v>
      </c>
      <c r="T320" s="10">
        <v>0.30287074421293098</v>
      </c>
      <c r="U320" s="10">
        <v>0.21303859391695401</v>
      </c>
      <c r="V320" s="10">
        <v>0.21303859391695401</v>
      </c>
    </row>
    <row r="321" spans="1:22" x14ac:dyDescent="0.2">
      <c r="A321" s="56"/>
      <c r="B321" s="27" t="s">
        <v>113</v>
      </c>
      <c r="C321" s="10">
        <v>0.99970033257410695</v>
      </c>
      <c r="D321" s="10">
        <v>0.99974428442767205</v>
      </c>
      <c r="E321" s="10">
        <v>0.99969620941501003</v>
      </c>
      <c r="F321" s="10">
        <v>0.99974397092788203</v>
      </c>
      <c r="G321" s="10">
        <v>0.99978791536421796</v>
      </c>
      <c r="H321" s="10">
        <v>0.99976829843652304</v>
      </c>
      <c r="I321" s="10">
        <v>0.99941855223653797</v>
      </c>
      <c r="J321" s="10">
        <v>0.99908252115208895</v>
      </c>
      <c r="K321" s="10">
        <v>0.99738987330030704</v>
      </c>
      <c r="L321" s="10">
        <v>0.99490549748000201</v>
      </c>
      <c r="M321" s="10">
        <v>0.99122171432982598</v>
      </c>
      <c r="N321" s="10">
        <v>0.98823086736524601</v>
      </c>
      <c r="O321" s="10">
        <v>0.98518067155982803</v>
      </c>
      <c r="P321" s="10">
        <v>0.97618819849592697</v>
      </c>
      <c r="Q321" s="10">
        <v>0.96579771185421703</v>
      </c>
      <c r="R321" s="10">
        <v>0.940622259186781</v>
      </c>
      <c r="S321" s="10">
        <v>0.89202443308722401</v>
      </c>
      <c r="T321" s="10">
        <v>0.89202443308722401</v>
      </c>
      <c r="U321" s="10">
        <v>0.80834463405496004</v>
      </c>
      <c r="V321" s="10">
        <v>0.80834463405496004</v>
      </c>
    </row>
    <row r="322" spans="1:22" ht="17" x14ac:dyDescent="0.2">
      <c r="A322" s="61"/>
      <c r="B322" s="6" t="s">
        <v>26</v>
      </c>
      <c r="C322" s="10"/>
      <c r="D322" s="10"/>
      <c r="E322" s="18"/>
      <c r="F322" s="18"/>
      <c r="G322" s="18"/>
      <c r="H322" s="18"/>
      <c r="I322" s="18"/>
      <c r="J322" s="18"/>
      <c r="K322" s="18"/>
      <c r="L322" s="18"/>
      <c r="M322" s="10"/>
      <c r="N322" s="10"/>
      <c r="O322" s="10"/>
      <c r="P322" s="10"/>
      <c r="Q322" s="10"/>
      <c r="R322" s="10"/>
      <c r="S322" s="18"/>
      <c r="T322" s="18"/>
      <c r="U322" s="18"/>
      <c r="V322" s="18"/>
    </row>
    <row r="323" spans="1:22" x14ac:dyDescent="0.2">
      <c r="B323" s="27" t="s">
        <v>112</v>
      </c>
      <c r="C323" s="10">
        <v>0.208231111817924</v>
      </c>
      <c r="D323" s="10">
        <v>0.219239986582136</v>
      </c>
      <c r="E323" s="10">
        <v>0.28249805129613897</v>
      </c>
      <c r="F323" s="10">
        <v>0.30745356778392402</v>
      </c>
      <c r="G323" s="10">
        <v>0.38737001038283098</v>
      </c>
      <c r="H323" s="10">
        <v>0.41429909307686602</v>
      </c>
      <c r="I323" s="10">
        <v>0.47103337320974398</v>
      </c>
      <c r="J323" s="10">
        <v>0.513029607141268</v>
      </c>
      <c r="K323" s="10">
        <v>0.57743385725334395</v>
      </c>
      <c r="L323" s="10">
        <v>0.62919527319595703</v>
      </c>
      <c r="M323" s="10">
        <v>0.60685932691035505</v>
      </c>
      <c r="N323" s="10">
        <v>0.57489736038925099</v>
      </c>
      <c r="O323" s="10">
        <v>0.53121378179002998</v>
      </c>
      <c r="P323" s="10">
        <v>0.466823146435763</v>
      </c>
      <c r="Q323" s="10">
        <v>0.43299180545197102</v>
      </c>
      <c r="R323" s="10">
        <v>0.37249545382975802</v>
      </c>
      <c r="S323" s="10">
        <v>0.28704714392070002</v>
      </c>
      <c r="T323" s="10">
        <v>0.28704714392070002</v>
      </c>
      <c r="U323" s="10">
        <v>0.20516373759385301</v>
      </c>
      <c r="V323" s="10">
        <v>0.20516373759385301</v>
      </c>
    </row>
    <row r="324" spans="1:22" x14ac:dyDescent="0.2">
      <c r="B324" s="27" t="s">
        <v>113</v>
      </c>
      <c r="C324" s="10">
        <v>0.99994473770303405</v>
      </c>
      <c r="D324" s="10">
        <v>0.999941086973135</v>
      </c>
      <c r="E324" s="10">
        <v>0.99985442584419604</v>
      </c>
      <c r="F324" s="10">
        <v>0.99976819876273704</v>
      </c>
      <c r="G324" s="10">
        <v>0.99979279551426903</v>
      </c>
      <c r="H324" s="10">
        <v>0.99977416918826301</v>
      </c>
      <c r="I324" s="10">
        <v>0.999764825671274</v>
      </c>
      <c r="J324" s="10">
        <v>0.99975258036786996</v>
      </c>
      <c r="K324" s="10">
        <v>0.99899620193217697</v>
      </c>
      <c r="L324" s="10">
        <v>0.99878057342766402</v>
      </c>
      <c r="M324" s="10">
        <v>0.99492463295380495</v>
      </c>
      <c r="N324" s="10">
        <v>0.99021114858959303</v>
      </c>
      <c r="O324" s="10">
        <v>0.98541038123816005</v>
      </c>
      <c r="P324" s="10">
        <v>0.97625693214881004</v>
      </c>
      <c r="Q324" s="10">
        <v>0.96874928315426601</v>
      </c>
      <c r="R324" s="10">
        <v>0.94161118374911101</v>
      </c>
      <c r="S324" s="10">
        <v>0.88751836057106603</v>
      </c>
      <c r="T324" s="10">
        <v>0.88751836057106603</v>
      </c>
      <c r="U324" s="10">
        <v>0.80804694007040401</v>
      </c>
      <c r="V324" s="10">
        <v>0.80804694007040401</v>
      </c>
    </row>
    <row r="325" spans="1:22" ht="17" x14ac:dyDescent="0.2">
      <c r="B325" s="6" t="s">
        <v>33</v>
      </c>
      <c r="C325" s="18"/>
      <c r="D325" s="18"/>
      <c r="E325" s="18"/>
      <c r="F325" s="18"/>
      <c r="G325" s="10"/>
      <c r="H325" s="18"/>
      <c r="I325" s="10"/>
      <c r="J325" s="10"/>
      <c r="K325" s="10"/>
      <c r="L325" s="10"/>
      <c r="M325" s="10"/>
      <c r="N325" s="10"/>
      <c r="O325" s="10"/>
      <c r="P325" s="10"/>
      <c r="Q325" s="10"/>
      <c r="R325" s="10"/>
      <c r="S325" s="18"/>
      <c r="T325" s="18"/>
      <c r="U325" s="18"/>
      <c r="V325" s="18"/>
    </row>
    <row r="326" spans="1:22" x14ac:dyDescent="0.2">
      <c r="B326" s="27" t="s">
        <v>112</v>
      </c>
      <c r="C326" s="10">
        <v>9.5600589318644805E-2</v>
      </c>
      <c r="D326" s="10">
        <v>0.17152821546344801</v>
      </c>
      <c r="E326" s="10">
        <v>0.26460625653766701</v>
      </c>
      <c r="F326" s="10">
        <v>0.336962070423653</v>
      </c>
      <c r="G326" s="10">
        <v>0.40630710415219101</v>
      </c>
      <c r="H326" s="10">
        <v>0.41111797469626499</v>
      </c>
      <c r="I326" s="10">
        <v>0.48764320942717099</v>
      </c>
      <c r="J326" s="10">
        <v>0.55928807875895203</v>
      </c>
      <c r="K326" s="10">
        <v>0.66424672692685205</v>
      </c>
      <c r="L326" s="10">
        <v>0.70434676280770403</v>
      </c>
      <c r="M326" s="10">
        <v>0.68479882648510404</v>
      </c>
      <c r="N326" s="10">
        <v>0.62562701364254303</v>
      </c>
      <c r="O326" s="10">
        <v>0.58487065509682401</v>
      </c>
      <c r="P326" s="10">
        <v>0.51229718608226105</v>
      </c>
      <c r="Q326" s="10">
        <v>0.472677547143666</v>
      </c>
      <c r="R326" s="10">
        <v>0.39632101978048401</v>
      </c>
      <c r="S326" s="10">
        <v>0.30084971291569501</v>
      </c>
      <c r="T326" s="10">
        <v>0.30084971291569501</v>
      </c>
      <c r="U326" s="10">
        <v>0.210694710893127</v>
      </c>
      <c r="V326" s="10">
        <v>0.210694710893127</v>
      </c>
    </row>
    <row r="327" spans="1:22" x14ac:dyDescent="0.2">
      <c r="B327" s="27" t="s">
        <v>113</v>
      </c>
      <c r="C327" s="10">
        <v>0.99988828272825303</v>
      </c>
      <c r="D327" s="10">
        <v>0.99990191310703802</v>
      </c>
      <c r="E327" s="10">
        <v>0.99991554853446796</v>
      </c>
      <c r="F327" s="10">
        <v>0.99985830170727696</v>
      </c>
      <c r="G327" s="10">
        <v>0.99985442278366399</v>
      </c>
      <c r="H327" s="10">
        <v>0.99981424610832303</v>
      </c>
      <c r="I327" s="10">
        <v>0.99979567396504498</v>
      </c>
      <c r="J327" s="10">
        <v>0.999730670789862</v>
      </c>
      <c r="K327" s="10">
        <v>0.99661160319153497</v>
      </c>
      <c r="L327" s="10">
        <v>0.99616041103321995</v>
      </c>
      <c r="M327" s="10">
        <v>0.99303730756072595</v>
      </c>
      <c r="N327" s="10">
        <v>0.98860156323509096</v>
      </c>
      <c r="O327" s="10">
        <v>0.98642742337175304</v>
      </c>
      <c r="P327" s="10">
        <v>0.97768665412185796</v>
      </c>
      <c r="Q327" s="10">
        <v>0.96672384853663096</v>
      </c>
      <c r="R327" s="10">
        <v>0.93946901205371003</v>
      </c>
      <c r="S327" s="10">
        <v>0.88410955905514799</v>
      </c>
      <c r="T327" s="10">
        <v>0.88410955905514799</v>
      </c>
      <c r="U327" s="10">
        <v>0.80021351015634801</v>
      </c>
      <c r="V327" s="10">
        <v>0.80021351015634801</v>
      </c>
    </row>
    <row r="328" spans="1:22" x14ac:dyDescent="0.2">
      <c r="C328" s="50"/>
      <c r="D328" s="50"/>
      <c r="E328" s="50"/>
      <c r="F328" s="50"/>
      <c r="G328" s="50"/>
      <c r="H328" s="50"/>
      <c r="I328" s="54"/>
      <c r="J328" s="54"/>
      <c r="K328" s="50"/>
      <c r="L328" s="50"/>
      <c r="M328" s="50"/>
      <c r="N328" s="50"/>
      <c r="O328" s="50"/>
      <c r="P328" s="50"/>
      <c r="Q328" s="50"/>
      <c r="R328" s="50"/>
      <c r="S328" s="50"/>
      <c r="T328" s="50"/>
      <c r="U328" s="50"/>
      <c r="V328" s="50"/>
    </row>
    <row r="329" spans="1:22" x14ac:dyDescent="0.2">
      <c r="B329" s="51" t="s">
        <v>114</v>
      </c>
      <c r="C329" s="52">
        <f>AVERAGE(C320,C323,C326)</f>
        <v>0.1511825772258476</v>
      </c>
      <c r="D329" s="52">
        <f t="shared" ref="D329:M329" si="110">AVERAGE(D320,D323,D326)</f>
        <v>0.18834937888183867</v>
      </c>
      <c r="E329" s="52">
        <f t="shared" si="110"/>
        <v>0.261802699919648</v>
      </c>
      <c r="F329" s="66">
        <f>AVERAGE(F320,F323,F326)</f>
        <v>0.32832584798298531</v>
      </c>
      <c r="G329" s="52">
        <f t="shared" si="110"/>
        <v>0.39741941714435836</v>
      </c>
      <c r="H329" s="52">
        <f t="shared" si="110"/>
        <v>0.41076526890500364</v>
      </c>
      <c r="I329" s="52">
        <f t="shared" si="110"/>
        <v>0.47845215888413267</v>
      </c>
      <c r="J329" s="52">
        <f t="shared" si="110"/>
        <v>0.54159273001775399</v>
      </c>
      <c r="K329" s="52">
        <f t="shared" si="110"/>
        <v>0.62985877459795425</v>
      </c>
      <c r="L329" s="52">
        <f t="shared" si="110"/>
        <v>0.66887251040900431</v>
      </c>
      <c r="M329" s="52">
        <f t="shared" si="110"/>
        <v>0.64659015782354146</v>
      </c>
      <c r="N329" s="52">
        <f>AVERAGE(N320,N323,N326)</f>
        <v>0.59800323507297637</v>
      </c>
      <c r="O329" s="52">
        <f t="shared" ref="O329:V329" si="111">AVERAGE(O320,O323,O326)</f>
        <v>0.55764460432542495</v>
      </c>
      <c r="P329" s="52">
        <f t="shared" si="111"/>
        <v>0.49327959900340268</v>
      </c>
      <c r="Q329" s="52">
        <f t="shared" si="111"/>
        <v>0.45511722364511398</v>
      </c>
      <c r="R329" s="52">
        <f t="shared" si="111"/>
        <v>0.38651288381272569</v>
      </c>
      <c r="S329" s="52">
        <f t="shared" si="111"/>
        <v>0.29692253368310867</v>
      </c>
      <c r="T329" s="52">
        <f>AVERAGE(T320,T323,T326)</f>
        <v>0.29692253368310867</v>
      </c>
      <c r="U329" s="52">
        <f t="shared" si="111"/>
        <v>0.20963234746797799</v>
      </c>
      <c r="V329" s="52">
        <f t="shared" si="111"/>
        <v>0.20963234746797799</v>
      </c>
    </row>
    <row r="330" spans="1:22" x14ac:dyDescent="0.2">
      <c r="B330" s="27" t="s">
        <v>46</v>
      </c>
      <c r="C330" s="18">
        <f>_xlfn.STDEV.S(C320,C323,C326)</f>
        <v>5.6329581207384669E-2</v>
      </c>
      <c r="D330" s="18">
        <f t="shared" ref="D330:M330" si="112">_xlfn.STDEV.S(D320,D323,D326)</f>
        <v>2.6787407911587201E-2</v>
      </c>
      <c r="E330" s="18">
        <f t="shared" si="112"/>
        <v>2.2230116680320312E-2</v>
      </c>
      <c r="F330" s="18">
        <f>_xlfn.STDEV.S(F320,F323,F326)</f>
        <v>1.8165317616540111E-2</v>
      </c>
      <c r="G330" s="18">
        <f t="shared" si="112"/>
        <v>9.5218472313399888E-3</v>
      </c>
      <c r="H330" s="18">
        <f t="shared" si="112"/>
        <v>3.7227294964237013E-3</v>
      </c>
      <c r="I330" s="18">
        <f t="shared" si="112"/>
        <v>8.4455524902711278E-3</v>
      </c>
      <c r="J330" s="18">
        <f t="shared" si="112"/>
        <v>2.4970841697723092E-2</v>
      </c>
      <c r="K330" s="18">
        <f t="shared" si="112"/>
        <v>4.6131525722339896E-2</v>
      </c>
      <c r="L330" s="18">
        <f t="shared" si="112"/>
        <v>3.7751627895077015E-2</v>
      </c>
      <c r="M330" s="18">
        <f t="shared" si="112"/>
        <v>3.8992039340495839E-2</v>
      </c>
      <c r="N330" s="18">
        <f>_xlfn.STDEV.S(N320,N323,N326)</f>
        <v>2.5664820697621993E-2</v>
      </c>
      <c r="O330" s="18">
        <f t="shared" ref="O330:V330" si="113">_xlfn.STDEV.S(O320,O323,O326)</f>
        <v>2.683727453050775E-2</v>
      </c>
      <c r="P330" s="18">
        <f t="shared" si="113"/>
        <v>2.3632067414065906E-2</v>
      </c>
      <c r="Q330" s="18">
        <f t="shared" si="113"/>
        <v>2.0232883891895429E-2</v>
      </c>
      <c r="R330" s="18">
        <f t="shared" si="113"/>
        <v>1.245805022055844E-2</v>
      </c>
      <c r="S330" s="18">
        <f t="shared" si="113"/>
        <v>8.6118310535980673E-3</v>
      </c>
      <c r="T330" s="18">
        <f>_xlfn.STDEV.S(T320,T323,T326)</f>
        <v>8.6118310535980673E-3</v>
      </c>
      <c r="U330" s="18">
        <f t="shared" si="113"/>
        <v>4.0434889096783349E-3</v>
      </c>
      <c r="V330" s="18">
        <f t="shared" si="113"/>
        <v>4.0434889096783349E-3</v>
      </c>
    </row>
    <row r="331" spans="1:22" ht="17" x14ac:dyDescent="0.2">
      <c r="B331" s="1" t="s">
        <v>47</v>
      </c>
      <c r="C331" s="18">
        <f>C329-C330</f>
        <v>9.4852996018462934E-2</v>
      </c>
      <c r="D331" s="18">
        <f t="shared" ref="D331:V331" si="114">D329-D330</f>
        <v>0.16156197097025146</v>
      </c>
      <c r="E331" s="18">
        <f t="shared" si="114"/>
        <v>0.23957258323932767</v>
      </c>
      <c r="F331" s="26">
        <f>F329-F330</f>
        <v>0.3101605303664452</v>
      </c>
      <c r="G331" s="18">
        <f t="shared" si="114"/>
        <v>0.38789756991301838</v>
      </c>
      <c r="H331" s="18">
        <f t="shared" si="114"/>
        <v>0.40704253940857993</v>
      </c>
      <c r="I331" s="18">
        <f t="shared" si="114"/>
        <v>0.47000660639386155</v>
      </c>
      <c r="J331" s="18">
        <f t="shared" si="114"/>
        <v>0.51662188832003086</v>
      </c>
      <c r="K331" s="18">
        <f t="shared" si="114"/>
        <v>0.58372724887561434</v>
      </c>
      <c r="L331" s="18">
        <f t="shared" si="114"/>
        <v>0.63112088251392728</v>
      </c>
      <c r="M331" s="18">
        <f t="shared" si="114"/>
        <v>0.60759811848304557</v>
      </c>
      <c r="N331" s="18">
        <f t="shared" si="114"/>
        <v>0.57233841437535438</v>
      </c>
      <c r="O331" s="18">
        <f t="shared" si="114"/>
        <v>0.53080732979491718</v>
      </c>
      <c r="P331" s="18">
        <f t="shared" si="114"/>
        <v>0.46964753158933675</v>
      </c>
      <c r="Q331" s="18">
        <f t="shared" si="114"/>
        <v>0.43488433975321855</v>
      </c>
      <c r="R331" s="18">
        <f t="shared" si="114"/>
        <v>0.37405483359216724</v>
      </c>
      <c r="S331" s="18">
        <f t="shared" si="114"/>
        <v>0.28831070262951058</v>
      </c>
      <c r="T331" s="18">
        <f t="shared" si="114"/>
        <v>0.28831070262951058</v>
      </c>
      <c r="U331" s="18">
        <f t="shared" si="114"/>
        <v>0.20558885855829964</v>
      </c>
      <c r="V331" s="18">
        <f t="shared" si="114"/>
        <v>0.20558885855829964</v>
      </c>
    </row>
    <row r="332" spans="1:22" ht="17" x14ac:dyDescent="0.2">
      <c r="B332" s="1" t="s">
        <v>48</v>
      </c>
      <c r="C332" s="18">
        <f>C329+C330</f>
        <v>0.20751215843323229</v>
      </c>
      <c r="D332" s="18">
        <f t="shared" ref="D332:V332" si="115">D329+D330</f>
        <v>0.21513678679342588</v>
      </c>
      <c r="E332" s="18">
        <f t="shared" si="115"/>
        <v>0.28403281659996832</v>
      </c>
      <c r="F332" s="26">
        <f>F329+F330</f>
        <v>0.34649116559952542</v>
      </c>
      <c r="G332" s="18">
        <f t="shared" si="115"/>
        <v>0.40694126437569833</v>
      </c>
      <c r="H332" s="18">
        <f t="shared" si="115"/>
        <v>0.41448799840142736</v>
      </c>
      <c r="I332" s="18">
        <f t="shared" si="115"/>
        <v>0.4868977113744038</v>
      </c>
      <c r="J332" s="18">
        <f t="shared" si="115"/>
        <v>0.56656357171547711</v>
      </c>
      <c r="K332" s="18">
        <f t="shared" si="115"/>
        <v>0.67599030032029417</v>
      </c>
      <c r="L332" s="18">
        <f t="shared" si="115"/>
        <v>0.70662413830408133</v>
      </c>
      <c r="M332" s="18">
        <f t="shared" si="115"/>
        <v>0.68558219716403734</v>
      </c>
      <c r="N332" s="18">
        <f t="shared" si="115"/>
        <v>0.62366805577059836</v>
      </c>
      <c r="O332" s="18">
        <f t="shared" si="115"/>
        <v>0.58448187885593272</v>
      </c>
      <c r="P332" s="18">
        <f t="shared" si="115"/>
        <v>0.51691166641746855</v>
      </c>
      <c r="Q332" s="18">
        <f t="shared" si="115"/>
        <v>0.4753501075370094</v>
      </c>
      <c r="R332" s="18">
        <f t="shared" si="115"/>
        <v>0.39897093403328415</v>
      </c>
      <c r="S332" s="18">
        <f t="shared" si="115"/>
        <v>0.30553436473670675</v>
      </c>
      <c r="T332" s="18">
        <f t="shared" si="115"/>
        <v>0.30553436473670675</v>
      </c>
      <c r="U332" s="18">
        <f t="shared" si="115"/>
        <v>0.21367583637765633</v>
      </c>
      <c r="V332" s="18">
        <f t="shared" si="115"/>
        <v>0.21367583637765633</v>
      </c>
    </row>
    <row r="333" spans="1:22" x14ac:dyDescent="0.2">
      <c r="B333" s="1"/>
      <c r="C333" s="18"/>
      <c r="D333" s="18"/>
      <c r="E333" s="18"/>
      <c r="F333" s="18"/>
      <c r="G333" s="18"/>
      <c r="H333" s="18"/>
      <c r="I333" s="18"/>
      <c r="J333" s="18"/>
      <c r="K333" s="18"/>
      <c r="L333" s="18"/>
      <c r="M333" s="18"/>
      <c r="N333" s="18"/>
      <c r="O333" s="18"/>
      <c r="P333" s="18"/>
      <c r="Q333" s="18"/>
      <c r="R333" s="18"/>
      <c r="S333" s="18"/>
      <c r="T333" s="18"/>
      <c r="U333" s="18"/>
      <c r="V333" s="18"/>
    </row>
    <row r="334" spans="1:22" x14ac:dyDescent="0.2">
      <c r="B334" s="51" t="s">
        <v>115</v>
      </c>
      <c r="C334" s="52">
        <f>AVERAGE(C321,C324,C327)</f>
        <v>0.99984445100179808</v>
      </c>
      <c r="D334" s="52">
        <f t="shared" ref="D334:V334" si="116">AVERAGE(D321,D324,D327)</f>
        <v>0.99986242816928161</v>
      </c>
      <c r="E334" s="52">
        <f t="shared" si="116"/>
        <v>0.99982206126455797</v>
      </c>
      <c r="F334" s="52">
        <f t="shared" si="116"/>
        <v>0.99979015713263208</v>
      </c>
      <c r="G334" s="52">
        <f t="shared" si="116"/>
        <v>0.9998117112207171</v>
      </c>
      <c r="H334" s="52">
        <f t="shared" si="116"/>
        <v>0.99978557124436962</v>
      </c>
      <c r="I334" s="52">
        <f t="shared" si="116"/>
        <v>0.99965968395761895</v>
      </c>
      <c r="J334" s="52">
        <f t="shared" si="116"/>
        <v>0.99952192410327356</v>
      </c>
      <c r="K334" s="52">
        <f t="shared" si="116"/>
        <v>0.99766589280800633</v>
      </c>
      <c r="L334" s="52">
        <f t="shared" si="116"/>
        <v>0.99661549398029525</v>
      </c>
      <c r="M334" s="52">
        <f t="shared" si="116"/>
        <v>0.99306121828145233</v>
      </c>
      <c r="N334" s="52">
        <f t="shared" si="116"/>
        <v>0.98901452639664333</v>
      </c>
      <c r="O334" s="52">
        <f t="shared" si="116"/>
        <v>0.98567282538991374</v>
      </c>
      <c r="P334" s="52">
        <f t="shared" si="116"/>
        <v>0.97671059492219836</v>
      </c>
      <c r="Q334" s="52">
        <f t="shared" si="116"/>
        <v>0.9670902811817047</v>
      </c>
      <c r="R334" s="52">
        <f t="shared" si="116"/>
        <v>0.94056748499653409</v>
      </c>
      <c r="S334" s="52">
        <f t="shared" si="116"/>
        <v>0.88788411757114594</v>
      </c>
      <c r="T334" s="52">
        <f>AVERAGE(T321,T324,T327)</f>
        <v>0.88788411757114594</v>
      </c>
      <c r="U334" s="52">
        <f t="shared" si="116"/>
        <v>0.80553502809390398</v>
      </c>
      <c r="V334" s="52">
        <f t="shared" si="116"/>
        <v>0.80553502809390398</v>
      </c>
    </row>
    <row r="335" spans="1:22" x14ac:dyDescent="0.2">
      <c r="B335" s="27" t="s">
        <v>46</v>
      </c>
      <c r="C335" s="18">
        <f>_xlfn.STDEV.S(C321,C324,C327)</f>
        <v>1.279624239551915E-4</v>
      </c>
      <c r="D335" s="18">
        <f t="shared" ref="D335:V335" si="117">_xlfn.STDEV.S(D321,D324,D327)</f>
        <v>1.04173440508558E-4</v>
      </c>
      <c r="E335" s="18">
        <f t="shared" si="117"/>
        <v>1.1319457514609366E-4</v>
      </c>
      <c r="F335" s="18">
        <f t="shared" si="117"/>
        <v>6.0245408834172486E-5</v>
      </c>
      <c r="G335" s="18">
        <f t="shared" si="117"/>
        <v>3.7069693459234284E-5</v>
      </c>
      <c r="H335" s="18">
        <f t="shared" si="117"/>
        <v>2.5006045240202359E-5</v>
      </c>
      <c r="I335" s="18">
        <f t="shared" si="117"/>
        <v>2.093950440931317E-4</v>
      </c>
      <c r="J335" s="18">
        <f t="shared" si="117"/>
        <v>3.8069176840913992E-4</v>
      </c>
      <c r="K335" s="18">
        <f t="shared" si="117"/>
        <v>1.2160254376207681E-3</v>
      </c>
      <c r="L335" s="18">
        <f t="shared" si="117"/>
        <v>1.9772149014652563E-3</v>
      </c>
      <c r="M335" s="18">
        <f t="shared" si="117"/>
        <v>1.8515751067339488E-3</v>
      </c>
      <c r="N335" s="18">
        <f t="shared" si="117"/>
        <v>1.0527499045237781E-3</v>
      </c>
      <c r="O335" s="18">
        <f t="shared" si="117"/>
        <v>6.6351730928955487E-4</v>
      </c>
      <c r="P335" s="18">
        <f t="shared" si="117"/>
        <v>8.4599039574324646E-4</v>
      </c>
      <c r="Q335" s="18">
        <f t="shared" si="117"/>
        <v>1.5095191112900756E-3</v>
      </c>
      <c r="R335" s="18">
        <f t="shared" si="117"/>
        <v>1.0721357433096763E-3</v>
      </c>
      <c r="S335" s="18">
        <f t="shared" si="117"/>
        <v>3.9700933708463927E-3</v>
      </c>
      <c r="T335" s="18">
        <f>_xlfn.STDEV.S(T321,T324,T327)</f>
        <v>3.9700933708463927E-3</v>
      </c>
      <c r="U335" s="18">
        <f t="shared" si="117"/>
        <v>4.6109728145921668E-3</v>
      </c>
      <c r="V335" s="18">
        <f t="shared" si="117"/>
        <v>4.6109728145921668E-3</v>
      </c>
    </row>
    <row r="336" spans="1:22" ht="17" x14ac:dyDescent="0.2">
      <c r="B336" s="1" t="s">
        <v>47</v>
      </c>
      <c r="C336" s="18">
        <f t="shared" ref="C336:V336" si="118">C334-C335</f>
        <v>0.9997164885778429</v>
      </c>
      <c r="D336" s="18">
        <f t="shared" si="118"/>
        <v>0.99975825472877311</v>
      </c>
      <c r="E336" s="18">
        <f t="shared" si="118"/>
        <v>0.99970886668941183</v>
      </c>
      <c r="F336" s="18">
        <f t="shared" si="118"/>
        <v>0.99972991172379788</v>
      </c>
      <c r="G336" s="18">
        <f t="shared" si="118"/>
        <v>0.99977464152725792</v>
      </c>
      <c r="H336" s="18">
        <f t="shared" si="118"/>
        <v>0.99976056519912937</v>
      </c>
      <c r="I336" s="18">
        <f t="shared" si="118"/>
        <v>0.99945028891352583</v>
      </c>
      <c r="J336" s="18">
        <f t="shared" si="118"/>
        <v>0.9991412323348644</v>
      </c>
      <c r="K336" s="18">
        <f t="shared" si="118"/>
        <v>0.99644986737038554</v>
      </c>
      <c r="L336" s="18">
        <f t="shared" si="118"/>
        <v>0.99463827907882996</v>
      </c>
      <c r="M336" s="18">
        <f t="shared" si="118"/>
        <v>0.99120964317471838</v>
      </c>
      <c r="N336" s="18">
        <f t="shared" si="118"/>
        <v>0.98796177649211958</v>
      </c>
      <c r="O336" s="18">
        <f t="shared" si="118"/>
        <v>0.98500930808062415</v>
      </c>
      <c r="P336" s="18">
        <f t="shared" si="118"/>
        <v>0.97586460452645507</v>
      </c>
      <c r="Q336" s="18">
        <f t="shared" si="118"/>
        <v>0.96558076207041466</v>
      </c>
      <c r="R336" s="18">
        <f t="shared" si="118"/>
        <v>0.93949534925322442</v>
      </c>
      <c r="S336" s="18">
        <f t="shared" si="118"/>
        <v>0.88391402420029952</v>
      </c>
      <c r="T336" s="18">
        <f t="shared" si="118"/>
        <v>0.88391402420029952</v>
      </c>
      <c r="U336" s="18">
        <f t="shared" si="118"/>
        <v>0.80092405527931176</v>
      </c>
      <c r="V336" s="18">
        <f t="shared" si="118"/>
        <v>0.80092405527931176</v>
      </c>
    </row>
    <row r="337" spans="1:22" ht="17" x14ac:dyDescent="0.2">
      <c r="B337" s="1" t="s">
        <v>48</v>
      </c>
      <c r="C337" s="18">
        <f t="shared" ref="C337:V337" si="119">C334+C335</f>
        <v>0.99997241342575327</v>
      </c>
      <c r="D337" s="18">
        <f t="shared" si="119"/>
        <v>0.99996660160979012</v>
      </c>
      <c r="E337" s="18">
        <f t="shared" si="119"/>
        <v>0.99993525583970411</v>
      </c>
      <c r="F337" s="18">
        <f t="shared" si="119"/>
        <v>0.99985040254146629</v>
      </c>
      <c r="G337" s="18">
        <f t="shared" si="119"/>
        <v>0.99984878091417628</v>
      </c>
      <c r="H337" s="18">
        <f t="shared" si="119"/>
        <v>0.99981057728960987</v>
      </c>
      <c r="I337" s="18">
        <f t="shared" si="119"/>
        <v>0.99986907900171207</v>
      </c>
      <c r="J337" s="18">
        <f t="shared" si="119"/>
        <v>0.99990261587168272</v>
      </c>
      <c r="K337" s="18">
        <f t="shared" si="119"/>
        <v>0.99888191824562711</v>
      </c>
      <c r="L337" s="18">
        <f t="shared" si="119"/>
        <v>0.99859270888176055</v>
      </c>
      <c r="M337" s="18">
        <f t="shared" si="119"/>
        <v>0.99491279338818628</v>
      </c>
      <c r="N337" s="18">
        <f t="shared" si="119"/>
        <v>0.99006727630116709</v>
      </c>
      <c r="O337" s="18">
        <f t="shared" si="119"/>
        <v>0.98633634269920334</v>
      </c>
      <c r="P337" s="18">
        <f t="shared" si="119"/>
        <v>0.97755658531794165</v>
      </c>
      <c r="Q337" s="18">
        <f t="shared" si="119"/>
        <v>0.96859980029299475</v>
      </c>
      <c r="R337" s="18">
        <f t="shared" si="119"/>
        <v>0.94163962073984375</v>
      </c>
      <c r="S337" s="18">
        <f t="shared" si="119"/>
        <v>0.89185421094199235</v>
      </c>
      <c r="T337" s="18">
        <f t="shared" si="119"/>
        <v>0.89185421094199235</v>
      </c>
      <c r="U337" s="18">
        <f t="shared" si="119"/>
        <v>0.8101460009084962</v>
      </c>
      <c r="V337" s="18">
        <f t="shared" si="119"/>
        <v>0.8101460009084962</v>
      </c>
    </row>
    <row r="338" spans="1:22" x14ac:dyDescent="0.2">
      <c r="A338" s="49"/>
      <c r="B338" s="55"/>
      <c r="C338" s="58"/>
      <c r="D338" s="58"/>
      <c r="E338" s="58"/>
      <c r="F338" s="58"/>
      <c r="G338" s="58"/>
      <c r="H338" s="58"/>
      <c r="I338" s="58"/>
      <c r="J338" s="58"/>
      <c r="K338" s="58"/>
      <c r="L338" s="58"/>
      <c r="M338" s="58"/>
      <c r="N338" s="58"/>
      <c r="O338" s="58"/>
      <c r="P338" s="58"/>
      <c r="Q338" s="58"/>
      <c r="R338" s="58"/>
      <c r="S338" s="53"/>
      <c r="T338" s="53"/>
      <c r="U338" s="53"/>
      <c r="V338" s="53"/>
    </row>
    <row r="339" spans="1:22" ht="17" x14ac:dyDescent="0.2">
      <c r="A339" s="27" t="s">
        <v>74</v>
      </c>
      <c r="B339" s="6" t="s">
        <v>12</v>
      </c>
      <c r="C339" s="50"/>
      <c r="D339" s="50"/>
      <c r="E339" s="50"/>
      <c r="F339" s="50"/>
      <c r="G339" s="50"/>
      <c r="H339" s="50"/>
      <c r="I339" s="52"/>
      <c r="J339" s="52"/>
      <c r="K339" s="52"/>
      <c r="L339" s="52"/>
      <c r="M339" s="52"/>
      <c r="N339" s="52"/>
      <c r="O339" s="52"/>
      <c r="P339" s="52"/>
      <c r="Q339" s="52"/>
      <c r="R339" s="52"/>
      <c r="S339" s="50"/>
      <c r="T339" s="50"/>
      <c r="U339" s="50"/>
      <c r="V339" s="50"/>
    </row>
    <row r="340" spans="1:22" x14ac:dyDescent="0.2">
      <c r="B340" s="27" t="s">
        <v>112</v>
      </c>
      <c r="C340" s="10">
        <v>0.20812310429992401</v>
      </c>
      <c r="D340" s="10">
        <v>0.221005252920979</v>
      </c>
      <c r="E340" s="10">
        <v>0.26655955676098497</v>
      </c>
      <c r="F340" s="10">
        <v>0.35596127587866999</v>
      </c>
      <c r="G340" s="10">
        <v>0.38211214981730701</v>
      </c>
      <c r="H340" s="10">
        <v>0.34571463024718602</v>
      </c>
      <c r="I340" s="10">
        <v>0.39890283676571597</v>
      </c>
      <c r="J340" s="10">
        <v>0.48692123340114102</v>
      </c>
      <c r="K340" s="10">
        <v>0.593710232116198</v>
      </c>
      <c r="L340" s="10">
        <v>0.60508709998580301</v>
      </c>
      <c r="M340" s="10">
        <v>0.57965094452188604</v>
      </c>
      <c r="N340" s="10">
        <v>0.538896499064626</v>
      </c>
      <c r="O340" s="10">
        <v>0.51249125005616403</v>
      </c>
      <c r="P340" s="10">
        <v>0.460510748890959</v>
      </c>
      <c r="Q340" s="10">
        <v>0.42343895160988199</v>
      </c>
      <c r="R340" s="10">
        <v>0.35605425655390599</v>
      </c>
      <c r="S340" s="10">
        <v>0.27832131150385903</v>
      </c>
      <c r="T340" s="10">
        <v>0.27832131150385903</v>
      </c>
      <c r="U340" s="10">
        <v>0.20083245463247801</v>
      </c>
      <c r="V340" s="10">
        <v>0.20083245463247801</v>
      </c>
    </row>
    <row r="341" spans="1:22" x14ac:dyDescent="0.2">
      <c r="B341" s="27" t="s">
        <v>113</v>
      </c>
      <c r="C341" s="10">
        <v>0.99736392873647794</v>
      </c>
      <c r="D341" s="10">
        <v>0.99780969413557596</v>
      </c>
      <c r="E341" s="10">
        <v>0.99726769735445997</v>
      </c>
      <c r="F341" s="10">
        <v>0.997602231402689</v>
      </c>
      <c r="G341" s="10">
        <v>0.99774700339432898</v>
      </c>
      <c r="H341" s="10">
        <v>0.99623708287244295</v>
      </c>
      <c r="I341" s="10">
        <v>0.99571012353974098</v>
      </c>
      <c r="J341" s="10">
        <v>0.99537632145278698</v>
      </c>
      <c r="K341" s="10">
        <v>0.99279570981066001</v>
      </c>
      <c r="L341" s="10">
        <v>0.990263129881649</v>
      </c>
      <c r="M341" s="10">
        <v>0.98536061552094401</v>
      </c>
      <c r="N341" s="10">
        <v>0.98005732248474398</v>
      </c>
      <c r="O341" s="10">
        <v>0.97425962499362995</v>
      </c>
      <c r="P341" s="10">
        <v>0.96262754839327602</v>
      </c>
      <c r="Q341" s="10">
        <v>0.95226318906833995</v>
      </c>
      <c r="R341" s="10">
        <v>0.932061779531278</v>
      </c>
      <c r="S341" s="10">
        <v>0.89824417342045104</v>
      </c>
      <c r="T341" s="10">
        <v>0.89824417342045104</v>
      </c>
      <c r="U341" s="10">
        <v>0.84078233557003201</v>
      </c>
      <c r="V341" s="10">
        <v>0.84078233557003201</v>
      </c>
    </row>
    <row r="342" spans="1:22" ht="17" x14ac:dyDescent="0.2">
      <c r="B342" s="6" t="s">
        <v>26</v>
      </c>
      <c r="C342" s="10"/>
      <c r="D342" s="10"/>
      <c r="E342" s="18"/>
      <c r="F342" s="18"/>
      <c r="G342" s="18"/>
      <c r="H342" s="18"/>
      <c r="I342" s="18"/>
      <c r="J342" s="10"/>
      <c r="K342" s="18"/>
      <c r="L342" s="18"/>
      <c r="M342" s="18"/>
      <c r="N342" s="18"/>
      <c r="O342" s="18"/>
      <c r="P342" s="18"/>
      <c r="Q342" s="18"/>
      <c r="R342" s="18"/>
      <c r="S342" s="18"/>
      <c r="T342" s="18"/>
      <c r="U342" s="18"/>
      <c r="V342" s="18"/>
    </row>
    <row r="343" spans="1:22" x14ac:dyDescent="0.2">
      <c r="B343" s="27" t="s">
        <v>112</v>
      </c>
      <c r="C343" s="10">
        <v>0.200411497519844</v>
      </c>
      <c r="D343" s="10">
        <v>0.22773382186750399</v>
      </c>
      <c r="E343" s="10">
        <v>0.32499189711295601</v>
      </c>
      <c r="F343" s="10">
        <v>0.38675779996200199</v>
      </c>
      <c r="G343" s="10">
        <v>0.40951994265087299</v>
      </c>
      <c r="H343" s="10">
        <v>0.39622920466023998</v>
      </c>
      <c r="I343" s="10">
        <v>0.43821757775125397</v>
      </c>
      <c r="J343" s="10">
        <v>0.48943523738644501</v>
      </c>
      <c r="K343" s="10">
        <v>0.57460061962028197</v>
      </c>
      <c r="L343" s="10">
        <v>0.57808191882255</v>
      </c>
      <c r="M343" s="10">
        <v>0.54689816654775103</v>
      </c>
      <c r="N343" s="10">
        <v>0.50889003866874605</v>
      </c>
      <c r="O343" s="10">
        <v>0.46216649908649499</v>
      </c>
      <c r="P343" s="10">
        <v>0.40276173293408501</v>
      </c>
      <c r="Q343" s="10">
        <v>0.375456785218026</v>
      </c>
      <c r="R343" s="10">
        <v>0.31916788274586599</v>
      </c>
      <c r="S343" s="10">
        <v>0.243824400962149</v>
      </c>
      <c r="T343" s="10">
        <v>0.243824400962149</v>
      </c>
      <c r="U343" s="10">
        <v>0.18023824921840501</v>
      </c>
      <c r="V343" s="10">
        <v>0.18023824921840501</v>
      </c>
    </row>
    <row r="344" spans="1:22" x14ac:dyDescent="0.2">
      <c r="B344" s="27" t="s">
        <v>113</v>
      </c>
      <c r="C344" s="10">
        <v>0.99981213766354005</v>
      </c>
      <c r="D344" s="10">
        <v>0.99983275976078601</v>
      </c>
      <c r="E344" s="10">
        <v>0.99973602124369798</v>
      </c>
      <c r="F344" s="10">
        <v>0.99853820700023299</v>
      </c>
      <c r="G344" s="10">
        <v>0.99823057031129303</v>
      </c>
      <c r="H344" s="10">
        <v>0.99517931592922404</v>
      </c>
      <c r="I344" s="10">
        <v>0.99605595979498995</v>
      </c>
      <c r="J344" s="10">
        <v>0.99393103383831805</v>
      </c>
      <c r="K344" s="10">
        <v>0.990199875923096</v>
      </c>
      <c r="L344" s="10">
        <v>0.98812079366577099</v>
      </c>
      <c r="M344" s="10">
        <v>0.979598658856632</v>
      </c>
      <c r="N344" s="10">
        <v>0.96957546950919304</v>
      </c>
      <c r="O344" s="10">
        <v>0.96278373492098102</v>
      </c>
      <c r="P344" s="10">
        <v>0.95123244392267003</v>
      </c>
      <c r="Q344" s="10">
        <v>0.94470824158703204</v>
      </c>
      <c r="R344" s="10">
        <v>0.923849858487098</v>
      </c>
      <c r="S344" s="10">
        <v>0.885793503834303</v>
      </c>
      <c r="T344" s="10">
        <v>0.885793503834303</v>
      </c>
      <c r="U344" s="10">
        <v>0.83172903962415501</v>
      </c>
      <c r="V344" s="10">
        <v>0.83172903962415501</v>
      </c>
    </row>
    <row r="345" spans="1:22" ht="17" x14ac:dyDescent="0.2">
      <c r="B345" s="6" t="s">
        <v>33</v>
      </c>
      <c r="C345" s="18"/>
      <c r="D345" s="18"/>
      <c r="E345" s="18"/>
      <c r="F345" s="18"/>
      <c r="G345" s="18"/>
      <c r="H345" s="18"/>
      <c r="I345" s="18"/>
      <c r="J345" s="18"/>
      <c r="K345" s="18"/>
      <c r="L345" s="18"/>
      <c r="M345" s="18"/>
      <c r="N345" s="18"/>
      <c r="O345" s="18"/>
      <c r="P345" s="18"/>
      <c r="Q345" s="18"/>
      <c r="R345" s="18"/>
      <c r="S345" s="18"/>
      <c r="T345" s="18"/>
      <c r="U345" s="18"/>
      <c r="V345" s="18"/>
    </row>
    <row r="346" spans="1:22" x14ac:dyDescent="0.2">
      <c r="B346" s="27" t="s">
        <v>112</v>
      </c>
      <c r="C346" s="10">
        <v>0.103078297725155</v>
      </c>
      <c r="D346" s="10">
        <v>0.17519201918935801</v>
      </c>
      <c r="E346" s="10">
        <v>0.25230857386585598</v>
      </c>
      <c r="F346" s="10">
        <v>0.34640784000477498</v>
      </c>
      <c r="G346" s="10">
        <v>0.38037779844908298</v>
      </c>
      <c r="H346" s="10">
        <v>0.36752214980481701</v>
      </c>
      <c r="I346" s="10">
        <v>0.41082611679130998</v>
      </c>
      <c r="J346" s="10">
        <v>0.48747424245187998</v>
      </c>
      <c r="K346" s="10">
        <v>0.58469834013017097</v>
      </c>
      <c r="L346" s="10">
        <v>0.60484487987173297</v>
      </c>
      <c r="M346" s="10">
        <v>0.58583184592356796</v>
      </c>
      <c r="N346" s="10">
        <v>0.53391413978176105</v>
      </c>
      <c r="O346" s="10">
        <v>0.49450228810982699</v>
      </c>
      <c r="P346" s="10">
        <v>0.42542786268298399</v>
      </c>
      <c r="Q346" s="10">
        <v>0.39475737347131701</v>
      </c>
      <c r="R346" s="10">
        <v>0.33204716135916201</v>
      </c>
      <c r="S346" s="10">
        <v>0.255201845795547</v>
      </c>
      <c r="T346" s="10">
        <v>0.255201845795547</v>
      </c>
      <c r="U346" s="10">
        <v>0.18485227035824101</v>
      </c>
      <c r="V346" s="10">
        <v>0.18485227035824101</v>
      </c>
    </row>
    <row r="347" spans="1:22" x14ac:dyDescent="0.2">
      <c r="B347" s="27" t="s">
        <v>113</v>
      </c>
      <c r="C347" s="10">
        <v>0.99887827370952598</v>
      </c>
      <c r="D347" s="10">
        <v>0.99919160838336396</v>
      </c>
      <c r="E347" s="10">
        <v>0.99938603840997098</v>
      </c>
      <c r="F347" s="10">
        <v>0.99893624477348697</v>
      </c>
      <c r="G347" s="10">
        <v>0.99885908443792104</v>
      </c>
      <c r="H347" s="10">
        <v>0.99627248059696405</v>
      </c>
      <c r="I347" s="10">
        <v>0.994827361747182</v>
      </c>
      <c r="J347" s="10">
        <v>0.99573114499858795</v>
      </c>
      <c r="K347" s="10">
        <v>0.99143980674871102</v>
      </c>
      <c r="L347" s="10">
        <v>0.98589034669450604</v>
      </c>
      <c r="M347" s="10">
        <v>0.980055612074205</v>
      </c>
      <c r="N347" s="10">
        <v>0.97212499758673399</v>
      </c>
      <c r="O347" s="10">
        <v>0.96630787217214698</v>
      </c>
      <c r="P347" s="10">
        <v>0.95439438506301799</v>
      </c>
      <c r="Q347" s="10">
        <v>0.94426073877916405</v>
      </c>
      <c r="R347" s="10">
        <v>0.92446901229325895</v>
      </c>
      <c r="S347" s="10">
        <v>0.88597079014892</v>
      </c>
      <c r="T347" s="10">
        <v>0.88597079014892</v>
      </c>
      <c r="U347" s="10">
        <v>0.83399041224111803</v>
      </c>
      <c r="V347" s="10">
        <v>0.83399041224111803</v>
      </c>
    </row>
    <row r="348" spans="1:22" x14ac:dyDescent="0.2">
      <c r="A348" s="27"/>
      <c r="C348" s="18"/>
      <c r="D348" s="18"/>
      <c r="E348" s="18"/>
      <c r="F348" s="18"/>
      <c r="G348" s="18"/>
      <c r="H348" s="18"/>
      <c r="I348" s="18"/>
      <c r="J348" s="18"/>
      <c r="K348" s="18"/>
      <c r="L348" s="18"/>
      <c r="M348" s="18"/>
      <c r="N348" s="18"/>
      <c r="O348" s="18"/>
      <c r="P348" s="18"/>
      <c r="Q348" s="18"/>
      <c r="R348" s="18"/>
      <c r="S348" s="18"/>
      <c r="T348" s="18"/>
      <c r="U348" s="18"/>
      <c r="V348" s="50"/>
    </row>
    <row r="349" spans="1:22" x14ac:dyDescent="0.2">
      <c r="B349" s="51" t="s">
        <v>114</v>
      </c>
      <c r="C349" s="52">
        <f t="shared" ref="C349:T349" si="120">AVERAGE(C340,C343,C346)</f>
        <v>0.17053763318164097</v>
      </c>
      <c r="D349" s="52">
        <f t="shared" si="120"/>
        <v>0.207977031325947</v>
      </c>
      <c r="E349" s="52">
        <f t="shared" si="120"/>
        <v>0.28128667591326567</v>
      </c>
      <c r="F349" s="52">
        <f t="shared" si="120"/>
        <v>0.36304230528181564</v>
      </c>
      <c r="G349" s="52">
        <f t="shared" si="120"/>
        <v>0.39066996363908763</v>
      </c>
      <c r="H349" s="52">
        <f t="shared" si="120"/>
        <v>0.36982199490408102</v>
      </c>
      <c r="I349" s="52">
        <f t="shared" si="120"/>
        <v>0.41598217710275992</v>
      </c>
      <c r="J349" s="52">
        <f t="shared" si="120"/>
        <v>0.48794357107982195</v>
      </c>
      <c r="K349" s="52">
        <f t="shared" si="120"/>
        <v>0.58433639728888365</v>
      </c>
      <c r="L349" s="52">
        <f t="shared" si="120"/>
        <v>0.59600463289336203</v>
      </c>
      <c r="M349" s="52">
        <f t="shared" si="120"/>
        <v>0.57079365233106838</v>
      </c>
      <c r="N349" s="52">
        <f>AVERAGE(N340,N343,N346)</f>
        <v>0.527233559171711</v>
      </c>
      <c r="O349" s="52">
        <f t="shared" si="120"/>
        <v>0.48972001241749535</v>
      </c>
      <c r="P349" s="52">
        <f t="shared" si="120"/>
        <v>0.42956678150267602</v>
      </c>
      <c r="Q349" s="52">
        <f t="shared" si="120"/>
        <v>0.39788437009974165</v>
      </c>
      <c r="R349" s="52">
        <f t="shared" si="120"/>
        <v>0.33575643355297796</v>
      </c>
      <c r="S349" s="52">
        <f t="shared" si="120"/>
        <v>0.25911585275385168</v>
      </c>
      <c r="T349" s="52">
        <f t="shared" si="120"/>
        <v>0.25911585275385168</v>
      </c>
      <c r="U349" s="52">
        <f>AVERAGE(U340,U343,U346)</f>
        <v>0.18864099140304136</v>
      </c>
      <c r="V349" s="52">
        <f t="shared" ref="V349" si="121">AVERAGE(V340,V343,V346)</f>
        <v>0.18864099140304136</v>
      </c>
    </row>
    <row r="350" spans="1:22" x14ac:dyDescent="0.2">
      <c r="B350" s="27" t="s">
        <v>46</v>
      </c>
      <c r="C350" s="18">
        <f t="shared" ref="C350:T350" si="122">_xlfn.STDEV.S(C340,C343,C346)</f>
        <v>5.8548600964973364E-2</v>
      </c>
      <c r="D350" s="18">
        <f t="shared" si="122"/>
        <v>2.8591277963992176E-2</v>
      </c>
      <c r="E350" s="18">
        <f t="shared" si="122"/>
        <v>3.8514703665674117E-2</v>
      </c>
      <c r="F350" s="18">
        <f t="shared" si="122"/>
        <v>2.1086383051476983E-2</v>
      </c>
      <c r="G350" s="18">
        <f t="shared" si="122"/>
        <v>1.6347577044494261E-2</v>
      </c>
      <c r="H350" s="18">
        <f t="shared" si="122"/>
        <v>2.5335696608608335E-2</v>
      </c>
      <c r="I350" s="18">
        <f t="shared" si="122"/>
        <v>2.0158148058327871E-2</v>
      </c>
      <c r="J350" s="18">
        <f t="shared" si="122"/>
        <v>1.3210813867001324E-3</v>
      </c>
      <c r="K350" s="18">
        <f t="shared" si="122"/>
        <v>9.5599463597494556E-3</v>
      </c>
      <c r="L350" s="18">
        <f t="shared" si="122"/>
        <v>1.5521998176587211E-2</v>
      </c>
      <c r="M350" s="18">
        <f t="shared" si="122"/>
        <v>2.092358874930083E-2</v>
      </c>
      <c r="N350" s="18">
        <f>_xlfn.STDEV.S(N340,N343,N346)</f>
        <v>1.6080097460460564E-2</v>
      </c>
      <c r="O350" s="18">
        <f t="shared" si="122"/>
        <v>2.5500936465900639E-2</v>
      </c>
      <c r="P350" s="18">
        <f t="shared" si="122"/>
        <v>2.9096137161895255E-2</v>
      </c>
      <c r="Q350" s="18">
        <f t="shared" si="122"/>
        <v>2.4143439147096938E-2</v>
      </c>
      <c r="R350" s="18">
        <f t="shared" si="122"/>
        <v>1.8720848493924549E-2</v>
      </c>
      <c r="S350" s="18">
        <f t="shared" si="122"/>
        <v>1.7578361615433028E-2</v>
      </c>
      <c r="T350" s="18">
        <f t="shared" si="122"/>
        <v>1.7578361615433028E-2</v>
      </c>
      <c r="U350" s="18">
        <f>_xlfn.STDEV.S(U340,U343,U346)</f>
        <v>1.0807225801552548E-2</v>
      </c>
      <c r="V350" s="18">
        <f t="shared" ref="V350" si="123">_xlfn.STDEV.S(V340,V343,V346)</f>
        <v>1.0807225801552548E-2</v>
      </c>
    </row>
    <row r="351" spans="1:22" ht="17" x14ac:dyDescent="0.2">
      <c r="B351" s="1" t="s">
        <v>47</v>
      </c>
      <c r="C351" s="18">
        <f t="shared" ref="C351:V351" si="124">C349-C350</f>
        <v>0.11198903221666762</v>
      </c>
      <c r="D351" s="18">
        <f t="shared" si="124"/>
        <v>0.17938575336195484</v>
      </c>
      <c r="E351" s="18">
        <f t="shared" si="124"/>
        <v>0.24277197224759156</v>
      </c>
      <c r="F351" s="18">
        <f t="shared" si="124"/>
        <v>0.34195592223033866</v>
      </c>
      <c r="G351" s="18">
        <f t="shared" si="124"/>
        <v>0.37432238659459338</v>
      </c>
      <c r="H351" s="18">
        <f t="shared" si="124"/>
        <v>0.34448629829547267</v>
      </c>
      <c r="I351" s="18">
        <f t="shared" si="124"/>
        <v>0.39582402904443204</v>
      </c>
      <c r="J351" s="18">
        <f t="shared" si="124"/>
        <v>0.48662248969312183</v>
      </c>
      <c r="K351" s="18">
        <f t="shared" si="124"/>
        <v>0.57477645092913421</v>
      </c>
      <c r="L351" s="18">
        <f t="shared" si="124"/>
        <v>0.58048263471677486</v>
      </c>
      <c r="M351" s="18">
        <f t="shared" si="124"/>
        <v>0.5498700635817676</v>
      </c>
      <c r="N351" s="18">
        <f t="shared" si="124"/>
        <v>0.51115346171125042</v>
      </c>
      <c r="O351" s="18">
        <f t="shared" si="124"/>
        <v>0.46421907595159473</v>
      </c>
      <c r="P351" s="18">
        <f t="shared" si="124"/>
        <v>0.40047064434078078</v>
      </c>
      <c r="Q351" s="18">
        <f t="shared" si="124"/>
        <v>0.37374093095264471</v>
      </c>
      <c r="R351" s="18">
        <f t="shared" si="124"/>
        <v>0.31703558505905344</v>
      </c>
      <c r="S351" s="18">
        <f t="shared" si="124"/>
        <v>0.24153749113841866</v>
      </c>
      <c r="T351" s="18">
        <f t="shared" si="124"/>
        <v>0.24153749113841866</v>
      </c>
      <c r="U351" s="18">
        <f t="shared" si="124"/>
        <v>0.17783376560148881</v>
      </c>
      <c r="V351" s="18">
        <f t="shared" si="124"/>
        <v>0.17783376560148881</v>
      </c>
    </row>
    <row r="352" spans="1:22" ht="17" x14ac:dyDescent="0.2">
      <c r="B352" s="1" t="s">
        <v>48</v>
      </c>
      <c r="C352" s="18">
        <f t="shared" ref="C352:V352" si="125">C349+C350</f>
        <v>0.22908623414661433</v>
      </c>
      <c r="D352" s="18">
        <f t="shared" si="125"/>
        <v>0.23656830928993916</v>
      </c>
      <c r="E352" s="18">
        <f t="shared" si="125"/>
        <v>0.31980137957893978</v>
      </c>
      <c r="F352" s="18">
        <f t="shared" si="125"/>
        <v>0.38412868833329261</v>
      </c>
      <c r="G352" s="18">
        <f t="shared" si="125"/>
        <v>0.40701754068358187</v>
      </c>
      <c r="H352" s="18">
        <f t="shared" si="125"/>
        <v>0.39515769151268937</v>
      </c>
      <c r="I352" s="18">
        <f t="shared" si="125"/>
        <v>0.43614032516108781</v>
      </c>
      <c r="J352" s="18">
        <f t="shared" si="125"/>
        <v>0.48926465246652207</v>
      </c>
      <c r="K352" s="18">
        <f t="shared" si="125"/>
        <v>0.59389634364863308</v>
      </c>
      <c r="L352" s="18">
        <f t="shared" si="125"/>
        <v>0.6115266310699492</v>
      </c>
      <c r="M352" s="18">
        <f t="shared" si="125"/>
        <v>0.59171724108036916</v>
      </c>
      <c r="N352" s="18">
        <f t="shared" si="125"/>
        <v>0.54331365663217157</v>
      </c>
      <c r="O352" s="18">
        <f t="shared" si="125"/>
        <v>0.51522094888339598</v>
      </c>
      <c r="P352" s="18">
        <f t="shared" si="125"/>
        <v>0.45866291866457126</v>
      </c>
      <c r="Q352" s="18">
        <f t="shared" si="125"/>
        <v>0.42202780924683858</v>
      </c>
      <c r="R352" s="18">
        <f t="shared" si="125"/>
        <v>0.35447728204690249</v>
      </c>
      <c r="S352" s="18">
        <f t="shared" si="125"/>
        <v>0.27669421436928471</v>
      </c>
      <c r="T352" s="18">
        <f t="shared" si="125"/>
        <v>0.27669421436928471</v>
      </c>
      <c r="U352" s="18">
        <f t="shared" si="125"/>
        <v>0.19944821720459391</v>
      </c>
      <c r="V352" s="18">
        <f t="shared" si="125"/>
        <v>0.19944821720459391</v>
      </c>
    </row>
    <row r="353" spans="1:22" x14ac:dyDescent="0.2">
      <c r="B353" s="1"/>
      <c r="C353" s="18"/>
      <c r="D353" s="18"/>
      <c r="E353" s="18"/>
      <c r="F353" s="18"/>
      <c r="G353" s="18"/>
      <c r="H353" s="18"/>
      <c r="I353" s="18"/>
      <c r="J353" s="18"/>
      <c r="K353" s="18"/>
      <c r="L353" s="18"/>
      <c r="M353" s="18"/>
      <c r="N353" s="18"/>
      <c r="O353" s="18"/>
      <c r="P353" s="18"/>
      <c r="Q353" s="18"/>
      <c r="R353" s="18"/>
      <c r="S353" s="18"/>
      <c r="T353" s="18"/>
      <c r="U353" s="18"/>
      <c r="V353" s="18"/>
    </row>
    <row r="354" spans="1:22" x14ac:dyDescent="0.2">
      <c r="B354" s="51" t="s">
        <v>115</v>
      </c>
      <c r="C354" s="52">
        <f>AVERAGE(C341,C344,C347)</f>
        <v>0.99868478003651473</v>
      </c>
      <c r="D354" s="52">
        <f t="shared" ref="D354:V354" si="126">AVERAGE(D341,D344,D347)</f>
        <v>0.99894468742657538</v>
      </c>
      <c r="E354" s="52">
        <f t="shared" si="126"/>
        <v>0.99879658566937624</v>
      </c>
      <c r="F354" s="52">
        <f t="shared" si="126"/>
        <v>0.99835889439213632</v>
      </c>
      <c r="G354" s="52">
        <f t="shared" si="126"/>
        <v>0.99827888604784765</v>
      </c>
      <c r="H354" s="52">
        <f t="shared" si="126"/>
        <v>0.99589629313287686</v>
      </c>
      <c r="I354" s="52">
        <f t="shared" si="126"/>
        <v>0.99553114836063761</v>
      </c>
      <c r="J354" s="52">
        <f t="shared" si="126"/>
        <v>0.99501283342989766</v>
      </c>
      <c r="K354" s="52">
        <f t="shared" si="126"/>
        <v>0.99147846416082241</v>
      </c>
      <c r="L354" s="52">
        <f t="shared" si="126"/>
        <v>0.98809142341397527</v>
      </c>
      <c r="M354" s="52">
        <f t="shared" si="126"/>
        <v>0.98167162881726033</v>
      </c>
      <c r="N354" s="52">
        <f t="shared" si="126"/>
        <v>0.97391926319355704</v>
      </c>
      <c r="O354" s="52">
        <f t="shared" si="126"/>
        <v>0.96778374402891931</v>
      </c>
      <c r="P354" s="52">
        <f t="shared" si="126"/>
        <v>0.95608479245965461</v>
      </c>
      <c r="Q354" s="52">
        <f t="shared" si="126"/>
        <v>0.94707738981151202</v>
      </c>
      <c r="R354" s="52">
        <f t="shared" si="126"/>
        <v>0.92679355010387832</v>
      </c>
      <c r="S354" s="52">
        <f t="shared" si="126"/>
        <v>0.89000282246789142</v>
      </c>
      <c r="T354" s="52">
        <f t="shared" si="126"/>
        <v>0.89000282246789142</v>
      </c>
      <c r="U354" s="52">
        <f t="shared" si="126"/>
        <v>0.83550059581176839</v>
      </c>
      <c r="V354" s="52">
        <f t="shared" si="126"/>
        <v>0.83550059581176839</v>
      </c>
    </row>
    <row r="355" spans="1:22" x14ac:dyDescent="0.2">
      <c r="B355" s="27" t="s">
        <v>46</v>
      </c>
      <c r="C355" s="18">
        <f>_xlfn.STDEV.S(C341,C344,C347)</f>
        <v>1.2355207763361166E-3</v>
      </c>
      <c r="D355" s="18">
        <f t="shared" ref="D355:V355" si="127">_xlfn.STDEV.S(D341,D344,D347)</f>
        <v>1.0338888238842175E-3</v>
      </c>
      <c r="E355" s="18">
        <f t="shared" si="127"/>
        <v>1.3355697681482947E-3</v>
      </c>
      <c r="F355" s="18">
        <f t="shared" si="127"/>
        <v>6.8484500212366572E-4</v>
      </c>
      <c r="G355" s="18">
        <f t="shared" si="127"/>
        <v>5.5761265200703265E-4</v>
      </c>
      <c r="H355" s="18">
        <f t="shared" si="127"/>
        <v>6.2117266733481189E-4</v>
      </c>
      <c r="I355" s="18">
        <f t="shared" si="127"/>
        <v>6.3355140029888529E-4</v>
      </c>
      <c r="J355" s="18">
        <f t="shared" si="127"/>
        <v>9.5351596967227319E-4</v>
      </c>
      <c r="K355" s="18">
        <f t="shared" si="127"/>
        <v>1.2983486394608284E-3</v>
      </c>
      <c r="L355" s="18">
        <f t="shared" si="127"/>
        <v>2.1865395398226713E-3</v>
      </c>
      <c r="M355" s="18">
        <f t="shared" si="127"/>
        <v>3.2029156616634122E-3</v>
      </c>
      <c r="N355" s="18">
        <f t="shared" si="127"/>
        <v>5.4664295706738468E-3</v>
      </c>
      <c r="O355" s="18">
        <f t="shared" si="127"/>
        <v>5.8785764895159815E-3</v>
      </c>
      <c r="P355" s="18">
        <f t="shared" si="127"/>
        <v>5.8826192592211137E-3</v>
      </c>
      <c r="Q355" s="18">
        <f t="shared" si="127"/>
        <v>4.4966042898892424E-3</v>
      </c>
      <c r="R355" s="18">
        <f t="shared" si="127"/>
        <v>4.5729114176540639E-3</v>
      </c>
      <c r="S355" s="18">
        <f t="shared" si="127"/>
        <v>7.1377697323309671E-3</v>
      </c>
      <c r="T355" s="18">
        <f t="shared" si="127"/>
        <v>7.1377697323309671E-3</v>
      </c>
      <c r="U355" s="18">
        <f t="shared" si="127"/>
        <v>4.7117971819365129E-3</v>
      </c>
      <c r="V355" s="18">
        <f t="shared" si="127"/>
        <v>4.7117971819365129E-3</v>
      </c>
    </row>
    <row r="356" spans="1:22" ht="17" x14ac:dyDescent="0.2">
      <c r="B356" s="1" t="s">
        <v>47</v>
      </c>
      <c r="C356" s="18">
        <f>C354-C355</f>
        <v>0.99744925926017858</v>
      </c>
      <c r="D356" s="18">
        <f t="shared" ref="D356:V356" si="128">D354-D355</f>
        <v>0.99791079860269116</v>
      </c>
      <c r="E356" s="18">
        <f t="shared" si="128"/>
        <v>0.99746101590122793</v>
      </c>
      <c r="F356" s="18">
        <f t="shared" si="128"/>
        <v>0.9976740493900127</v>
      </c>
      <c r="G356" s="18">
        <f t="shared" si="128"/>
        <v>0.9977212733958406</v>
      </c>
      <c r="H356" s="18">
        <f t="shared" si="128"/>
        <v>0.99527512046554201</v>
      </c>
      <c r="I356" s="18">
        <f t="shared" si="128"/>
        <v>0.99489759696033875</v>
      </c>
      <c r="J356" s="18">
        <f t="shared" si="128"/>
        <v>0.99405931746022536</v>
      </c>
      <c r="K356" s="18">
        <f t="shared" si="128"/>
        <v>0.99018011552136154</v>
      </c>
      <c r="L356" s="18">
        <f t="shared" si="128"/>
        <v>0.98590488387415265</v>
      </c>
      <c r="M356" s="18">
        <f t="shared" si="128"/>
        <v>0.97846871315559691</v>
      </c>
      <c r="N356" s="18">
        <f t="shared" si="128"/>
        <v>0.96845283362288315</v>
      </c>
      <c r="O356" s="18">
        <f t="shared" si="128"/>
        <v>0.96190516753940336</v>
      </c>
      <c r="P356" s="18">
        <f t="shared" si="128"/>
        <v>0.95020217320043354</v>
      </c>
      <c r="Q356" s="18">
        <f t="shared" si="128"/>
        <v>0.94258078552162272</v>
      </c>
      <c r="R356" s="18">
        <f t="shared" si="128"/>
        <v>0.92222063868622428</v>
      </c>
      <c r="S356" s="18">
        <f t="shared" si="128"/>
        <v>0.88286505273556048</v>
      </c>
      <c r="T356" s="18">
        <f t="shared" si="128"/>
        <v>0.88286505273556048</v>
      </c>
      <c r="U356" s="18">
        <f t="shared" si="128"/>
        <v>0.8307887986298319</v>
      </c>
      <c r="V356" s="18">
        <f t="shared" si="128"/>
        <v>0.8307887986298319</v>
      </c>
    </row>
    <row r="357" spans="1:22" ht="17" x14ac:dyDescent="0.2">
      <c r="B357" s="1" t="s">
        <v>48</v>
      </c>
      <c r="C357" s="18">
        <f>C354+C355</f>
        <v>0.99992030081285088</v>
      </c>
      <c r="D357" s="18">
        <f t="shared" ref="D357:V357" si="129">D354+D355</f>
        <v>0.99997857625045961</v>
      </c>
      <c r="E357" s="18">
        <f t="shared" si="129"/>
        <v>1.0001321554375244</v>
      </c>
      <c r="F357" s="18">
        <f t="shared" si="129"/>
        <v>0.99904373939425994</v>
      </c>
      <c r="G357" s="18">
        <f t="shared" si="129"/>
        <v>0.99883649869985469</v>
      </c>
      <c r="H357" s="18">
        <f t="shared" si="129"/>
        <v>0.99651746580021172</v>
      </c>
      <c r="I357" s="18">
        <f t="shared" si="129"/>
        <v>0.99616469976093647</v>
      </c>
      <c r="J357" s="18">
        <f t="shared" si="129"/>
        <v>0.99596634939956996</v>
      </c>
      <c r="K357" s="18">
        <f t="shared" si="129"/>
        <v>0.99277681280028329</v>
      </c>
      <c r="L357" s="18">
        <f t="shared" si="129"/>
        <v>0.99027796295379789</v>
      </c>
      <c r="M357" s="18">
        <f t="shared" si="129"/>
        <v>0.98487454447892375</v>
      </c>
      <c r="N357" s="18">
        <f t="shared" si="129"/>
        <v>0.97938569276423093</v>
      </c>
      <c r="O357" s="18">
        <f t="shared" si="129"/>
        <v>0.97366232051843526</v>
      </c>
      <c r="P357" s="18">
        <f t="shared" si="129"/>
        <v>0.96196741171887568</v>
      </c>
      <c r="Q357" s="18">
        <f t="shared" si="129"/>
        <v>0.95157399410140131</v>
      </c>
      <c r="R357" s="18">
        <f t="shared" si="129"/>
        <v>0.93136646152153235</v>
      </c>
      <c r="S357" s="18">
        <f t="shared" si="129"/>
        <v>0.89714059220022235</v>
      </c>
      <c r="T357" s="18">
        <f t="shared" si="129"/>
        <v>0.89714059220022235</v>
      </c>
      <c r="U357" s="18">
        <f t="shared" si="129"/>
        <v>0.84021239299370487</v>
      </c>
      <c r="V357" s="18">
        <f t="shared" si="129"/>
        <v>0.84021239299370487</v>
      </c>
    </row>
    <row r="358" spans="1:22" x14ac:dyDescent="0.2">
      <c r="A358" s="62"/>
      <c r="B358" s="62"/>
      <c r="C358" s="64"/>
      <c r="D358" s="64"/>
      <c r="E358" s="64"/>
      <c r="F358" s="64"/>
      <c r="G358" s="64"/>
      <c r="H358" s="64"/>
      <c r="I358" s="64"/>
      <c r="J358" s="64"/>
      <c r="K358" s="64"/>
      <c r="L358" s="64"/>
      <c r="M358" s="64"/>
      <c r="N358" s="64"/>
      <c r="O358" s="64"/>
      <c r="P358" s="64"/>
      <c r="Q358" s="64"/>
      <c r="R358" s="64"/>
      <c r="S358" s="64"/>
      <c r="T358" s="64"/>
      <c r="U358" s="64"/>
      <c r="V358" s="64"/>
    </row>
    <row r="359" spans="1:22" ht="17" x14ac:dyDescent="0.2">
      <c r="A359" s="1" t="s">
        <v>111</v>
      </c>
      <c r="C359" s="50"/>
      <c r="D359" s="50"/>
      <c r="E359" s="50"/>
      <c r="F359" s="50"/>
      <c r="G359" s="50"/>
      <c r="H359" s="50"/>
      <c r="I359" s="50"/>
      <c r="J359" s="50"/>
      <c r="K359" s="50"/>
      <c r="L359" s="50"/>
      <c r="M359" s="50"/>
      <c r="N359" s="50"/>
      <c r="O359" s="50"/>
      <c r="P359" s="50"/>
      <c r="Q359" s="50"/>
      <c r="R359" s="50"/>
      <c r="S359" s="50"/>
      <c r="T359" s="50"/>
      <c r="U359" s="50"/>
      <c r="V359" s="50"/>
    </row>
    <row r="360" spans="1:22" x14ac:dyDescent="0.2">
      <c r="B360" s="27" t="s">
        <v>109</v>
      </c>
      <c r="C360" s="10">
        <v>1.7683465959327999E-3</v>
      </c>
      <c r="D360" s="10">
        <v>2.5602121182437998E-3</v>
      </c>
      <c r="E360" s="10">
        <v>3.70667498412256E-3</v>
      </c>
      <c r="F360" s="10">
        <v>5.3665238673054304E-3</v>
      </c>
      <c r="G360" s="10">
        <v>7.7696530021437197E-3</v>
      </c>
      <c r="H360" s="10">
        <v>1.12489032502956E-2</v>
      </c>
      <c r="I360" s="10">
        <v>1.62861615955819E-2</v>
      </c>
      <c r="J360" s="10">
        <v>2.35791039904657E-2</v>
      </c>
      <c r="K360" s="10">
        <v>3.4137825646039198E-2</v>
      </c>
      <c r="L360" s="10">
        <v>4.9424742361312897E-2</v>
      </c>
      <c r="M360" s="10">
        <v>7.1557139661165906E-2</v>
      </c>
      <c r="N360" s="10">
        <v>0.103600423428724</v>
      </c>
      <c r="O360" s="10">
        <v>0.14999268815709399</v>
      </c>
      <c r="P360" s="10">
        <v>0.217159406844215</v>
      </c>
      <c r="Q360" s="10">
        <v>0.31440337899365201</v>
      </c>
      <c r="R360" s="10">
        <v>0.45519319728819302</v>
      </c>
      <c r="S360" s="10">
        <v>0.65902868957916505</v>
      </c>
      <c r="T360" s="10">
        <v>0.95414170571062895</v>
      </c>
      <c r="U360" s="10">
        <v>1.3814063165561601</v>
      </c>
      <c r="V360" s="10">
        <v>2</v>
      </c>
    </row>
    <row r="361" spans="1:22" ht="17" x14ac:dyDescent="0.2">
      <c r="A361" s="1" t="s">
        <v>10</v>
      </c>
      <c r="B361" s="49"/>
      <c r="C361" s="53"/>
      <c r="D361" s="53"/>
      <c r="E361" s="53"/>
      <c r="F361" s="53"/>
      <c r="G361" s="53"/>
      <c r="H361" s="53"/>
      <c r="I361" s="53"/>
      <c r="J361" s="53"/>
      <c r="K361" s="53"/>
      <c r="L361" s="53"/>
      <c r="M361" s="53"/>
      <c r="N361" s="53"/>
      <c r="O361" s="53"/>
      <c r="P361" s="53"/>
      <c r="Q361" s="53"/>
      <c r="R361" s="53"/>
      <c r="S361" s="53"/>
      <c r="T361" s="53"/>
      <c r="U361" s="53"/>
      <c r="V361" s="53"/>
    </row>
    <row r="362" spans="1:22" ht="17" x14ac:dyDescent="0.2">
      <c r="A362" s="1" t="s">
        <v>97</v>
      </c>
      <c r="B362" s="6" t="s">
        <v>12</v>
      </c>
      <c r="C362" s="50"/>
      <c r="D362" s="50"/>
      <c r="E362" s="50"/>
      <c r="F362" s="50"/>
      <c r="G362" s="50"/>
      <c r="H362" s="50"/>
      <c r="I362" s="50"/>
      <c r="J362" s="50"/>
      <c r="K362" s="50"/>
      <c r="L362" s="50"/>
      <c r="M362" s="50"/>
      <c r="N362" s="50"/>
      <c r="O362" s="50"/>
      <c r="P362" s="54"/>
      <c r="Q362" s="50"/>
      <c r="R362" s="50"/>
      <c r="S362" s="50"/>
      <c r="T362" s="50"/>
      <c r="U362" s="50"/>
      <c r="V362" s="50"/>
    </row>
    <row r="363" spans="1:22" x14ac:dyDescent="0.2">
      <c r="A363" s="1"/>
      <c r="B363" s="27" t="s">
        <v>112</v>
      </c>
      <c r="C363" s="13">
        <v>3.2044016225810497E-5</v>
      </c>
      <c r="D363" s="13">
        <v>3.5068158422213997E-5</v>
      </c>
      <c r="E363" s="13">
        <v>4.8970832917517503E-5</v>
      </c>
      <c r="F363" s="13">
        <v>5.1110279902205401E-5</v>
      </c>
      <c r="G363" s="13">
        <v>5.7879586785084998E-5</v>
      </c>
      <c r="H363" s="10">
        <v>1.0199247115247901E-4</v>
      </c>
      <c r="I363" s="10">
        <v>1.5272553888368999E-4</v>
      </c>
      <c r="J363" s="10">
        <v>2.25425193112709E-4</v>
      </c>
      <c r="K363" s="10">
        <v>2.9176690420244702E-4</v>
      </c>
      <c r="L363" s="10">
        <v>4.7991245516266102E-4</v>
      </c>
      <c r="M363" s="10">
        <v>6.6089395159732998E-4</v>
      </c>
      <c r="N363" s="10">
        <v>9.5284561979822502E-4</v>
      </c>
      <c r="O363" s="10">
        <v>9.5284561979822502E-4</v>
      </c>
      <c r="P363" s="10">
        <v>1.5671166102954499E-3</v>
      </c>
      <c r="Q363" s="10">
        <v>2.7619809549777E-3</v>
      </c>
      <c r="R363" s="10">
        <v>2.7619809549777E-3</v>
      </c>
      <c r="S363" s="10">
        <v>5.9364383191526102E-3</v>
      </c>
      <c r="T363" s="10">
        <v>5.9364383191526102E-3</v>
      </c>
      <c r="U363" s="10">
        <v>5.9364383191526102E-3</v>
      </c>
      <c r="V363" s="10">
        <v>1.5791524804407601E-2</v>
      </c>
    </row>
    <row r="364" spans="1:22" x14ac:dyDescent="0.2">
      <c r="A364" s="1"/>
      <c r="B364" s="27" t="s">
        <v>113</v>
      </c>
      <c r="C364" s="10">
        <v>0.54534216047532502</v>
      </c>
      <c r="D364" s="10">
        <v>0.53467396325743799</v>
      </c>
      <c r="E364" s="10">
        <v>0.53211415049126398</v>
      </c>
      <c r="F364" s="10">
        <v>0.51933394397846699</v>
      </c>
      <c r="G364" s="10">
        <v>0.51380342474145801</v>
      </c>
      <c r="H364" s="10">
        <v>0.50545599115729001</v>
      </c>
      <c r="I364" s="10">
        <v>0.50518027170666502</v>
      </c>
      <c r="J364" s="10">
        <v>0.50948591477940297</v>
      </c>
      <c r="K364" s="10">
        <v>0.51383809847094497</v>
      </c>
      <c r="L364" s="10">
        <v>0.51004837301810602</v>
      </c>
      <c r="M364" s="10">
        <v>0.50672460087125004</v>
      </c>
      <c r="N364" s="10">
        <v>0.50500043949665396</v>
      </c>
      <c r="O364" s="10">
        <v>0.50500043949665396</v>
      </c>
      <c r="P364" s="10">
        <v>0.50579993639748699</v>
      </c>
      <c r="Q364" s="10">
        <v>0.504265641790131</v>
      </c>
      <c r="R364" s="10">
        <v>0.504265641790131</v>
      </c>
      <c r="S364" s="10">
        <v>0.50258828180874904</v>
      </c>
      <c r="T364" s="10">
        <v>0.50258828180874904</v>
      </c>
      <c r="U364" s="10">
        <v>0.50258828180874904</v>
      </c>
      <c r="V364" s="10">
        <v>0.49975852033942803</v>
      </c>
    </row>
    <row r="365" spans="1:22" ht="17" x14ac:dyDescent="0.2">
      <c r="A365" s="1"/>
      <c r="B365" s="6" t="s">
        <v>26</v>
      </c>
      <c r="C365" s="18"/>
      <c r="D365" s="18"/>
      <c r="E365" s="18"/>
      <c r="F365" s="18"/>
      <c r="G365" s="18"/>
      <c r="H365" s="18"/>
      <c r="I365" s="18"/>
      <c r="J365" s="18"/>
      <c r="K365" s="18"/>
      <c r="L365" s="18"/>
      <c r="M365" s="18"/>
      <c r="N365" s="18"/>
      <c r="O365" s="18"/>
      <c r="P365" s="18"/>
      <c r="Q365" s="18"/>
      <c r="R365" s="18"/>
      <c r="S365" s="18"/>
      <c r="T365" s="18"/>
      <c r="U365" s="18"/>
      <c r="V365" s="18"/>
    </row>
    <row r="366" spans="1:22" x14ac:dyDescent="0.2">
      <c r="A366" s="1"/>
      <c r="B366" s="27" t="s">
        <v>112</v>
      </c>
      <c r="C366" s="13">
        <v>1.1564032491932E-5</v>
      </c>
      <c r="D366" s="13">
        <v>2.1991938414791098E-5</v>
      </c>
      <c r="E366" s="13">
        <v>5.1635553314509102E-5</v>
      </c>
      <c r="F366" s="13">
        <v>5.7322496954545702E-5</v>
      </c>
      <c r="G366" s="13">
        <v>8.8739565180424195E-5</v>
      </c>
      <c r="H366" s="10">
        <v>1.3109485154375999E-4</v>
      </c>
      <c r="I366" s="10">
        <v>1.66215940220499E-4</v>
      </c>
      <c r="J366" s="10">
        <v>1.9552509706902599E-4</v>
      </c>
      <c r="K366" s="10">
        <v>3.4401986653776498E-4</v>
      </c>
      <c r="L366" s="10">
        <v>4.83924978700508E-4</v>
      </c>
      <c r="M366" s="10">
        <v>6.9213612598342605E-4</v>
      </c>
      <c r="N366" s="10">
        <v>1.0448200400513801E-3</v>
      </c>
      <c r="O366" s="10">
        <v>1.0448200400513801E-3</v>
      </c>
      <c r="P366" s="10">
        <v>1.59680807243149E-3</v>
      </c>
      <c r="Q366" s="10">
        <v>2.8687640810667599E-3</v>
      </c>
      <c r="R366" s="10">
        <v>2.8687640810667599E-3</v>
      </c>
      <c r="S366" s="10">
        <v>6.4127046863618996E-3</v>
      </c>
      <c r="T366" s="10">
        <v>6.4127046863618996E-3</v>
      </c>
      <c r="U366" s="10">
        <v>6.4127046863618996E-3</v>
      </c>
      <c r="V366" s="10">
        <v>1.6511658129412701E-2</v>
      </c>
    </row>
    <row r="367" spans="1:22" x14ac:dyDescent="0.2">
      <c r="A367" s="1"/>
      <c r="B367" s="27" t="s">
        <v>113</v>
      </c>
      <c r="C367" s="10">
        <v>0.48374372781248198</v>
      </c>
      <c r="D367" s="10">
        <v>0.46947734711943001</v>
      </c>
      <c r="E367" s="10">
        <v>0.51732160479909095</v>
      </c>
      <c r="F367" s="10">
        <v>0.50939796361868706</v>
      </c>
      <c r="G367" s="10">
        <v>0.52997060518307304</v>
      </c>
      <c r="H367" s="10">
        <v>0.50262048984211805</v>
      </c>
      <c r="I367" s="10">
        <v>0.50328921821632799</v>
      </c>
      <c r="J367" s="10">
        <v>0.49890575438937801</v>
      </c>
      <c r="K367" s="10">
        <v>0.49708629932939002</v>
      </c>
      <c r="L367" s="10">
        <v>0.502601276802637</v>
      </c>
      <c r="M367" s="10">
        <v>0.50162631434725002</v>
      </c>
      <c r="N367" s="10">
        <v>0.50614143507039699</v>
      </c>
      <c r="O367" s="10">
        <v>0.50614143507039699</v>
      </c>
      <c r="P367" s="10">
        <v>0.50540921956911999</v>
      </c>
      <c r="Q367" s="10">
        <v>0.50326342848564798</v>
      </c>
      <c r="R367" s="10">
        <v>0.50326342848564798</v>
      </c>
      <c r="S367" s="10">
        <v>0.503228374985769</v>
      </c>
      <c r="T367" s="10">
        <v>0.503228374985769</v>
      </c>
      <c r="U367" s="10">
        <v>0.503228374985769</v>
      </c>
      <c r="V367" s="10">
        <v>0.50168813778163401</v>
      </c>
    </row>
    <row r="368" spans="1:22" ht="17" x14ac:dyDescent="0.2">
      <c r="A368" s="1"/>
      <c r="B368" s="6" t="s">
        <v>33</v>
      </c>
      <c r="C368" s="18"/>
      <c r="D368" s="18"/>
      <c r="E368" s="18"/>
      <c r="F368" s="18"/>
      <c r="G368" s="18"/>
      <c r="H368" s="18"/>
      <c r="I368" s="18"/>
      <c r="J368" s="18"/>
      <c r="K368" s="18"/>
      <c r="L368" s="18"/>
      <c r="M368" s="18"/>
      <c r="N368" s="18"/>
      <c r="O368" s="18"/>
      <c r="P368" s="18"/>
      <c r="Q368" s="18"/>
      <c r="R368" s="18"/>
      <c r="S368" s="18"/>
      <c r="T368" s="18"/>
      <c r="U368" s="18"/>
      <c r="V368" s="18"/>
    </row>
    <row r="369" spans="1:22" x14ac:dyDescent="0.2">
      <c r="A369" s="1"/>
      <c r="B369" s="27" t="s">
        <v>112</v>
      </c>
      <c r="C369" s="13">
        <v>6.0130676407839498E-6</v>
      </c>
      <c r="D369" s="13">
        <v>9.7155483156290808E-6</v>
      </c>
      <c r="E369" s="13">
        <v>1.66321989619659E-5</v>
      </c>
      <c r="F369" s="13">
        <v>3.4849344996704203E-5</v>
      </c>
      <c r="G369" s="13">
        <v>4.4007559429889397E-5</v>
      </c>
      <c r="H369" s="13">
        <v>7.1265207316246299E-5</v>
      </c>
      <c r="I369" s="10">
        <v>1.2732172265465301E-4</v>
      </c>
      <c r="J369" s="10">
        <v>1.8197548887224999E-4</v>
      </c>
      <c r="K369" s="10">
        <v>2.44697958205953E-4</v>
      </c>
      <c r="L369" s="10">
        <v>4.6911012010117999E-4</v>
      </c>
      <c r="M369" s="10">
        <v>6.4212210755578195E-4</v>
      </c>
      <c r="N369" s="10">
        <v>9.4952592706414995E-4</v>
      </c>
      <c r="O369" s="10">
        <v>9.4952592706414995E-4</v>
      </c>
      <c r="P369" s="10">
        <v>1.4893873356905301E-3</v>
      </c>
      <c r="Q369" s="10">
        <v>2.6397275925469001E-3</v>
      </c>
      <c r="R369" s="10">
        <v>2.6397275925469001E-3</v>
      </c>
      <c r="S369" s="10">
        <v>5.8325773703148398E-3</v>
      </c>
      <c r="T369" s="10">
        <v>5.8325773703148398E-3</v>
      </c>
      <c r="U369" s="10">
        <v>5.8325773703148398E-3</v>
      </c>
      <c r="V369" s="10">
        <v>1.5827429582395101E-2</v>
      </c>
    </row>
    <row r="370" spans="1:22" x14ac:dyDescent="0.2">
      <c r="A370" s="1"/>
      <c r="B370" s="27" t="s">
        <v>113</v>
      </c>
      <c r="C370" s="10">
        <v>0.44789432048834699</v>
      </c>
      <c r="D370" s="10">
        <v>0.44000425421565897</v>
      </c>
      <c r="E370" s="10">
        <v>0.46491281646820198</v>
      </c>
      <c r="F370" s="10">
        <v>0.49300184775293898</v>
      </c>
      <c r="G370" s="10">
        <v>0.49045726779632698</v>
      </c>
      <c r="H370" s="10">
        <v>0.50841147172175605</v>
      </c>
      <c r="I370" s="10">
        <v>0.50704125130711597</v>
      </c>
      <c r="J370" s="10">
        <v>0.50814703443596898</v>
      </c>
      <c r="K370" s="10">
        <v>0.50195226164047102</v>
      </c>
      <c r="L370" s="10">
        <v>0.50118793644971404</v>
      </c>
      <c r="M370" s="10">
        <v>0.49548291991719301</v>
      </c>
      <c r="N370" s="10">
        <v>0.49784576095909799</v>
      </c>
      <c r="O370" s="10">
        <v>0.49784576095909799</v>
      </c>
      <c r="P370" s="10">
        <v>0.49693050696096502</v>
      </c>
      <c r="Q370" s="10">
        <v>0.494154478155098</v>
      </c>
      <c r="R370" s="10">
        <v>0.494154478155098</v>
      </c>
      <c r="S370" s="10">
        <v>0.497852027342646</v>
      </c>
      <c r="T370" s="10">
        <v>0.497852027342646</v>
      </c>
      <c r="U370" s="10">
        <v>0.497852027342646</v>
      </c>
      <c r="V370" s="10">
        <v>0.49772996352923299</v>
      </c>
    </row>
    <row r="371" spans="1:22" ht="17" x14ac:dyDescent="0.2">
      <c r="A371" s="1"/>
      <c r="B371" s="6" t="s">
        <v>37</v>
      </c>
      <c r="C371" s="18"/>
      <c r="D371" s="10"/>
      <c r="E371" s="18"/>
      <c r="F371" s="18"/>
      <c r="G371" s="18"/>
      <c r="H371" s="18"/>
      <c r="I371" s="18"/>
      <c r="J371" s="18"/>
      <c r="K371" s="10"/>
      <c r="L371" s="18"/>
      <c r="M371" s="18"/>
      <c r="N371" s="18"/>
      <c r="O371" s="10"/>
      <c r="P371" s="18"/>
      <c r="Q371" s="18"/>
      <c r="R371" s="18"/>
      <c r="S371" s="18"/>
      <c r="T371" s="18"/>
      <c r="U371" s="18"/>
      <c r="V371" s="18"/>
    </row>
    <row r="372" spans="1:22" x14ac:dyDescent="0.2">
      <c r="A372" s="1"/>
      <c r="B372" s="27" t="s">
        <v>112</v>
      </c>
      <c r="C372" s="13">
        <v>7.9312400628562506E-6</v>
      </c>
      <c r="D372" s="13">
        <v>1.5163180830542E-5</v>
      </c>
      <c r="E372" s="13">
        <v>1.8559287370557902E-5</v>
      </c>
      <c r="F372" s="13">
        <v>5.0215418965892998E-5</v>
      </c>
      <c r="G372" s="13">
        <v>6.1784727109009005E-5</v>
      </c>
      <c r="H372" s="13">
        <v>9.8527714200207005E-5</v>
      </c>
      <c r="I372" s="10">
        <v>1.20755453673617E-4</v>
      </c>
      <c r="J372" s="10">
        <v>1.5058319970074599E-4</v>
      </c>
      <c r="K372" s="10">
        <v>2.6635344898310698E-4</v>
      </c>
      <c r="L372" s="10">
        <v>4.4022250076604299E-4</v>
      </c>
      <c r="M372" s="10">
        <v>6.9497507018095297E-4</v>
      </c>
      <c r="N372" s="10">
        <v>1.0452722672931801E-3</v>
      </c>
      <c r="O372" s="10">
        <v>1.0452722672931801E-3</v>
      </c>
      <c r="P372" s="10">
        <v>1.5886085497925401E-3</v>
      </c>
      <c r="Q372" s="10">
        <v>2.7719811177792102E-3</v>
      </c>
      <c r="R372" s="10">
        <v>2.7719811177792102E-3</v>
      </c>
      <c r="S372" s="10">
        <v>6.0663373098044197E-3</v>
      </c>
      <c r="T372" s="10">
        <v>6.0663373098044197E-3</v>
      </c>
      <c r="U372" s="10">
        <v>6.0663373098044197E-3</v>
      </c>
      <c r="V372" s="10">
        <v>1.62396158645025E-2</v>
      </c>
    </row>
    <row r="373" spans="1:22" x14ac:dyDescent="0.2">
      <c r="A373" s="1"/>
      <c r="B373" s="27" t="s">
        <v>113</v>
      </c>
      <c r="C373" s="10">
        <v>0.46031588554069403</v>
      </c>
      <c r="D373" s="10">
        <v>0.447121920866341</v>
      </c>
      <c r="E373" s="10">
        <v>0.45645865938088598</v>
      </c>
      <c r="F373" s="10">
        <v>0.49926051272911498</v>
      </c>
      <c r="G373" s="10">
        <v>0.48148207524679199</v>
      </c>
      <c r="H373" s="10">
        <v>0.47667381844870399</v>
      </c>
      <c r="I373" s="10">
        <v>0.47928292529378302</v>
      </c>
      <c r="J373" s="10">
        <v>0.47469806378499002</v>
      </c>
      <c r="K373" s="10">
        <v>0.48880372606676298</v>
      </c>
      <c r="L373" s="10">
        <v>0.48252709868038701</v>
      </c>
      <c r="M373" s="10">
        <v>0.49560629877003998</v>
      </c>
      <c r="N373" s="10">
        <v>0.50056646301222396</v>
      </c>
      <c r="O373" s="10">
        <v>0.50056646301222396</v>
      </c>
      <c r="P373" s="10">
        <v>0.49986053749256198</v>
      </c>
      <c r="Q373" s="10">
        <v>0.50056613401892702</v>
      </c>
      <c r="R373" s="10">
        <v>0.50056613401892702</v>
      </c>
      <c r="S373" s="10">
        <v>0.499066026438091</v>
      </c>
      <c r="T373" s="10">
        <v>0.499066026438091</v>
      </c>
      <c r="U373" s="10">
        <v>0.499066026438091</v>
      </c>
      <c r="V373" s="10">
        <v>0.50024729108458299</v>
      </c>
    </row>
    <row r="374" spans="1:22" ht="17" x14ac:dyDescent="0.2">
      <c r="A374" s="1"/>
      <c r="B374" s="6" t="s">
        <v>41</v>
      </c>
      <c r="C374" s="18"/>
      <c r="D374" s="18"/>
      <c r="E374" s="18"/>
      <c r="F374" s="18"/>
      <c r="G374" s="18"/>
      <c r="H374" s="18"/>
      <c r="I374" s="18"/>
      <c r="J374" s="18"/>
      <c r="K374" s="10"/>
      <c r="L374" s="18"/>
      <c r="M374" s="18"/>
      <c r="N374" s="18"/>
      <c r="O374" s="18"/>
      <c r="P374" s="10"/>
      <c r="Q374" s="18"/>
      <c r="R374" s="10"/>
      <c r="S374" s="18"/>
      <c r="T374" s="18"/>
      <c r="U374" s="18"/>
      <c r="V374" s="18"/>
    </row>
    <row r="375" spans="1:22" x14ac:dyDescent="0.2">
      <c r="A375" s="1"/>
      <c r="B375" s="27" t="s">
        <v>112</v>
      </c>
      <c r="C375" s="13">
        <v>1.94525416067992E-5</v>
      </c>
      <c r="D375" s="13">
        <v>2.31132991292857E-5</v>
      </c>
      <c r="E375" s="13">
        <v>4.3133612233165798E-5</v>
      </c>
      <c r="F375" s="13">
        <v>4.7621674456502099E-5</v>
      </c>
      <c r="G375" s="13">
        <v>5.7878047170999099E-5</v>
      </c>
      <c r="H375" s="10">
        <v>1.2870447025849601E-4</v>
      </c>
      <c r="I375" s="10">
        <v>1.6864934325035001E-4</v>
      </c>
      <c r="J375" s="10">
        <v>2.3521141754098601E-4</v>
      </c>
      <c r="K375" s="10">
        <v>3.1150687103883499E-4</v>
      </c>
      <c r="L375" s="10">
        <v>5.5268364077200695E-4</v>
      </c>
      <c r="M375" s="10">
        <v>7.1467043904769104E-4</v>
      </c>
      <c r="N375" s="10">
        <v>1.04217958059033E-3</v>
      </c>
      <c r="O375" s="10">
        <v>1.04217958059033E-3</v>
      </c>
      <c r="P375" s="10">
        <v>1.5959399320977501E-3</v>
      </c>
      <c r="Q375" s="10">
        <v>2.7952348093050398E-3</v>
      </c>
      <c r="R375" s="10">
        <v>2.7952348093050398E-3</v>
      </c>
      <c r="S375" s="10">
        <v>6.2634579653586897E-3</v>
      </c>
      <c r="T375" s="10">
        <v>6.2634579653586897E-3</v>
      </c>
      <c r="U375" s="10">
        <v>6.2634579653586897E-3</v>
      </c>
      <c r="V375" s="10">
        <v>1.62231124696329E-2</v>
      </c>
    </row>
    <row r="376" spans="1:22" x14ac:dyDescent="0.2">
      <c r="A376" s="1"/>
      <c r="B376" s="27" t="s">
        <v>113</v>
      </c>
      <c r="C376" s="10">
        <v>0.50743538789368503</v>
      </c>
      <c r="D376" s="10">
        <v>0.500906600062348</v>
      </c>
      <c r="E376" s="10">
        <v>0.51502581394779701</v>
      </c>
      <c r="F376" s="10">
        <v>0.50122279053427499</v>
      </c>
      <c r="G376" s="10">
        <v>0.50530390256000302</v>
      </c>
      <c r="H376" s="10">
        <v>0.51867374661986498</v>
      </c>
      <c r="I376" s="10">
        <v>0.51849330346112299</v>
      </c>
      <c r="J376" s="10">
        <v>0.51653390230255802</v>
      </c>
      <c r="K376" s="10">
        <v>0.51310148805273204</v>
      </c>
      <c r="L376" s="10">
        <v>0.50924349006024305</v>
      </c>
      <c r="M376" s="10">
        <v>0.50487416174161703</v>
      </c>
      <c r="N376" s="10">
        <v>0.50307202565792697</v>
      </c>
      <c r="O376" s="10">
        <v>0.50307202565792697</v>
      </c>
      <c r="P376" s="10">
        <v>0.50115464063632797</v>
      </c>
      <c r="Q376" s="10">
        <v>0.49994195390019902</v>
      </c>
      <c r="R376" s="10">
        <v>0.49994195390019902</v>
      </c>
      <c r="S376" s="10">
        <v>0.50071073630935803</v>
      </c>
      <c r="T376" s="10">
        <v>0.50071073630935803</v>
      </c>
      <c r="U376" s="10">
        <v>0.50071073630935803</v>
      </c>
      <c r="V376" s="10">
        <v>0.49833502592311002</v>
      </c>
    </row>
    <row r="377" spans="1:22" x14ac:dyDescent="0.2">
      <c r="A377" s="1"/>
      <c r="B377" s="1"/>
      <c r="C377" s="54"/>
      <c r="D377" s="18"/>
      <c r="E377" s="18"/>
      <c r="F377" s="18"/>
      <c r="G377" s="18"/>
      <c r="H377" s="18"/>
      <c r="I377" s="50"/>
      <c r="J377" s="50"/>
      <c r="K377" s="50"/>
      <c r="L377" s="50"/>
      <c r="M377" s="50"/>
      <c r="N377" s="50"/>
      <c r="O377" s="50"/>
      <c r="P377" s="50"/>
      <c r="Q377" s="50"/>
      <c r="R377" s="54"/>
      <c r="S377" s="50"/>
      <c r="T377" s="50"/>
      <c r="U377" s="50"/>
      <c r="V377" s="50"/>
    </row>
    <row r="378" spans="1:22" x14ac:dyDescent="0.2">
      <c r="A378" s="1"/>
      <c r="B378" s="51" t="s">
        <v>114</v>
      </c>
      <c r="C378" s="52">
        <f t="shared" ref="C378:V378" si="130">AVERAGE(C363,C366,C369,C372,C375)</f>
        <v>1.5400979605636377E-5</v>
      </c>
      <c r="D378" s="52">
        <f t="shared" si="130"/>
        <v>2.1010425022492377E-5</v>
      </c>
      <c r="E378" s="52">
        <f t="shared" si="130"/>
        <v>3.5786296959543238E-5</v>
      </c>
      <c r="F378" s="52">
        <f t="shared" si="130"/>
        <v>4.8223843055170083E-5</v>
      </c>
      <c r="G378" s="52">
        <f t="shared" si="130"/>
        <v>6.2057897135081344E-5</v>
      </c>
      <c r="H378" s="52">
        <f t="shared" si="130"/>
        <v>1.0631694289423767E-4</v>
      </c>
      <c r="I378" s="52">
        <f t="shared" si="130"/>
        <v>1.4713359973656179E-4</v>
      </c>
      <c r="J378" s="52">
        <f t="shared" si="130"/>
        <v>1.9774407925914338E-4</v>
      </c>
      <c r="K378" s="52">
        <f t="shared" si="130"/>
        <v>2.9166900979362141E-4</v>
      </c>
      <c r="L378" s="52">
        <f t="shared" si="130"/>
        <v>4.8517073910047981E-4</v>
      </c>
      <c r="M378" s="52">
        <f t="shared" si="130"/>
        <v>6.8095953887303644E-4</v>
      </c>
      <c r="N378" s="52">
        <f t="shared" si="130"/>
        <v>1.0069286869594531E-3</v>
      </c>
      <c r="O378" s="52">
        <f t="shared" si="130"/>
        <v>1.0069286869594531E-3</v>
      </c>
      <c r="P378" s="52">
        <f t="shared" si="130"/>
        <v>1.5675721000615521E-3</v>
      </c>
      <c r="Q378" s="52">
        <f t="shared" si="130"/>
        <v>2.7675377111351222E-3</v>
      </c>
      <c r="R378" s="52">
        <f>AVERAGE(R363,R366,R369,R372,R375)</f>
        <v>2.7675377111351222E-3</v>
      </c>
      <c r="S378" s="52">
        <f t="shared" si="130"/>
        <v>6.1023031301984916E-3</v>
      </c>
      <c r="T378" s="52">
        <f t="shared" si="130"/>
        <v>6.1023031301984916E-3</v>
      </c>
      <c r="U378" s="52">
        <f t="shared" si="130"/>
        <v>6.1023031301984916E-3</v>
      </c>
      <c r="V378" s="52">
        <f t="shared" si="130"/>
        <v>1.6118668170070162E-2</v>
      </c>
    </row>
    <row r="379" spans="1:22" x14ac:dyDescent="0.2">
      <c r="A379" s="1"/>
      <c r="B379" s="27" t="s">
        <v>46</v>
      </c>
      <c r="C379" s="18">
        <f t="shared" ref="C379:V379" si="131">_xlfn.STDEV.S(C363,C366,C369,C372,C375)</f>
        <v>1.0630826468810881E-5</v>
      </c>
      <c r="D379" s="18">
        <f t="shared" si="131"/>
        <v>9.5494740804071618E-6</v>
      </c>
      <c r="E379" s="18">
        <f t="shared" si="131"/>
        <v>1.6901651447730917E-5</v>
      </c>
      <c r="F379" s="18">
        <f t="shared" si="131"/>
        <v>8.2813525525400664E-6</v>
      </c>
      <c r="G379" s="18">
        <f t="shared" si="131"/>
        <v>1.6376279689841136E-5</v>
      </c>
      <c r="H379" s="18">
        <f t="shared" si="131"/>
        <v>2.4612717470101177E-5</v>
      </c>
      <c r="I379" s="18">
        <f t="shared" si="131"/>
        <v>2.2060427148787971E-5</v>
      </c>
      <c r="J379" s="18">
        <f t="shared" si="131"/>
        <v>3.4087264438391954E-5</v>
      </c>
      <c r="K379" s="18">
        <f t="shared" si="131"/>
        <v>3.8669496474442651E-5</v>
      </c>
      <c r="L379" s="18">
        <f t="shared" si="131"/>
        <v>4.1429098991723678E-5</v>
      </c>
      <c r="M379" s="18">
        <f t="shared" si="131"/>
        <v>2.9020466363871102E-5</v>
      </c>
      <c r="N379" s="18">
        <f t="shared" si="131"/>
        <v>5.0913321662618882E-5</v>
      </c>
      <c r="O379" s="18">
        <f t="shared" si="131"/>
        <v>5.0913321662618882E-5</v>
      </c>
      <c r="P379" s="18">
        <f t="shared" si="131"/>
        <v>4.5318520063030959E-5</v>
      </c>
      <c r="Q379" s="18">
        <f t="shared" si="131"/>
        <v>8.2764658870353549E-5</v>
      </c>
      <c r="R379" s="18">
        <f>_xlfn.STDEV.S(R363,R366,R369,R372,R375)</f>
        <v>8.2764658870353549E-5</v>
      </c>
      <c r="S379" s="18">
        <f t="shared" si="131"/>
        <v>2.3657803590406164E-4</v>
      </c>
      <c r="T379" s="18">
        <f t="shared" si="131"/>
        <v>2.3657803590406164E-4</v>
      </c>
      <c r="U379" s="18">
        <f t="shared" si="131"/>
        <v>2.3657803590406164E-4</v>
      </c>
      <c r="V379" s="18">
        <f t="shared" si="131"/>
        <v>3.0488553642789128E-4</v>
      </c>
    </row>
    <row r="380" spans="1:22" ht="17" x14ac:dyDescent="0.2">
      <c r="A380" s="1"/>
      <c r="B380" s="1" t="s">
        <v>47</v>
      </c>
      <c r="C380" s="18">
        <f t="shared" ref="C380:Q380" si="132">C378-C379</f>
        <v>4.7701531368254962E-6</v>
      </c>
      <c r="D380" s="18">
        <f t="shared" si="132"/>
        <v>1.1460950942085215E-5</v>
      </c>
      <c r="E380" s="18">
        <f t="shared" si="132"/>
        <v>1.8884645511812322E-5</v>
      </c>
      <c r="F380" s="18">
        <f t="shared" si="132"/>
        <v>3.9942490502630013E-5</v>
      </c>
      <c r="G380" s="18">
        <f t="shared" si="132"/>
        <v>4.5681617445240212E-5</v>
      </c>
      <c r="H380" s="18">
        <f t="shared" si="132"/>
        <v>8.1704225424136486E-5</v>
      </c>
      <c r="I380" s="18">
        <f t="shared" si="132"/>
        <v>1.2507317258777381E-4</v>
      </c>
      <c r="J380" s="18">
        <f t="shared" si="132"/>
        <v>1.6365681482075143E-4</v>
      </c>
      <c r="K380" s="18">
        <f t="shared" si="132"/>
        <v>2.5299951331917878E-4</v>
      </c>
      <c r="L380" s="18">
        <f t="shared" si="132"/>
        <v>4.4374164010875614E-4</v>
      </c>
      <c r="M380" s="18">
        <f t="shared" si="132"/>
        <v>6.5193907250916537E-4</v>
      </c>
      <c r="N380" s="18">
        <f t="shared" si="132"/>
        <v>9.5601536529683418E-4</v>
      </c>
      <c r="O380" s="18">
        <f t="shared" si="132"/>
        <v>9.5601536529683418E-4</v>
      </c>
      <c r="P380" s="18">
        <f t="shared" si="132"/>
        <v>1.5222535799985211E-3</v>
      </c>
      <c r="Q380" s="18">
        <f t="shared" si="132"/>
        <v>2.6847730522647686E-3</v>
      </c>
      <c r="R380" s="18">
        <f>R378-R379</f>
        <v>2.6847730522647686E-3</v>
      </c>
      <c r="S380" s="18">
        <f t="shared" ref="S380:V380" si="133">S378-S379</f>
        <v>5.8657250942944304E-3</v>
      </c>
      <c r="T380" s="18">
        <f t="shared" si="133"/>
        <v>5.8657250942944304E-3</v>
      </c>
      <c r="U380" s="18">
        <f t="shared" si="133"/>
        <v>5.8657250942944304E-3</v>
      </c>
      <c r="V380" s="18">
        <f t="shared" si="133"/>
        <v>1.5813782633642269E-2</v>
      </c>
    </row>
    <row r="381" spans="1:22" ht="17" x14ac:dyDescent="0.2">
      <c r="A381" s="1"/>
      <c r="B381" s="1" t="s">
        <v>48</v>
      </c>
      <c r="C381" s="18">
        <f t="shared" ref="C381:L381" si="134">C378+C379</f>
        <v>2.6031806074447257E-5</v>
      </c>
      <c r="D381" s="18">
        <f t="shared" si="134"/>
        <v>3.0559899102899537E-5</v>
      </c>
      <c r="E381" s="18">
        <f t="shared" si="134"/>
        <v>5.2687948407274155E-5</v>
      </c>
      <c r="F381" s="18">
        <f t="shared" si="134"/>
        <v>5.6505195607710153E-5</v>
      </c>
      <c r="G381" s="18">
        <f t="shared" si="134"/>
        <v>7.8434176824922477E-5</v>
      </c>
      <c r="H381" s="18">
        <f t="shared" si="134"/>
        <v>1.3092966036433885E-4</v>
      </c>
      <c r="I381" s="18">
        <f t="shared" si="134"/>
        <v>1.6919402688534977E-4</v>
      </c>
      <c r="J381" s="18">
        <f t="shared" si="134"/>
        <v>2.3183134369753533E-4</v>
      </c>
      <c r="K381" s="18">
        <f t="shared" si="134"/>
        <v>3.3033850626806405E-4</v>
      </c>
      <c r="L381" s="18">
        <f t="shared" si="134"/>
        <v>5.2659983809220348E-4</v>
      </c>
      <c r="M381" s="18">
        <f>M378+M379</f>
        <v>7.0998000523690751E-4</v>
      </c>
      <c r="N381" s="18">
        <f>N378+N379</f>
        <v>1.0578420086220721E-3</v>
      </c>
      <c r="O381" s="18">
        <f t="shared" ref="O381:Q381" si="135">O378+O379</f>
        <v>1.0578420086220721E-3</v>
      </c>
      <c r="P381" s="18">
        <f t="shared" si="135"/>
        <v>1.612890620124583E-3</v>
      </c>
      <c r="Q381" s="18">
        <f t="shared" si="135"/>
        <v>2.8503023700054758E-3</v>
      </c>
      <c r="R381" s="18">
        <f>R378+R379</f>
        <v>2.8503023700054758E-3</v>
      </c>
      <c r="S381" s="18">
        <f t="shared" ref="S381:V381" si="136">S378+S379</f>
        <v>6.3388811661025529E-3</v>
      </c>
      <c r="T381" s="18">
        <f t="shared" si="136"/>
        <v>6.3388811661025529E-3</v>
      </c>
      <c r="U381" s="18">
        <f t="shared" si="136"/>
        <v>6.3388811661025529E-3</v>
      </c>
      <c r="V381" s="18">
        <f t="shared" si="136"/>
        <v>1.6423553706498055E-2</v>
      </c>
    </row>
    <row r="382" spans="1:22" x14ac:dyDescent="0.2">
      <c r="A382" s="1"/>
      <c r="B382" s="1"/>
      <c r="C382" s="18"/>
      <c r="D382" s="18"/>
      <c r="E382" s="18"/>
      <c r="F382" s="18"/>
      <c r="G382" s="18"/>
      <c r="H382" s="18"/>
      <c r="I382" s="18"/>
      <c r="J382" s="18"/>
      <c r="K382" s="18"/>
      <c r="L382" s="18"/>
      <c r="M382" s="18"/>
      <c r="N382" s="18"/>
      <c r="O382" s="18"/>
      <c r="P382" s="18"/>
      <c r="Q382" s="18"/>
      <c r="R382" s="18"/>
      <c r="S382" s="18"/>
      <c r="T382" s="18"/>
      <c r="U382" s="18"/>
      <c r="V382" s="18"/>
    </row>
    <row r="383" spans="1:22" x14ac:dyDescent="0.2">
      <c r="A383" s="1"/>
      <c r="B383" s="51" t="s">
        <v>115</v>
      </c>
      <c r="C383" s="66">
        <f>AVERAGE(C364,C367,C370,C373,C376)</f>
        <v>0.48894629644210658</v>
      </c>
      <c r="D383" s="66">
        <f t="shared" ref="D383:V383" si="137">AVERAGE(D364,D367,D370,D373,D376)</f>
        <v>0.47843681710424324</v>
      </c>
      <c r="E383" s="66">
        <f t="shared" si="137"/>
        <v>0.49716660901744802</v>
      </c>
      <c r="F383" s="66">
        <f t="shared" si="137"/>
        <v>0.50444341172269647</v>
      </c>
      <c r="G383" s="66">
        <f t="shared" si="137"/>
        <v>0.50420345510553055</v>
      </c>
      <c r="H383" s="66">
        <f t="shared" si="137"/>
        <v>0.50236710355794667</v>
      </c>
      <c r="I383" s="66">
        <f t="shared" si="137"/>
        <v>0.50265739399700293</v>
      </c>
      <c r="J383" s="66">
        <f t="shared" si="137"/>
        <v>0.5015541339384596</v>
      </c>
      <c r="K383" s="66">
        <f t="shared" si="137"/>
        <v>0.50295637471206012</v>
      </c>
      <c r="L383" s="66">
        <f t="shared" si="137"/>
        <v>0.50112163500221751</v>
      </c>
      <c r="M383" s="66">
        <f t="shared" si="137"/>
        <v>0.50086285912947004</v>
      </c>
      <c r="N383" s="66">
        <f t="shared" si="137"/>
        <v>0.50252522483925999</v>
      </c>
      <c r="O383" s="66">
        <f t="shared" si="137"/>
        <v>0.50252522483925999</v>
      </c>
      <c r="P383" s="66">
        <f t="shared" si="137"/>
        <v>0.50183096821129236</v>
      </c>
      <c r="Q383" s="66">
        <f t="shared" si="137"/>
        <v>0.50043832727000059</v>
      </c>
      <c r="R383" s="66">
        <f t="shared" si="137"/>
        <v>0.50043832727000059</v>
      </c>
      <c r="S383" s="66">
        <f t="shared" si="137"/>
        <v>0.50068908937692258</v>
      </c>
      <c r="T383" s="66">
        <f t="shared" si="137"/>
        <v>0.50068908937692258</v>
      </c>
      <c r="U383" s="66">
        <f t="shared" si="137"/>
        <v>0.50068908937692258</v>
      </c>
      <c r="V383" s="66">
        <f t="shared" si="137"/>
        <v>0.49955178773159759</v>
      </c>
    </row>
    <row r="384" spans="1:22" x14ac:dyDescent="0.2">
      <c r="A384" s="1"/>
      <c r="B384" s="27" t="s">
        <v>46</v>
      </c>
      <c r="C384" s="18">
        <f>_xlfn.STDEV.S(C364,C367,C370,C373,C376)</f>
        <v>3.890492212174388E-2</v>
      </c>
      <c r="D384" s="18">
        <f t="shared" ref="D384:V384" si="138">_xlfn.STDEV.S(D364,D367,D370,D373,D376)</f>
        <v>3.9387385266809918E-2</v>
      </c>
      <c r="E384" s="18">
        <f t="shared" si="138"/>
        <v>3.4073266677077656E-2</v>
      </c>
      <c r="F384" s="18">
        <f t="shared" si="138"/>
        <v>1.0178651239742381E-2</v>
      </c>
      <c r="G384" s="18">
        <f t="shared" si="138"/>
        <v>1.9121553238127535E-2</v>
      </c>
      <c r="H384" s="18">
        <f t="shared" si="138"/>
        <v>1.558999138360647E-2</v>
      </c>
      <c r="I384" s="18">
        <f t="shared" si="138"/>
        <v>1.4345070010382323E-2</v>
      </c>
      <c r="J384" s="18">
        <f t="shared" si="138"/>
        <v>1.6271411761467819E-2</v>
      </c>
      <c r="K384" s="18">
        <f t="shared" si="138"/>
        <v>1.0689933680754934E-2</v>
      </c>
      <c r="L384" s="18">
        <f t="shared" si="138"/>
        <v>1.110857436792911E-2</v>
      </c>
      <c r="M384" s="18">
        <f t="shared" si="138"/>
        <v>5.1867282920745501E-3</v>
      </c>
      <c r="N384" s="18">
        <f t="shared" si="138"/>
        <v>3.3629148544100504E-3</v>
      </c>
      <c r="O384" s="18">
        <f t="shared" si="138"/>
        <v>3.3629148544100504E-3</v>
      </c>
      <c r="P384" s="18">
        <f t="shared" si="138"/>
        <v>3.7719732208339471E-3</v>
      </c>
      <c r="Q384" s="18">
        <f t="shared" si="138"/>
        <v>3.949019311830307E-3</v>
      </c>
      <c r="R384" s="18">
        <f t="shared" si="138"/>
        <v>3.949019311830307E-3</v>
      </c>
      <c r="S384" s="18">
        <f t="shared" si="138"/>
        <v>2.2769840895265096E-3</v>
      </c>
      <c r="T384" s="18">
        <f t="shared" si="138"/>
        <v>2.2769840895265096E-3</v>
      </c>
      <c r="U384" s="18">
        <f t="shared" si="138"/>
        <v>2.2769840895265096E-3</v>
      </c>
      <c r="V384" s="18">
        <f t="shared" si="138"/>
        <v>1.5724191190932759E-3</v>
      </c>
    </row>
    <row r="385" spans="1:22" ht="17" x14ac:dyDescent="0.2">
      <c r="A385" s="1"/>
      <c r="B385" s="1" t="s">
        <v>47</v>
      </c>
      <c r="C385" s="26">
        <f>C383-C384</f>
        <v>0.45004137432036267</v>
      </c>
      <c r="D385" s="26">
        <f t="shared" ref="D385:V385" si="139">D383-D384</f>
        <v>0.43904943183743333</v>
      </c>
      <c r="E385" s="26">
        <f t="shared" si="139"/>
        <v>0.46309334234037036</v>
      </c>
      <c r="F385" s="26">
        <f t="shared" si="139"/>
        <v>0.49426476048295409</v>
      </c>
      <c r="G385" s="26">
        <f t="shared" si="139"/>
        <v>0.48508190186740302</v>
      </c>
      <c r="H385" s="26">
        <f t="shared" si="139"/>
        <v>0.48677711217434022</v>
      </c>
      <c r="I385" s="26">
        <f t="shared" si="139"/>
        <v>0.48831232398662061</v>
      </c>
      <c r="J385" s="26">
        <f t="shared" si="139"/>
        <v>0.48528272217699175</v>
      </c>
      <c r="K385" s="26">
        <f t="shared" si="139"/>
        <v>0.49226644103130518</v>
      </c>
      <c r="L385" s="26">
        <f t="shared" si="139"/>
        <v>0.4900130606342884</v>
      </c>
      <c r="M385" s="26">
        <f t="shared" si="139"/>
        <v>0.49567613083739548</v>
      </c>
      <c r="N385" s="26">
        <f t="shared" si="139"/>
        <v>0.49916230998484995</v>
      </c>
      <c r="O385" s="26">
        <f t="shared" si="139"/>
        <v>0.49916230998484995</v>
      </c>
      <c r="P385" s="26">
        <f t="shared" si="139"/>
        <v>0.49805899499045841</v>
      </c>
      <c r="Q385" s="26">
        <f t="shared" si="139"/>
        <v>0.49648930795817031</v>
      </c>
      <c r="R385" s="26">
        <f t="shared" si="139"/>
        <v>0.49648930795817031</v>
      </c>
      <c r="S385" s="26">
        <f t="shared" si="139"/>
        <v>0.49841210528739605</v>
      </c>
      <c r="T385" s="26">
        <f t="shared" si="139"/>
        <v>0.49841210528739605</v>
      </c>
      <c r="U385" s="26">
        <f t="shared" si="139"/>
        <v>0.49841210528739605</v>
      </c>
      <c r="V385" s="26">
        <f t="shared" si="139"/>
        <v>0.4979793686125043</v>
      </c>
    </row>
    <row r="386" spans="1:22" ht="17" x14ac:dyDescent="0.2">
      <c r="A386" s="1"/>
      <c r="B386" s="1" t="s">
        <v>48</v>
      </c>
      <c r="C386" s="26">
        <f>C383+C384</f>
        <v>0.52785121856385042</v>
      </c>
      <c r="D386" s="26">
        <f t="shared" ref="D386:V386" si="140">D383+D384</f>
        <v>0.5178242023710532</v>
      </c>
      <c r="E386" s="26">
        <f t="shared" si="140"/>
        <v>0.53123987569452569</v>
      </c>
      <c r="F386" s="26">
        <f t="shared" si="140"/>
        <v>0.51462206296243884</v>
      </c>
      <c r="G386" s="26">
        <f t="shared" si="140"/>
        <v>0.52332500834365814</v>
      </c>
      <c r="H386" s="26">
        <f t="shared" si="140"/>
        <v>0.51795709494155318</v>
      </c>
      <c r="I386" s="26">
        <f t="shared" si="140"/>
        <v>0.51700246400738525</v>
      </c>
      <c r="J386" s="26">
        <f t="shared" si="140"/>
        <v>0.51782554569992745</v>
      </c>
      <c r="K386" s="26">
        <f t="shared" si="140"/>
        <v>0.513646308392815</v>
      </c>
      <c r="L386" s="26">
        <f t="shared" si="140"/>
        <v>0.51223020937014663</v>
      </c>
      <c r="M386" s="26">
        <f t="shared" si="140"/>
        <v>0.5060495874215446</v>
      </c>
      <c r="N386" s="26">
        <f t="shared" si="140"/>
        <v>0.50588813969367008</v>
      </c>
      <c r="O386" s="26">
        <f t="shared" si="140"/>
        <v>0.50588813969367008</v>
      </c>
      <c r="P386" s="26">
        <f t="shared" si="140"/>
        <v>0.50560294143212636</v>
      </c>
      <c r="Q386" s="26">
        <f t="shared" si="140"/>
        <v>0.50438734658183093</v>
      </c>
      <c r="R386" s="26">
        <f t="shared" si="140"/>
        <v>0.50438734658183093</v>
      </c>
      <c r="S386" s="26">
        <f t="shared" si="140"/>
        <v>0.50296607346644906</v>
      </c>
      <c r="T386" s="26">
        <f t="shared" si="140"/>
        <v>0.50296607346644906</v>
      </c>
      <c r="U386" s="26">
        <f t="shared" si="140"/>
        <v>0.50296607346644906</v>
      </c>
      <c r="V386" s="26">
        <f t="shared" si="140"/>
        <v>0.50112420685069081</v>
      </c>
    </row>
    <row r="387" spans="1:22" x14ac:dyDescent="0.2">
      <c r="A387" s="4"/>
      <c r="B387" s="49"/>
      <c r="C387" s="53"/>
      <c r="D387" s="53"/>
      <c r="E387" s="53"/>
      <c r="F387" s="53"/>
      <c r="G387" s="53"/>
      <c r="H387" s="53"/>
      <c r="I387" s="53"/>
      <c r="J387" s="53"/>
      <c r="K387" s="53"/>
      <c r="L387" s="53"/>
      <c r="M387" s="53"/>
      <c r="N387" s="53"/>
      <c r="O387" s="53"/>
      <c r="P387" s="53"/>
      <c r="Q387" s="53"/>
      <c r="R387" s="53"/>
      <c r="S387" s="53"/>
      <c r="T387" s="53"/>
      <c r="U387" s="53"/>
      <c r="V387" s="53"/>
    </row>
    <row r="388" spans="1:22" ht="17" x14ac:dyDescent="0.2">
      <c r="A388" s="27" t="s">
        <v>63</v>
      </c>
      <c r="B388" s="6" t="s">
        <v>12</v>
      </c>
      <c r="C388" s="50"/>
      <c r="D388" s="50"/>
      <c r="E388" s="50"/>
      <c r="F388" s="50"/>
      <c r="G388" s="50"/>
      <c r="H388" s="50"/>
      <c r="I388" s="50"/>
      <c r="J388" s="50"/>
      <c r="K388" s="50"/>
      <c r="L388" s="50"/>
      <c r="M388" s="50"/>
      <c r="N388" s="50"/>
      <c r="O388" s="50"/>
      <c r="P388" s="50"/>
      <c r="Q388" s="50"/>
      <c r="R388" s="50"/>
      <c r="S388" s="50"/>
      <c r="T388" s="50"/>
      <c r="U388" s="50"/>
      <c r="V388" s="50"/>
    </row>
    <row r="389" spans="1:22" x14ac:dyDescent="0.2">
      <c r="B389" s="27" t="s">
        <v>112</v>
      </c>
      <c r="C389" s="10">
        <v>7.1273548197571895E-2</v>
      </c>
      <c r="D389" s="10">
        <v>7.1980116431780802E-2</v>
      </c>
      <c r="E389" s="10">
        <v>0.117963208825882</v>
      </c>
      <c r="F389" s="10">
        <v>0.11012883292830999</v>
      </c>
      <c r="G389" s="10">
        <v>0.100113230069079</v>
      </c>
      <c r="H389" s="10">
        <v>9.18723846730813E-2</v>
      </c>
      <c r="I389" s="10">
        <v>9.1112645618784294E-2</v>
      </c>
      <c r="J389" s="10">
        <v>8.72406157718075E-2</v>
      </c>
      <c r="K389" s="10">
        <v>8.7434528890666094E-2</v>
      </c>
      <c r="L389" s="10">
        <v>8.9655873041245199E-2</v>
      </c>
      <c r="M389" s="10">
        <v>9.7081701410164103E-2</v>
      </c>
      <c r="N389" s="10">
        <v>0.112002848735804</v>
      </c>
      <c r="O389" s="10">
        <v>0.112002848735804</v>
      </c>
      <c r="P389" s="10">
        <v>0.12831144706434999</v>
      </c>
      <c r="Q389" s="10">
        <v>0.140940479322403</v>
      </c>
      <c r="R389" s="10">
        <v>0.140940479322403</v>
      </c>
      <c r="S389" s="10">
        <v>0.138637148288729</v>
      </c>
      <c r="T389" s="10">
        <v>0.138637148288729</v>
      </c>
      <c r="U389" s="10">
        <v>0.138637148288729</v>
      </c>
      <c r="V389" s="10">
        <v>0.149444983544959</v>
      </c>
    </row>
    <row r="390" spans="1:22" x14ac:dyDescent="0.2">
      <c r="B390" s="27" t="s">
        <v>113</v>
      </c>
      <c r="C390" s="10">
        <v>0.96251429979777103</v>
      </c>
      <c r="D390" s="10">
        <v>0.94101927805392005</v>
      </c>
      <c r="E390" s="10">
        <v>0.938447530856233</v>
      </c>
      <c r="F390" s="10">
        <v>0.94501422985363404</v>
      </c>
      <c r="G390" s="10">
        <v>0.94219974458441902</v>
      </c>
      <c r="H390" s="10">
        <v>0.94283323621089898</v>
      </c>
      <c r="I390" s="10">
        <v>0.94543772671674997</v>
      </c>
      <c r="J390" s="10">
        <v>0.94681386570247905</v>
      </c>
      <c r="K390" s="10">
        <v>0.94466565158327598</v>
      </c>
      <c r="L390" s="10">
        <v>0.94109984104296296</v>
      </c>
      <c r="M390" s="10">
        <v>0.94477592649765996</v>
      </c>
      <c r="N390" s="10">
        <v>0.94371086264250703</v>
      </c>
      <c r="O390" s="10">
        <v>0.94371086264250703</v>
      </c>
      <c r="P390" s="10">
        <v>0.91801614136310306</v>
      </c>
      <c r="Q390" s="10">
        <v>0.87124900396219795</v>
      </c>
      <c r="R390" s="10">
        <v>0.87124900396219795</v>
      </c>
      <c r="S390" s="10">
        <v>0.78053131708009704</v>
      </c>
      <c r="T390" s="10">
        <v>0.78053131708009704</v>
      </c>
      <c r="U390" s="10">
        <v>0.78053131708009704</v>
      </c>
      <c r="V390" s="10">
        <v>0.68633834845771702</v>
      </c>
    </row>
    <row r="391" spans="1:22" ht="17" x14ac:dyDescent="0.2">
      <c r="B391" s="6" t="s">
        <v>26</v>
      </c>
      <c r="C391" s="18"/>
      <c r="D391" s="18"/>
      <c r="E391" s="18"/>
      <c r="F391" s="18"/>
      <c r="G391" s="18"/>
      <c r="H391" s="18"/>
      <c r="I391" s="18"/>
      <c r="J391" s="18"/>
      <c r="K391" s="18"/>
      <c r="L391" s="18"/>
      <c r="M391" s="18"/>
      <c r="N391" s="18"/>
      <c r="O391" s="18"/>
      <c r="P391" s="18"/>
      <c r="Q391" s="18"/>
      <c r="R391" s="18"/>
      <c r="S391" s="18"/>
      <c r="T391" s="18"/>
      <c r="U391" s="18"/>
      <c r="V391" s="18"/>
    </row>
    <row r="392" spans="1:22" x14ac:dyDescent="0.2">
      <c r="B392" s="27" t="s">
        <v>112</v>
      </c>
      <c r="C392" s="10">
        <v>1.31885634292251E-2</v>
      </c>
      <c r="D392" s="10">
        <v>1.3648670844134301E-2</v>
      </c>
      <c r="E392" s="10">
        <v>2.92264279399265E-2</v>
      </c>
      <c r="F392" s="10">
        <v>3.2654217448514003E-2</v>
      </c>
      <c r="G392" s="10">
        <v>4.1512186252733299E-2</v>
      </c>
      <c r="H392" s="10">
        <v>4.7972405473061301E-2</v>
      </c>
      <c r="I392" s="10">
        <v>5.3661506781808498E-2</v>
      </c>
      <c r="J392" s="10">
        <v>5.8032916673462998E-2</v>
      </c>
      <c r="K392" s="10">
        <v>7.2862883016292901E-2</v>
      </c>
      <c r="L392" s="10">
        <v>8.01665324623905E-2</v>
      </c>
      <c r="M392" s="10">
        <v>9.1997802159749203E-2</v>
      </c>
      <c r="N392" s="10">
        <v>0.108938998725521</v>
      </c>
      <c r="O392" s="10">
        <v>0.108938998725521</v>
      </c>
      <c r="P392" s="10">
        <v>0.123692915256332</v>
      </c>
      <c r="Q392" s="10">
        <v>0.137946645582113</v>
      </c>
      <c r="R392" s="10">
        <v>0.137946645582113</v>
      </c>
      <c r="S392" s="10">
        <v>0.13937011133966901</v>
      </c>
      <c r="T392" s="10">
        <v>0.13937011133966901</v>
      </c>
      <c r="U392" s="10">
        <v>0.13937011133966901</v>
      </c>
      <c r="V392" s="10">
        <v>0.15476752529135701</v>
      </c>
    </row>
    <row r="393" spans="1:22" x14ac:dyDescent="0.2">
      <c r="B393" s="27" t="s">
        <v>113</v>
      </c>
      <c r="C393" s="10">
        <v>0.83247160660839903</v>
      </c>
      <c r="D393" s="10">
        <v>0.79593724787155595</v>
      </c>
      <c r="E393" s="10">
        <v>0.87684890694639095</v>
      </c>
      <c r="F393" s="10">
        <v>0.90546063043736003</v>
      </c>
      <c r="G393" s="10">
        <v>0.89910679605927302</v>
      </c>
      <c r="H393" s="10">
        <v>0.937399801289032</v>
      </c>
      <c r="I393" s="10">
        <v>0.93591150654198096</v>
      </c>
      <c r="J393" s="10">
        <v>0.94131902990024396</v>
      </c>
      <c r="K393" s="10">
        <v>0.95053315072769196</v>
      </c>
      <c r="L393" s="10">
        <v>0.94580458806197998</v>
      </c>
      <c r="M393" s="10">
        <v>0.94238566135455104</v>
      </c>
      <c r="N393" s="10">
        <v>0.94661047130587805</v>
      </c>
      <c r="O393" s="10">
        <v>0.94661047130587805</v>
      </c>
      <c r="P393" s="10">
        <v>0.927077332035253</v>
      </c>
      <c r="Q393" s="10">
        <v>0.88226838172456001</v>
      </c>
      <c r="R393" s="10">
        <v>0.88226838172456001</v>
      </c>
      <c r="S393" s="10">
        <v>0.79674667720667702</v>
      </c>
      <c r="T393" s="10">
        <v>0.79674667720667702</v>
      </c>
      <c r="U393" s="10">
        <v>0.79674667720667702</v>
      </c>
      <c r="V393" s="10">
        <v>0.70862627839517101</v>
      </c>
    </row>
    <row r="394" spans="1:22" ht="17" x14ac:dyDescent="0.2">
      <c r="B394" s="6" t="s">
        <v>33</v>
      </c>
      <c r="C394" s="18"/>
      <c r="D394" s="18"/>
      <c r="E394" s="18"/>
      <c r="F394" s="18"/>
      <c r="G394" s="18"/>
      <c r="H394" s="18"/>
      <c r="I394" s="18"/>
      <c r="J394" s="18"/>
      <c r="K394" s="18"/>
      <c r="L394" s="18"/>
      <c r="M394" s="18"/>
      <c r="N394" s="18"/>
      <c r="O394" s="18"/>
      <c r="P394" s="18"/>
      <c r="Q394" s="18"/>
      <c r="R394" s="18"/>
      <c r="S394" s="18"/>
      <c r="T394" s="10"/>
      <c r="U394" s="18"/>
      <c r="V394" s="18"/>
    </row>
    <row r="395" spans="1:22" x14ac:dyDescent="0.2">
      <c r="B395" s="27" t="s">
        <v>112</v>
      </c>
      <c r="C395" s="10">
        <v>8.7030872525332096E-3</v>
      </c>
      <c r="D395" s="10">
        <v>1.4782024790282899E-2</v>
      </c>
      <c r="E395" s="10">
        <v>1.7897500200258602E-2</v>
      </c>
      <c r="F395" s="10">
        <v>2.9290587275287501E-2</v>
      </c>
      <c r="G395" s="10">
        <v>3.2044938946850399E-2</v>
      </c>
      <c r="H395" s="10">
        <v>3.2070475704289697E-2</v>
      </c>
      <c r="I395" s="10">
        <v>4.1016906524018001E-2</v>
      </c>
      <c r="J395" s="10">
        <v>4.57542050292465E-2</v>
      </c>
      <c r="K395" s="10">
        <v>5.3644229431424398E-2</v>
      </c>
      <c r="L395" s="10">
        <v>7.3581837769386996E-2</v>
      </c>
      <c r="M395" s="10">
        <v>8.6832890616210995E-2</v>
      </c>
      <c r="N395" s="10">
        <v>0.100796026161908</v>
      </c>
      <c r="O395" s="10">
        <v>0.100796026161908</v>
      </c>
      <c r="P395" s="10">
        <v>0.117817030254073</v>
      </c>
      <c r="Q395" s="10">
        <v>0.13040369509430599</v>
      </c>
      <c r="R395" s="10">
        <v>0.13040369509430599</v>
      </c>
      <c r="S395" s="10">
        <v>0.13705863653552999</v>
      </c>
      <c r="T395" s="10">
        <v>0.13705863653552999</v>
      </c>
      <c r="U395" s="10">
        <v>0.13705863653552999</v>
      </c>
      <c r="V395" s="10">
        <v>0.15275580404519401</v>
      </c>
    </row>
    <row r="396" spans="1:22" x14ac:dyDescent="0.2">
      <c r="B396" s="27" t="s">
        <v>113</v>
      </c>
      <c r="C396" s="10">
        <v>0.99905055699817302</v>
      </c>
      <c r="D396" s="10">
        <v>0.95138080750015097</v>
      </c>
      <c r="E396" s="10">
        <v>0.96057528561834604</v>
      </c>
      <c r="F396" s="10">
        <v>0.95367312336562304</v>
      </c>
      <c r="G396" s="10">
        <v>0.94366773479900901</v>
      </c>
      <c r="H396" s="10">
        <v>0.94187549816775296</v>
      </c>
      <c r="I396" s="10">
        <v>0.96763928873208105</v>
      </c>
      <c r="J396" s="10">
        <v>0.97010296582155098</v>
      </c>
      <c r="K396" s="10">
        <v>0.96327836185363203</v>
      </c>
      <c r="L396" s="10">
        <v>0.96357820634575597</v>
      </c>
      <c r="M396" s="10">
        <v>0.95713913047892996</v>
      </c>
      <c r="N396" s="10">
        <v>0.94772477723244297</v>
      </c>
      <c r="O396" s="10">
        <v>0.94772477723244297</v>
      </c>
      <c r="P396" s="10">
        <v>0.931968196320621</v>
      </c>
      <c r="Q396" s="10">
        <v>0.88539915873131803</v>
      </c>
      <c r="R396" s="10">
        <v>0.88539915873131803</v>
      </c>
      <c r="S396" s="10">
        <v>0.79911311289423703</v>
      </c>
      <c r="T396" s="10">
        <v>0.79911311289423703</v>
      </c>
      <c r="U396" s="10">
        <v>0.79911311289423703</v>
      </c>
      <c r="V396" s="10">
        <v>0.70257962965790599</v>
      </c>
    </row>
    <row r="397" spans="1:22" ht="17" x14ac:dyDescent="0.2">
      <c r="B397" s="6" t="s">
        <v>37</v>
      </c>
      <c r="C397" s="18"/>
      <c r="D397" s="18"/>
      <c r="E397" s="10"/>
      <c r="F397" s="18"/>
      <c r="G397" s="18"/>
      <c r="H397" s="18"/>
      <c r="I397" s="18"/>
      <c r="J397" s="18"/>
      <c r="K397" s="18"/>
      <c r="L397" s="18"/>
      <c r="M397" s="10"/>
      <c r="N397" s="18"/>
      <c r="O397" s="10"/>
      <c r="P397" s="18"/>
      <c r="Q397" s="10"/>
      <c r="R397" s="18"/>
      <c r="S397" s="18"/>
      <c r="T397" s="18"/>
      <c r="U397" s="18"/>
      <c r="V397" s="18"/>
    </row>
    <row r="398" spans="1:22" x14ac:dyDescent="0.2">
      <c r="B398" s="27" t="s">
        <v>112</v>
      </c>
      <c r="C398" s="10">
        <v>1.06975289990418E-2</v>
      </c>
      <c r="D398" s="10">
        <v>1.7462267923754202E-2</v>
      </c>
      <c r="E398" s="10">
        <v>1.89632342746427E-2</v>
      </c>
      <c r="F398" s="10">
        <v>2.2056855224689999E-2</v>
      </c>
      <c r="G398" s="10">
        <v>2.26517718835215E-2</v>
      </c>
      <c r="H398" s="10">
        <v>3.3000855526350903E-2</v>
      </c>
      <c r="I398" s="10">
        <v>3.8974797438256298E-2</v>
      </c>
      <c r="J398" s="10">
        <v>4.3389457492808502E-2</v>
      </c>
      <c r="K398" s="10">
        <v>5.0717648276920498E-2</v>
      </c>
      <c r="L398" s="10">
        <v>7.1033346758685903E-2</v>
      </c>
      <c r="M398" s="10">
        <v>8.3623698691147094E-2</v>
      </c>
      <c r="N398" s="10">
        <v>0.102461084611776</v>
      </c>
      <c r="O398" s="10">
        <v>0.102461084611776</v>
      </c>
      <c r="P398" s="10">
        <v>0.120309214343451</v>
      </c>
      <c r="Q398" s="10">
        <v>0.13234962739247599</v>
      </c>
      <c r="R398" s="10">
        <v>0.13234962739247599</v>
      </c>
      <c r="S398" s="10">
        <v>0.13743707698465299</v>
      </c>
      <c r="T398" s="10">
        <v>0.13743707698465299</v>
      </c>
      <c r="U398" s="10">
        <v>0.13743707698465299</v>
      </c>
      <c r="V398" s="10">
        <v>0.154864344757348</v>
      </c>
    </row>
    <row r="399" spans="1:22" x14ac:dyDescent="0.2">
      <c r="B399" s="27" t="s">
        <v>113</v>
      </c>
      <c r="C399" s="10">
        <v>0.96893517045114996</v>
      </c>
      <c r="D399" s="10">
        <v>0.93350199217905905</v>
      </c>
      <c r="E399" s="10">
        <v>0.94875185312902499</v>
      </c>
      <c r="F399" s="10">
        <v>0.96609566867402696</v>
      </c>
      <c r="G399" s="10">
        <v>0.95994701457031295</v>
      </c>
      <c r="H399" s="10">
        <v>0.94810031760986302</v>
      </c>
      <c r="I399" s="10">
        <v>0.93893199421484597</v>
      </c>
      <c r="J399" s="10">
        <v>0.93991345104201296</v>
      </c>
      <c r="K399" s="10">
        <v>0.93868018162595701</v>
      </c>
      <c r="L399" s="10">
        <v>0.94838327297158298</v>
      </c>
      <c r="M399" s="10">
        <v>0.94895872450803398</v>
      </c>
      <c r="N399" s="10">
        <v>0.94647397312098802</v>
      </c>
      <c r="O399" s="10">
        <v>0.94647397312098802</v>
      </c>
      <c r="P399" s="10">
        <v>0.92649688692390297</v>
      </c>
      <c r="Q399" s="10">
        <v>0.88044542852775498</v>
      </c>
      <c r="R399" s="10">
        <v>0.88044542852775498</v>
      </c>
      <c r="S399" s="10">
        <v>0.79574359804466699</v>
      </c>
      <c r="T399" s="10">
        <v>0.79574359804466699</v>
      </c>
      <c r="U399" s="10">
        <v>0.79574359804466699</v>
      </c>
      <c r="V399" s="10">
        <v>0.70292157000689603</v>
      </c>
    </row>
    <row r="400" spans="1:22" ht="17" x14ac:dyDescent="0.2">
      <c r="B400" s="6" t="s">
        <v>41</v>
      </c>
      <c r="C400" s="18"/>
      <c r="D400" s="18"/>
      <c r="E400" s="18"/>
      <c r="F400" s="18"/>
      <c r="G400" s="18"/>
      <c r="H400" s="18"/>
      <c r="I400" s="18"/>
      <c r="J400" s="18"/>
      <c r="K400" s="18"/>
      <c r="L400" s="18"/>
      <c r="M400" s="18"/>
      <c r="N400" s="18"/>
      <c r="O400" s="18"/>
      <c r="P400" s="18"/>
      <c r="Q400" s="18"/>
      <c r="R400" s="18"/>
      <c r="S400" s="18"/>
      <c r="T400" s="18"/>
      <c r="U400" s="18"/>
      <c r="V400" s="18"/>
    </row>
    <row r="401" spans="1:22" x14ac:dyDescent="0.2">
      <c r="B401" s="27" t="s">
        <v>112</v>
      </c>
      <c r="C401" s="10">
        <v>1.7332312820548201E-2</v>
      </c>
      <c r="D401" s="10">
        <v>1.85242863853767E-2</v>
      </c>
      <c r="E401" s="10">
        <v>2.4191750703690298E-2</v>
      </c>
      <c r="F401" s="10">
        <v>2.5236054069413399E-2</v>
      </c>
      <c r="G401" s="10">
        <v>2.9401991557623498E-2</v>
      </c>
      <c r="H401" s="10">
        <v>4.3712933455578203E-2</v>
      </c>
      <c r="I401" s="10">
        <v>5.09446283205005E-2</v>
      </c>
      <c r="J401" s="10">
        <v>5.4374826435828E-2</v>
      </c>
      <c r="K401" s="10">
        <v>6.3164413178793399E-2</v>
      </c>
      <c r="L401" s="10">
        <v>7.9083416139031304E-2</v>
      </c>
      <c r="M401" s="10">
        <v>9.13455698829575E-2</v>
      </c>
      <c r="N401" s="10">
        <v>0.103787106044296</v>
      </c>
      <c r="O401" s="10">
        <v>0.103787106044296</v>
      </c>
      <c r="P401" s="10">
        <v>0.11869956637626899</v>
      </c>
      <c r="Q401" s="10">
        <v>0.13216936813677499</v>
      </c>
      <c r="R401" s="10">
        <v>0.13216936813677499</v>
      </c>
      <c r="S401" s="10">
        <v>0.13748306296705501</v>
      </c>
      <c r="T401" s="10">
        <v>0.13748306296705501</v>
      </c>
      <c r="U401" s="10">
        <v>0.13748306296705501</v>
      </c>
      <c r="V401" s="10">
        <v>0.156545965943057</v>
      </c>
    </row>
    <row r="402" spans="1:22" x14ac:dyDescent="0.2">
      <c r="B402" s="27" t="s">
        <v>113</v>
      </c>
      <c r="C402" s="10">
        <v>0.99922737360519198</v>
      </c>
      <c r="D402" s="10">
        <v>0.96362708360596105</v>
      </c>
      <c r="E402" s="10">
        <v>0.95634597641443098</v>
      </c>
      <c r="F402" s="10">
        <v>0.947165390170013</v>
      </c>
      <c r="G402" s="10">
        <v>0.95532737879330099</v>
      </c>
      <c r="H402" s="10">
        <v>0.95940472954719902</v>
      </c>
      <c r="I402" s="10">
        <v>0.95716605606189298</v>
      </c>
      <c r="J402" s="10">
        <v>0.94939300635367896</v>
      </c>
      <c r="K402" s="10">
        <v>0.94918330850059396</v>
      </c>
      <c r="L402" s="10">
        <v>0.95311286208035695</v>
      </c>
      <c r="M402" s="10">
        <v>0.95236762297934496</v>
      </c>
      <c r="N402" s="10">
        <v>0.94782449342719099</v>
      </c>
      <c r="O402" s="10">
        <v>0.94782449342719099</v>
      </c>
      <c r="P402" s="10">
        <v>0.92262066987310198</v>
      </c>
      <c r="Q402" s="10">
        <v>0.87536381073825498</v>
      </c>
      <c r="R402" s="10">
        <v>0.87536381073825498</v>
      </c>
      <c r="S402" s="10">
        <v>0.795223165721748</v>
      </c>
      <c r="T402" s="10">
        <v>0.795223165721748</v>
      </c>
      <c r="U402" s="10">
        <v>0.795223165721748</v>
      </c>
      <c r="V402" s="10">
        <v>0.70233031870745999</v>
      </c>
    </row>
    <row r="403" spans="1:22" x14ac:dyDescent="0.2">
      <c r="C403" s="50"/>
      <c r="D403" s="50"/>
      <c r="E403" s="50"/>
      <c r="F403" s="50"/>
      <c r="G403" s="50"/>
      <c r="H403" s="50"/>
      <c r="I403" s="50"/>
      <c r="J403" s="18"/>
      <c r="K403" s="50"/>
      <c r="L403" s="50"/>
      <c r="M403" s="50"/>
      <c r="N403" s="50"/>
      <c r="O403" s="50"/>
      <c r="P403" s="50"/>
      <c r="Q403" s="50"/>
      <c r="R403" s="50"/>
      <c r="S403" s="50"/>
      <c r="T403" s="50"/>
      <c r="U403" s="50"/>
      <c r="V403" s="50"/>
    </row>
    <row r="404" spans="1:22" x14ac:dyDescent="0.2">
      <c r="B404" s="51" t="s">
        <v>114</v>
      </c>
      <c r="C404" s="52">
        <f t="shared" ref="C404:V404" si="141">AVERAGE(C389,C392,C395,C398,C401)</f>
        <v>2.4239008139784045E-2</v>
      </c>
      <c r="D404" s="52">
        <f t="shared" si="141"/>
        <v>2.7279473275065781E-2</v>
      </c>
      <c r="E404" s="52">
        <f t="shared" si="141"/>
        <v>4.1648424388880022E-2</v>
      </c>
      <c r="F404" s="52">
        <f t="shared" si="141"/>
        <v>4.3873309389242977E-2</v>
      </c>
      <c r="G404" s="52">
        <f t="shared" si="141"/>
        <v>4.5144823741961534E-2</v>
      </c>
      <c r="H404" s="52">
        <f t="shared" si="141"/>
        <v>4.9725810966472279E-2</v>
      </c>
      <c r="I404" s="52">
        <f t="shared" si="141"/>
        <v>5.5142096936673511E-2</v>
      </c>
      <c r="J404" s="52">
        <f t="shared" si="141"/>
        <v>5.7758404280630705E-2</v>
      </c>
      <c r="K404" s="52">
        <f>AVERAGE(K389,K392,K395,K398,K401)</f>
        <v>6.5564740558819459E-2</v>
      </c>
      <c r="L404" s="52">
        <f t="shared" si="141"/>
        <v>7.870420123414798E-2</v>
      </c>
      <c r="M404" s="52">
        <f t="shared" si="141"/>
        <v>9.0176332552045796E-2</v>
      </c>
      <c r="N404" s="52">
        <f t="shared" si="141"/>
        <v>0.10559721285586102</v>
      </c>
      <c r="O404" s="52">
        <f t="shared" si="141"/>
        <v>0.10559721285586102</v>
      </c>
      <c r="P404" s="52">
        <f t="shared" si="141"/>
        <v>0.12176603465889499</v>
      </c>
      <c r="Q404" s="52">
        <f t="shared" si="141"/>
        <v>0.13476196310561459</v>
      </c>
      <c r="R404" s="52">
        <f t="shared" si="141"/>
        <v>0.13476196310561459</v>
      </c>
      <c r="S404" s="52">
        <f t="shared" si="141"/>
        <v>0.13799720722312719</v>
      </c>
      <c r="T404" s="52">
        <f t="shared" si="141"/>
        <v>0.13799720722312719</v>
      </c>
      <c r="U404" s="52">
        <f t="shared" si="141"/>
        <v>0.13799720722312719</v>
      </c>
      <c r="V404" s="52">
        <f t="shared" si="141"/>
        <v>0.15367572471638299</v>
      </c>
    </row>
    <row r="405" spans="1:22" x14ac:dyDescent="0.2">
      <c r="B405" s="27" t="s">
        <v>46</v>
      </c>
      <c r="C405" s="18">
        <f t="shared" ref="C405:V405" si="142">_xlfn.STDEV.S(C389,C392,C395,C398,C401)</f>
        <v>2.6489616938130674E-2</v>
      </c>
      <c r="D405" s="18">
        <f t="shared" si="142"/>
        <v>2.5065730143704508E-2</v>
      </c>
      <c r="E405" s="18">
        <f t="shared" si="142"/>
        <v>4.2900209865243726E-2</v>
      </c>
      <c r="F405" s="18">
        <f t="shared" si="142"/>
        <v>3.7254607654066761E-2</v>
      </c>
      <c r="G405" s="18">
        <f t="shared" si="142"/>
        <v>3.1464674152162773E-2</v>
      </c>
      <c r="H405" s="18">
        <f t="shared" si="142"/>
        <v>2.4530581931978705E-2</v>
      </c>
      <c r="I405" s="18">
        <f t="shared" si="142"/>
        <v>2.1062964177364984E-2</v>
      </c>
      <c r="J405" s="18">
        <f t="shared" si="142"/>
        <v>1.7544886590929648E-2</v>
      </c>
      <c r="K405" s="18">
        <f>_xlfn.STDEV.S(K389,K392,K395,K398,K401)</f>
        <v>1.4998723539906889E-2</v>
      </c>
      <c r="L405" s="18">
        <f t="shared" si="142"/>
        <v>7.1989920784853931E-3</v>
      </c>
      <c r="M405" s="18">
        <f t="shared" si="142"/>
        <v>5.1595688053302927E-3</v>
      </c>
      <c r="N405" s="18">
        <f t="shared" si="142"/>
        <v>4.7000767155410727E-3</v>
      </c>
      <c r="O405" s="18">
        <f t="shared" si="142"/>
        <v>4.7000767155410727E-3</v>
      </c>
      <c r="P405" s="18">
        <f t="shared" si="142"/>
        <v>4.2917211391063281E-3</v>
      </c>
      <c r="Q405" s="18">
        <f t="shared" si="142"/>
        <v>4.4679882900743352E-3</v>
      </c>
      <c r="R405" s="18">
        <f t="shared" si="142"/>
        <v>4.4679882900743352E-3</v>
      </c>
      <c r="S405" s="18">
        <f t="shared" si="142"/>
        <v>9.6868408374233418E-4</v>
      </c>
      <c r="T405" s="18">
        <f t="shared" si="142"/>
        <v>9.6868408374233418E-4</v>
      </c>
      <c r="U405" s="18">
        <f t="shared" si="142"/>
        <v>9.6868408374233418E-4</v>
      </c>
      <c r="V405" s="18">
        <f t="shared" si="142"/>
        <v>2.7197681747466664E-3</v>
      </c>
    </row>
    <row r="406" spans="1:22" ht="17" x14ac:dyDescent="0.2">
      <c r="B406" s="1" t="s">
        <v>47</v>
      </c>
      <c r="C406" s="18">
        <f t="shared" ref="C406:V406" si="143">C404-C405</f>
        <v>-2.2506087983466296E-3</v>
      </c>
      <c r="D406" s="18">
        <f t="shared" si="143"/>
        <v>2.2137431313612732E-3</v>
      </c>
      <c r="E406" s="18">
        <f t="shared" si="143"/>
        <v>-1.2517854763637037E-3</v>
      </c>
      <c r="F406" s="18">
        <f t="shared" si="143"/>
        <v>6.6187017351762162E-3</v>
      </c>
      <c r="G406" s="18">
        <f t="shared" si="143"/>
        <v>1.3680149589798761E-2</v>
      </c>
      <c r="H406" s="18">
        <f t="shared" si="143"/>
        <v>2.5195229034493574E-2</v>
      </c>
      <c r="I406" s="18">
        <f t="shared" si="143"/>
        <v>3.4079132759308531E-2</v>
      </c>
      <c r="J406" s="18">
        <f t="shared" si="143"/>
        <v>4.0213517689701057E-2</v>
      </c>
      <c r="K406" s="18">
        <f t="shared" si="143"/>
        <v>5.0566017018912571E-2</v>
      </c>
      <c r="L406" s="18">
        <f t="shared" si="143"/>
        <v>7.150520915566258E-2</v>
      </c>
      <c r="M406" s="18">
        <f t="shared" si="143"/>
        <v>8.5016763746715504E-2</v>
      </c>
      <c r="N406" s="18">
        <f t="shared" si="143"/>
        <v>0.10089713614031995</v>
      </c>
      <c r="O406" s="18">
        <f t="shared" si="143"/>
        <v>0.10089713614031995</v>
      </c>
      <c r="P406" s="18">
        <f t="shared" si="143"/>
        <v>0.11747431351978867</v>
      </c>
      <c r="Q406" s="18">
        <f t="shared" si="143"/>
        <v>0.13029397481554025</v>
      </c>
      <c r="R406" s="18">
        <f t="shared" si="143"/>
        <v>0.13029397481554025</v>
      </c>
      <c r="S406" s="18">
        <f t="shared" si="143"/>
        <v>0.13702852313938485</v>
      </c>
      <c r="T406" s="18">
        <f t="shared" si="143"/>
        <v>0.13702852313938485</v>
      </c>
      <c r="U406" s="18">
        <f t="shared" si="143"/>
        <v>0.13702852313938485</v>
      </c>
      <c r="V406" s="18">
        <f t="shared" si="143"/>
        <v>0.15095595654163632</v>
      </c>
    </row>
    <row r="407" spans="1:22" ht="17" x14ac:dyDescent="0.2">
      <c r="B407" s="1" t="s">
        <v>48</v>
      </c>
      <c r="C407" s="18">
        <f t="shared" ref="C407:V407" si="144">C404+C405</f>
        <v>5.0728625077914716E-2</v>
      </c>
      <c r="D407" s="18">
        <f t="shared" si="144"/>
        <v>5.2345203418770289E-2</v>
      </c>
      <c r="E407" s="18">
        <f t="shared" si="144"/>
        <v>8.4548634254123747E-2</v>
      </c>
      <c r="F407" s="18">
        <f t="shared" si="144"/>
        <v>8.1127917043309739E-2</v>
      </c>
      <c r="G407" s="18">
        <f t="shared" si="144"/>
        <v>7.6609497894124301E-2</v>
      </c>
      <c r="H407" s="18">
        <f t="shared" si="144"/>
        <v>7.4256392898450985E-2</v>
      </c>
      <c r="I407" s="18">
        <f t="shared" si="144"/>
        <v>7.6205061114038491E-2</v>
      </c>
      <c r="J407" s="18">
        <f t="shared" si="144"/>
        <v>7.5303290871560347E-2</v>
      </c>
      <c r="K407" s="18">
        <f t="shared" si="144"/>
        <v>8.0563464098726348E-2</v>
      </c>
      <c r="L407" s="18">
        <f t="shared" si="144"/>
        <v>8.590319331263338E-2</v>
      </c>
      <c r="M407" s="18">
        <f t="shared" si="144"/>
        <v>9.5335901357376088E-2</v>
      </c>
      <c r="N407" s="18">
        <f t="shared" si="144"/>
        <v>0.11029728957140209</v>
      </c>
      <c r="O407" s="18">
        <f t="shared" si="144"/>
        <v>0.11029728957140209</v>
      </c>
      <c r="P407" s="18">
        <f t="shared" si="144"/>
        <v>0.12605775579800133</v>
      </c>
      <c r="Q407" s="18">
        <f t="shared" si="144"/>
        <v>0.13922995139568892</v>
      </c>
      <c r="R407" s="18">
        <f t="shared" si="144"/>
        <v>0.13922995139568892</v>
      </c>
      <c r="S407" s="18">
        <f t="shared" si="144"/>
        <v>0.13896589130686954</v>
      </c>
      <c r="T407" s="18">
        <f t="shared" si="144"/>
        <v>0.13896589130686954</v>
      </c>
      <c r="U407" s="18">
        <f t="shared" si="144"/>
        <v>0.13896589130686954</v>
      </c>
      <c r="V407" s="18">
        <f t="shared" si="144"/>
        <v>0.15639549289112967</v>
      </c>
    </row>
    <row r="408" spans="1:22" x14ac:dyDescent="0.2">
      <c r="B408" s="1"/>
      <c r="C408" s="18"/>
      <c r="D408" s="18"/>
      <c r="E408" s="18"/>
      <c r="F408" s="18"/>
      <c r="G408" s="18"/>
      <c r="H408" s="18"/>
      <c r="I408" s="18"/>
      <c r="J408" s="18"/>
      <c r="K408" s="18"/>
      <c r="L408" s="18"/>
      <c r="M408" s="18"/>
      <c r="N408" s="18"/>
      <c r="O408" s="18"/>
      <c r="P408" s="18"/>
      <c r="Q408" s="18"/>
      <c r="R408" s="18"/>
      <c r="S408" s="18"/>
      <c r="T408" s="18"/>
      <c r="U408" s="18"/>
      <c r="V408" s="18"/>
    </row>
    <row r="409" spans="1:22" x14ac:dyDescent="0.2">
      <c r="B409" s="51" t="s">
        <v>115</v>
      </c>
      <c r="C409" s="66">
        <f>AVERAGE(C390,C393,C396,C399,C402)</f>
        <v>0.95243980149213703</v>
      </c>
      <c r="D409" s="66">
        <f t="shared" ref="D409:V409" si="145">AVERAGE(D390,D393,D396,D399,D402)</f>
        <v>0.91709328184212935</v>
      </c>
      <c r="E409" s="66">
        <f t="shared" si="145"/>
        <v>0.93619391059288515</v>
      </c>
      <c r="F409" s="66">
        <f t="shared" si="145"/>
        <v>0.94348180850013141</v>
      </c>
      <c r="G409" s="66">
        <f t="shared" si="145"/>
        <v>0.94004973376126288</v>
      </c>
      <c r="H409" s="66">
        <f t="shared" si="145"/>
        <v>0.94592271656494931</v>
      </c>
      <c r="I409" s="66">
        <f t="shared" si="145"/>
        <v>0.94901731445351012</v>
      </c>
      <c r="J409" s="66">
        <f t="shared" si="145"/>
        <v>0.949508463763993</v>
      </c>
      <c r="K409" s="66">
        <f t="shared" si="145"/>
        <v>0.94926813085823025</v>
      </c>
      <c r="L409" s="66">
        <f t="shared" si="145"/>
        <v>0.95039575410052779</v>
      </c>
      <c r="M409" s="66">
        <f t="shared" si="145"/>
        <v>0.94912541316370402</v>
      </c>
      <c r="N409" s="66">
        <f t="shared" si="145"/>
        <v>0.94646891554580148</v>
      </c>
      <c r="O409" s="66">
        <f t="shared" si="145"/>
        <v>0.94646891554580148</v>
      </c>
      <c r="P409" s="66">
        <f t="shared" si="145"/>
        <v>0.92523584530319636</v>
      </c>
      <c r="Q409" s="66">
        <f t="shared" si="145"/>
        <v>0.87894515673681717</v>
      </c>
      <c r="R409" s="66">
        <f t="shared" si="145"/>
        <v>0.87894515673681717</v>
      </c>
      <c r="S409" s="66">
        <f t="shared" si="145"/>
        <v>0.79347157418948522</v>
      </c>
      <c r="T409" s="66">
        <f t="shared" si="145"/>
        <v>0.79347157418948522</v>
      </c>
      <c r="U409" s="66">
        <f t="shared" si="145"/>
        <v>0.79347157418948522</v>
      </c>
      <c r="V409" s="66">
        <f t="shared" si="145"/>
        <v>0.70055922904502999</v>
      </c>
    </row>
    <row r="410" spans="1:22" x14ac:dyDescent="0.2">
      <c r="B410" s="27" t="s">
        <v>46</v>
      </c>
      <c r="C410" s="18">
        <f t="shared" ref="C410:V410" si="146">_xlfn.STDEV.S(C390,C393,C396,C399,C402)</f>
        <v>6.9151283303248462E-2</v>
      </c>
      <c r="D410" s="18">
        <f t="shared" si="146"/>
        <v>6.8668611387357498E-2</v>
      </c>
      <c r="E410" s="18">
        <f t="shared" si="146"/>
        <v>3.4224141288872592E-2</v>
      </c>
      <c r="F410" s="18">
        <f t="shared" si="146"/>
        <v>2.2785832446151798E-2</v>
      </c>
      <c r="G410" s="18">
        <f t="shared" si="146"/>
        <v>2.4100543806297166E-2</v>
      </c>
      <c r="H410" s="18">
        <f t="shared" si="146"/>
        <v>8.4420313132783868E-3</v>
      </c>
      <c r="I410" s="18">
        <f t="shared" si="146"/>
        <v>1.3223740483760826E-2</v>
      </c>
      <c r="J410" s="18">
        <f t="shared" si="146"/>
        <v>1.2150502050009592E-2</v>
      </c>
      <c r="K410" s="18">
        <f t="shared" si="146"/>
        <v>9.0991967649428213E-3</v>
      </c>
      <c r="L410" s="18">
        <f t="shared" si="146"/>
        <v>8.5542768314079438E-3</v>
      </c>
      <c r="M410" s="18">
        <f t="shared" si="146"/>
        <v>5.8970684138815004E-3</v>
      </c>
      <c r="N410" s="18">
        <f t="shared" si="146"/>
        <v>1.6614526323472979E-3</v>
      </c>
      <c r="O410" s="18">
        <f t="shared" si="146"/>
        <v>1.6614526323472979E-3</v>
      </c>
      <c r="P410" s="18">
        <f t="shared" si="146"/>
        <v>5.2265934672614837E-3</v>
      </c>
      <c r="Q410" s="18">
        <f t="shared" si="146"/>
        <v>5.6348378016265847E-3</v>
      </c>
      <c r="R410" s="18">
        <f t="shared" si="146"/>
        <v>5.6348378016265847E-3</v>
      </c>
      <c r="S410" s="18">
        <f t="shared" si="146"/>
        <v>7.3863671395672011E-3</v>
      </c>
      <c r="T410" s="18">
        <f t="shared" si="146"/>
        <v>7.3863671395672011E-3</v>
      </c>
      <c r="U410" s="18">
        <f t="shared" si="146"/>
        <v>7.3863671395672011E-3</v>
      </c>
      <c r="V410" s="18">
        <f t="shared" si="146"/>
        <v>8.3682459623449744E-3</v>
      </c>
    </row>
    <row r="411" spans="1:22" ht="17" x14ac:dyDescent="0.2">
      <c r="B411" s="1" t="s">
        <v>47</v>
      </c>
      <c r="C411" s="26">
        <f t="shared" ref="C411:V411" si="147">C409-C410</f>
        <v>0.88328851818888854</v>
      </c>
      <c r="D411" s="26">
        <f t="shared" si="147"/>
        <v>0.84842467045477188</v>
      </c>
      <c r="E411" s="26">
        <f t="shared" si="147"/>
        <v>0.90196976930401251</v>
      </c>
      <c r="F411" s="26">
        <f t="shared" si="147"/>
        <v>0.92069597605397957</v>
      </c>
      <c r="G411" s="26">
        <f t="shared" si="147"/>
        <v>0.91594918995496577</v>
      </c>
      <c r="H411" s="26">
        <f t="shared" si="147"/>
        <v>0.93748068525167094</v>
      </c>
      <c r="I411" s="26">
        <f t="shared" si="147"/>
        <v>0.93579357396974927</v>
      </c>
      <c r="J411" s="26">
        <f t="shared" si="147"/>
        <v>0.93735796171398345</v>
      </c>
      <c r="K411" s="26">
        <f t="shared" si="147"/>
        <v>0.94016893409328739</v>
      </c>
      <c r="L411" s="26">
        <f t="shared" si="147"/>
        <v>0.94184147726911982</v>
      </c>
      <c r="M411" s="26">
        <f t="shared" si="147"/>
        <v>0.94322834474982253</v>
      </c>
      <c r="N411" s="26">
        <f t="shared" si="147"/>
        <v>0.94480746291345419</v>
      </c>
      <c r="O411" s="26">
        <f t="shared" si="147"/>
        <v>0.94480746291345419</v>
      </c>
      <c r="P411" s="26">
        <f t="shared" si="147"/>
        <v>0.92000925183593485</v>
      </c>
      <c r="Q411" s="26">
        <f t="shared" si="147"/>
        <v>0.87331031893519062</v>
      </c>
      <c r="R411" s="26">
        <f t="shared" si="147"/>
        <v>0.87331031893519062</v>
      </c>
      <c r="S411" s="26">
        <f t="shared" si="147"/>
        <v>0.78608520704991802</v>
      </c>
      <c r="T411" s="26">
        <f t="shared" si="147"/>
        <v>0.78608520704991802</v>
      </c>
      <c r="U411" s="26">
        <f t="shared" si="147"/>
        <v>0.78608520704991802</v>
      </c>
      <c r="V411" s="26">
        <f t="shared" si="147"/>
        <v>0.69219098308268501</v>
      </c>
    </row>
    <row r="412" spans="1:22" ht="17" x14ac:dyDescent="0.2">
      <c r="B412" s="1" t="s">
        <v>48</v>
      </c>
      <c r="C412" s="26">
        <f t="shared" ref="C412:V412" si="148">C409+C410</f>
        <v>1.0215910847953855</v>
      </c>
      <c r="D412" s="26">
        <f t="shared" si="148"/>
        <v>0.98576189322948682</v>
      </c>
      <c r="E412" s="26">
        <f t="shared" si="148"/>
        <v>0.97041805188175778</v>
      </c>
      <c r="F412" s="26">
        <f t="shared" si="148"/>
        <v>0.96626764094628326</v>
      </c>
      <c r="G412" s="26">
        <f t="shared" si="148"/>
        <v>0.96415027756756</v>
      </c>
      <c r="H412" s="26">
        <f t="shared" si="148"/>
        <v>0.95436474787822767</v>
      </c>
      <c r="I412" s="26">
        <f t="shared" si="148"/>
        <v>0.96224105493727097</v>
      </c>
      <c r="J412" s="26">
        <f t="shared" si="148"/>
        <v>0.96165896581400256</v>
      </c>
      <c r="K412" s="26">
        <f t="shared" si="148"/>
        <v>0.95836732762317312</v>
      </c>
      <c r="L412" s="26">
        <f t="shared" si="148"/>
        <v>0.95895003093193576</v>
      </c>
      <c r="M412" s="26">
        <f t="shared" si="148"/>
        <v>0.95502248157758551</v>
      </c>
      <c r="N412" s="26">
        <f t="shared" si="148"/>
        <v>0.94813036817814877</v>
      </c>
      <c r="O412" s="26">
        <f t="shared" si="148"/>
        <v>0.94813036817814877</v>
      </c>
      <c r="P412" s="26">
        <f t="shared" si="148"/>
        <v>0.93046243877045787</v>
      </c>
      <c r="Q412" s="26">
        <f t="shared" si="148"/>
        <v>0.88457999453844371</v>
      </c>
      <c r="R412" s="26">
        <f t="shared" si="148"/>
        <v>0.88457999453844371</v>
      </c>
      <c r="S412" s="26">
        <f t="shared" si="148"/>
        <v>0.80085794132905241</v>
      </c>
      <c r="T412" s="26">
        <f t="shared" si="148"/>
        <v>0.80085794132905241</v>
      </c>
      <c r="U412" s="26">
        <f t="shared" si="148"/>
        <v>0.80085794132905241</v>
      </c>
      <c r="V412" s="26">
        <f t="shared" si="148"/>
        <v>0.70892747500737496</v>
      </c>
    </row>
    <row r="413" spans="1:22" x14ac:dyDescent="0.2">
      <c r="A413" s="49"/>
      <c r="B413" s="49"/>
      <c r="C413" s="53"/>
      <c r="D413" s="53"/>
      <c r="E413" s="53"/>
      <c r="F413" s="53"/>
      <c r="G413" s="53"/>
      <c r="H413" s="53"/>
      <c r="I413" s="53"/>
      <c r="J413" s="53"/>
      <c r="K413" s="53"/>
      <c r="L413" s="53"/>
      <c r="M413" s="53"/>
      <c r="N413" s="53"/>
      <c r="O413" s="53"/>
      <c r="P413" s="53"/>
      <c r="Q413" s="53"/>
      <c r="R413" s="53"/>
      <c r="S413" s="53"/>
      <c r="T413" s="53"/>
      <c r="U413" s="53"/>
      <c r="V413" s="53"/>
    </row>
    <row r="414" spans="1:22" ht="17" x14ac:dyDescent="0.2">
      <c r="A414" s="27" t="s">
        <v>69</v>
      </c>
      <c r="B414" s="6" t="s">
        <v>12</v>
      </c>
      <c r="C414" s="50"/>
      <c r="D414" s="50"/>
      <c r="E414" s="50"/>
      <c r="F414" s="50"/>
      <c r="G414" s="50"/>
      <c r="H414" s="50"/>
      <c r="I414" s="50"/>
      <c r="J414" s="50"/>
      <c r="K414" s="50"/>
      <c r="L414" s="50"/>
      <c r="M414" s="50"/>
      <c r="N414" s="50"/>
      <c r="O414" s="50"/>
      <c r="P414" s="50"/>
      <c r="Q414" s="50"/>
      <c r="R414" s="50"/>
      <c r="S414" s="50"/>
      <c r="T414" s="50"/>
      <c r="U414" s="50"/>
      <c r="V414" s="50"/>
    </row>
    <row r="415" spans="1:22" x14ac:dyDescent="0.2">
      <c r="B415" s="27" t="s">
        <v>112</v>
      </c>
      <c r="C415" s="10">
        <v>5.26783571810591E-2</v>
      </c>
      <c r="D415" s="10">
        <v>5.4063358074609803E-2</v>
      </c>
      <c r="E415" s="10">
        <v>7.0747021516617506E-2</v>
      </c>
      <c r="F415" s="10">
        <v>7.1254077000191707E-2</v>
      </c>
      <c r="G415" s="10">
        <v>7.1177288124444293E-2</v>
      </c>
      <c r="H415" s="10">
        <v>8.8523270107950303E-2</v>
      </c>
      <c r="I415" s="10">
        <v>9.8307606565219502E-2</v>
      </c>
      <c r="J415" s="10">
        <v>0.100293341167132</v>
      </c>
      <c r="K415" s="10">
        <v>0.10349938576211699</v>
      </c>
      <c r="L415" s="10">
        <v>0.10774943001354401</v>
      </c>
      <c r="M415" s="10">
        <v>0.119744090076357</v>
      </c>
      <c r="N415" s="10">
        <v>0.13662443713598901</v>
      </c>
      <c r="O415" s="10">
        <v>0.13662443713598901</v>
      </c>
      <c r="P415" s="10">
        <v>0.15005206232287199</v>
      </c>
      <c r="Q415" s="10">
        <v>0.15788132733580101</v>
      </c>
      <c r="R415" s="10">
        <v>0.15788132733580101</v>
      </c>
      <c r="S415" s="10">
        <v>0.15036544527360199</v>
      </c>
      <c r="T415" s="10">
        <v>0.15036544527360199</v>
      </c>
      <c r="U415" s="10">
        <v>0.15036544527360199</v>
      </c>
      <c r="V415" s="10">
        <v>0.15468139864602301</v>
      </c>
    </row>
    <row r="416" spans="1:22" x14ac:dyDescent="0.2">
      <c r="B416" s="27" t="s">
        <v>113</v>
      </c>
      <c r="C416" s="10">
        <v>0.998989742395199</v>
      </c>
      <c r="D416" s="10">
        <v>0.99878504435198601</v>
      </c>
      <c r="E416" s="10">
        <v>0.99873150822554102</v>
      </c>
      <c r="F416" s="10">
        <v>0.99858995634784897</v>
      </c>
      <c r="G416" s="10">
        <v>0.99864264682290604</v>
      </c>
      <c r="H416" s="10">
        <v>0.99846166906156697</v>
      </c>
      <c r="I416" s="10">
        <v>0.99817122234751399</v>
      </c>
      <c r="J416" s="10">
        <v>0.99732177735822003</v>
      </c>
      <c r="K416" s="10">
        <v>0.99702974892177898</v>
      </c>
      <c r="L416" s="10">
        <v>0.99468873235394994</v>
      </c>
      <c r="M416" s="10">
        <v>0.99316805022933696</v>
      </c>
      <c r="N416" s="10">
        <v>0.98864181088268799</v>
      </c>
      <c r="O416" s="10">
        <v>0.98864181088268799</v>
      </c>
      <c r="P416" s="10">
        <v>0.97778260412265405</v>
      </c>
      <c r="Q416" s="10">
        <v>0.94767537975638205</v>
      </c>
      <c r="R416" s="10">
        <v>0.94767537975638205</v>
      </c>
      <c r="S416" s="10">
        <v>0.89060595169617796</v>
      </c>
      <c r="T416" s="10">
        <v>0.89060595169617796</v>
      </c>
      <c r="U416" s="10">
        <v>0.89060595169617796</v>
      </c>
      <c r="V416" s="10">
        <v>0.82293833811601502</v>
      </c>
    </row>
    <row r="417" spans="2:22" ht="17" x14ac:dyDescent="0.2">
      <c r="B417" s="6" t="s">
        <v>26</v>
      </c>
      <c r="C417" s="10"/>
      <c r="D417" s="10"/>
      <c r="E417" s="18"/>
      <c r="F417" s="18"/>
      <c r="G417" s="18"/>
      <c r="H417" s="18"/>
      <c r="I417" s="18"/>
      <c r="J417" s="18"/>
      <c r="K417" s="18"/>
      <c r="L417" s="18"/>
      <c r="M417" s="18"/>
      <c r="N417" s="18"/>
      <c r="O417" s="18"/>
      <c r="P417" s="18"/>
      <c r="Q417" s="18"/>
      <c r="R417" s="18"/>
      <c r="S417" s="18"/>
      <c r="T417" s="18"/>
      <c r="U417" s="18"/>
      <c r="V417" s="18"/>
    </row>
    <row r="418" spans="2:22" x14ac:dyDescent="0.2">
      <c r="B418" s="27" t="s">
        <v>112</v>
      </c>
      <c r="C418" s="10">
        <v>3.9540975538782303E-2</v>
      </c>
      <c r="D418" s="10">
        <v>2.7454861558004501E-2</v>
      </c>
      <c r="E418" s="10">
        <v>8.2222177009666997E-2</v>
      </c>
      <c r="F418" s="10">
        <v>7.4202507857072303E-2</v>
      </c>
      <c r="G418" s="10">
        <v>9.2259134656212299E-2</v>
      </c>
      <c r="H418" s="10">
        <v>7.5275695014692903E-2</v>
      </c>
      <c r="I418" s="10">
        <v>7.9425679580071296E-2</v>
      </c>
      <c r="J418" s="10">
        <v>8.0835447654262399E-2</v>
      </c>
      <c r="K418" s="10">
        <v>9.6319015052052703E-2</v>
      </c>
      <c r="L418" s="10">
        <v>0.105612291369137</v>
      </c>
      <c r="M418" s="10">
        <v>0.115809285622578</v>
      </c>
      <c r="N418" s="10">
        <v>0.13389510230777901</v>
      </c>
      <c r="O418" s="10">
        <v>0.13389510230777901</v>
      </c>
      <c r="P418" s="10">
        <v>0.14776040017252801</v>
      </c>
      <c r="Q418" s="10">
        <v>0.15704289648656999</v>
      </c>
      <c r="R418" s="10">
        <v>0.15704289648656999</v>
      </c>
      <c r="S418" s="10">
        <v>0.15240486503213799</v>
      </c>
      <c r="T418" s="10">
        <v>0.15240486503213799</v>
      </c>
      <c r="U418" s="10">
        <v>0.15240486503213799</v>
      </c>
      <c r="V418" s="10">
        <v>0.163416435080043</v>
      </c>
    </row>
    <row r="419" spans="2:22" x14ac:dyDescent="0.2">
      <c r="B419" s="27" t="s">
        <v>113</v>
      </c>
      <c r="C419" s="10">
        <v>0.99099504709022102</v>
      </c>
      <c r="D419" s="10">
        <v>0.99390996366255702</v>
      </c>
      <c r="E419" s="10">
        <v>0.99549293394618799</v>
      </c>
      <c r="F419" s="10">
        <v>0.99598243664466701</v>
      </c>
      <c r="G419" s="10">
        <v>0.99632528534901399</v>
      </c>
      <c r="H419" s="10">
        <v>0.99660758815667505</v>
      </c>
      <c r="I419" s="10">
        <v>0.99682059495238495</v>
      </c>
      <c r="J419" s="10">
        <v>0.99651208774039901</v>
      </c>
      <c r="K419" s="10">
        <v>0.995954419078799</v>
      </c>
      <c r="L419" s="10">
        <v>0.99481591121699897</v>
      </c>
      <c r="M419" s="10">
        <v>0.99120079971622599</v>
      </c>
      <c r="N419" s="10">
        <v>0.98939304147665097</v>
      </c>
      <c r="O419" s="10">
        <v>0.98939304147665097</v>
      </c>
      <c r="P419" s="10">
        <v>0.97598459780959901</v>
      </c>
      <c r="Q419" s="10">
        <v>0.94651769590938994</v>
      </c>
      <c r="R419" s="10">
        <v>0.94651769590938994</v>
      </c>
      <c r="S419" s="10">
        <v>0.891842292516979</v>
      </c>
      <c r="T419" s="10">
        <v>0.891842292516979</v>
      </c>
      <c r="U419" s="10">
        <v>0.891842292516979</v>
      </c>
      <c r="V419" s="10">
        <v>0.82864102319751398</v>
      </c>
    </row>
    <row r="420" spans="2:22" ht="17" x14ac:dyDescent="0.2">
      <c r="B420" s="6" t="s">
        <v>33</v>
      </c>
      <c r="C420" s="18"/>
      <c r="D420" s="18"/>
      <c r="E420" s="18"/>
      <c r="F420" s="18"/>
      <c r="G420" s="18"/>
      <c r="H420" s="18"/>
      <c r="I420" s="18"/>
      <c r="J420" s="18"/>
      <c r="K420" s="18"/>
      <c r="L420" s="18"/>
      <c r="M420" s="18"/>
      <c r="N420" s="18"/>
      <c r="O420" s="18"/>
      <c r="P420" s="18"/>
      <c r="Q420" s="18"/>
      <c r="R420" s="18"/>
      <c r="S420" s="18"/>
      <c r="T420" s="18"/>
      <c r="U420" s="18"/>
      <c r="V420" s="18"/>
    </row>
    <row r="421" spans="2:22" x14ac:dyDescent="0.2">
      <c r="B421" s="27" t="s">
        <v>112</v>
      </c>
      <c r="C421" s="10">
        <v>3.6505203474301903E-2</v>
      </c>
      <c r="D421" s="10">
        <v>4.9583935826912902E-2</v>
      </c>
      <c r="E421" s="10">
        <v>5.35525307437461E-2</v>
      </c>
      <c r="F421" s="10">
        <v>5.55669359830709E-2</v>
      </c>
      <c r="G421" s="10">
        <v>5.5115501715033599E-2</v>
      </c>
      <c r="H421" s="10">
        <v>4.95290240731492E-2</v>
      </c>
      <c r="I421" s="10">
        <v>5.1650580407673098E-2</v>
      </c>
      <c r="J421" s="10">
        <v>5.6255438401897603E-2</v>
      </c>
      <c r="K421" s="10">
        <v>6.6280095007801604E-2</v>
      </c>
      <c r="L421" s="10">
        <v>9.15023206572603E-2</v>
      </c>
      <c r="M421" s="10">
        <v>0.114679112517384</v>
      </c>
      <c r="N421" s="10">
        <v>0.12777749403521399</v>
      </c>
      <c r="O421" s="10">
        <v>0.12777749403521399</v>
      </c>
      <c r="P421" s="10">
        <v>0.14115138727438101</v>
      </c>
      <c r="Q421" s="10">
        <v>0.150291122800814</v>
      </c>
      <c r="R421" s="10">
        <v>0.150291122800814</v>
      </c>
      <c r="S421" s="10">
        <v>0.15115017684288701</v>
      </c>
      <c r="T421" s="10">
        <v>0.15115017684288701</v>
      </c>
      <c r="U421" s="10">
        <v>0.15115017684288701</v>
      </c>
      <c r="V421" s="10">
        <v>0.16079908493327699</v>
      </c>
    </row>
    <row r="422" spans="2:22" x14ac:dyDescent="0.2">
      <c r="B422" s="27" t="s">
        <v>113</v>
      </c>
      <c r="C422" s="10">
        <v>0.99922487716821295</v>
      </c>
      <c r="D422" s="10">
        <v>0.99880423867076096</v>
      </c>
      <c r="E422" s="10">
        <v>0.99894602419616296</v>
      </c>
      <c r="F422" s="10">
        <v>0.99881355403586203</v>
      </c>
      <c r="G422" s="10">
        <v>0.99879729496859804</v>
      </c>
      <c r="H422" s="10">
        <v>0.99849690078077302</v>
      </c>
      <c r="I422" s="10">
        <v>0.99765123543207201</v>
      </c>
      <c r="J422" s="10">
        <v>0.99701352044699998</v>
      </c>
      <c r="K422" s="10">
        <v>0.99662248407301601</v>
      </c>
      <c r="L422" s="10">
        <v>0.99368688843449204</v>
      </c>
      <c r="M422" s="10">
        <v>0.99072946328943601</v>
      </c>
      <c r="N422" s="10">
        <v>0.98689942320560597</v>
      </c>
      <c r="O422" s="10">
        <v>0.98689942320560597</v>
      </c>
      <c r="P422" s="10">
        <v>0.97469526421918995</v>
      </c>
      <c r="Q422" s="10">
        <v>0.94776275478697303</v>
      </c>
      <c r="R422" s="10">
        <v>0.94776275478697303</v>
      </c>
      <c r="S422" s="10">
        <v>0.89260477520181603</v>
      </c>
      <c r="T422" s="10">
        <v>0.89260477520181603</v>
      </c>
      <c r="U422" s="10">
        <v>0.89260477520181603</v>
      </c>
      <c r="V422" s="10">
        <v>0.82508650048965404</v>
      </c>
    </row>
    <row r="423" spans="2:22" ht="17" x14ac:dyDescent="0.2">
      <c r="B423" s="6" t="s">
        <v>37</v>
      </c>
      <c r="C423" s="10"/>
      <c r="D423" s="18"/>
      <c r="E423" s="18"/>
      <c r="F423" s="18"/>
      <c r="G423" s="18"/>
      <c r="H423" s="18"/>
      <c r="I423" s="10"/>
      <c r="J423" s="18"/>
      <c r="K423" s="18"/>
      <c r="L423" s="18"/>
      <c r="M423" s="18"/>
      <c r="N423" s="18"/>
      <c r="O423" s="18"/>
      <c r="P423" s="18"/>
      <c r="Q423" s="18"/>
      <c r="R423" s="10"/>
      <c r="S423" s="10"/>
      <c r="T423" s="18"/>
      <c r="U423" s="10"/>
      <c r="V423" s="18"/>
    </row>
    <row r="424" spans="2:22" x14ac:dyDescent="0.2">
      <c r="B424" s="27" t="s">
        <v>112</v>
      </c>
      <c r="C424" s="10">
        <v>1.18316417056299E-2</v>
      </c>
      <c r="D424" s="10">
        <v>1.8604965640405799E-2</v>
      </c>
      <c r="E424" s="10">
        <v>2.5265948927224301E-2</v>
      </c>
      <c r="F424" s="10">
        <v>2.5135905006030499E-2</v>
      </c>
      <c r="G424" s="10">
        <v>2.77147030248787E-2</v>
      </c>
      <c r="H424" s="10">
        <v>4.1221964305751702E-2</v>
      </c>
      <c r="I424" s="10">
        <v>4.7043221009477103E-2</v>
      </c>
      <c r="J424" s="10">
        <v>5.4876246995125999E-2</v>
      </c>
      <c r="K424" s="10">
        <v>6.3240642938021299E-2</v>
      </c>
      <c r="L424" s="10">
        <v>8.6300801164461399E-2</v>
      </c>
      <c r="M424" s="10">
        <v>0.100416402677298</v>
      </c>
      <c r="N424" s="10">
        <v>0.119885586852588</v>
      </c>
      <c r="O424" s="10">
        <v>0.119885586852588</v>
      </c>
      <c r="P424" s="10">
        <v>0.13965850692245599</v>
      </c>
      <c r="Q424" s="10">
        <v>0.148685264000568</v>
      </c>
      <c r="R424" s="10">
        <v>0.148685264000568</v>
      </c>
      <c r="S424" s="10">
        <v>0.14983954029652399</v>
      </c>
      <c r="T424" s="10">
        <v>0.14983954029652399</v>
      </c>
      <c r="U424" s="10">
        <v>0.14983954029652399</v>
      </c>
      <c r="V424" s="10">
        <v>0.162402849297101</v>
      </c>
    </row>
    <row r="425" spans="2:22" x14ac:dyDescent="0.2">
      <c r="B425" s="27" t="s">
        <v>113</v>
      </c>
      <c r="C425" s="10">
        <v>0.99175282761570605</v>
      </c>
      <c r="D425" s="10">
        <v>0.99354744114851701</v>
      </c>
      <c r="E425" s="10">
        <v>0.99486452632106404</v>
      </c>
      <c r="F425" s="10">
        <v>0.99607167930791196</v>
      </c>
      <c r="G425" s="10">
        <v>0.99658121547487399</v>
      </c>
      <c r="H425" s="10">
        <v>0.996835597707035</v>
      </c>
      <c r="I425" s="10">
        <v>0.99687999170825004</v>
      </c>
      <c r="J425" s="10">
        <v>0.99659767344443695</v>
      </c>
      <c r="K425" s="10">
        <v>0.99622197644300103</v>
      </c>
      <c r="L425" s="10">
        <v>0.99395323800075497</v>
      </c>
      <c r="M425" s="10">
        <v>0.99240739743323603</v>
      </c>
      <c r="N425" s="10">
        <v>0.98774678664653104</v>
      </c>
      <c r="O425" s="10">
        <v>0.98774678664653104</v>
      </c>
      <c r="P425" s="10">
        <v>0.97746985896302896</v>
      </c>
      <c r="Q425" s="10">
        <v>0.94886112941527201</v>
      </c>
      <c r="R425" s="10">
        <v>0.94886112941527201</v>
      </c>
      <c r="S425" s="10">
        <v>0.89565876644972198</v>
      </c>
      <c r="T425" s="10">
        <v>0.89565876644972198</v>
      </c>
      <c r="U425" s="10">
        <v>0.89565876644972198</v>
      </c>
      <c r="V425" s="10">
        <v>0.82997335855712295</v>
      </c>
    </row>
    <row r="426" spans="2:22" ht="17" x14ac:dyDescent="0.2">
      <c r="B426" s="6" t="s">
        <v>41</v>
      </c>
      <c r="C426" s="18"/>
      <c r="D426" s="18"/>
      <c r="E426" s="18"/>
      <c r="F426" s="18"/>
      <c r="G426" s="18"/>
      <c r="H426" s="10"/>
      <c r="I426" s="18"/>
      <c r="J426" s="18"/>
      <c r="K426" s="18"/>
      <c r="L426" s="18"/>
      <c r="M426" s="10"/>
      <c r="N426" s="18"/>
      <c r="O426" s="18"/>
      <c r="P426" s="18"/>
      <c r="Q426" s="18"/>
      <c r="R426" s="18"/>
      <c r="S426" s="18"/>
      <c r="T426" s="18"/>
      <c r="U426" s="18"/>
      <c r="V426" s="18"/>
    </row>
    <row r="427" spans="2:22" x14ac:dyDescent="0.2">
      <c r="B427" s="27" t="s">
        <v>112</v>
      </c>
      <c r="C427" s="10">
        <v>2.7572367412486299E-2</v>
      </c>
      <c r="D427" s="10">
        <v>2.9705516387655902E-2</v>
      </c>
      <c r="E427" s="10">
        <v>3.3080523252216297E-2</v>
      </c>
      <c r="F427" s="10">
        <v>3.5693694450421302E-2</v>
      </c>
      <c r="G427" s="10">
        <v>4.2024623400890797E-2</v>
      </c>
      <c r="H427" s="10">
        <v>5.60323675346533E-2</v>
      </c>
      <c r="I427" s="10">
        <v>5.9869376459186698E-2</v>
      </c>
      <c r="J427" s="10">
        <v>6.5046292568718994E-2</v>
      </c>
      <c r="K427" s="10">
        <v>7.8039365818566006E-2</v>
      </c>
      <c r="L427" s="10">
        <v>9.3713768886909493E-2</v>
      </c>
      <c r="M427" s="10">
        <v>0.107893960165323</v>
      </c>
      <c r="N427" s="10">
        <v>0.121565661236138</v>
      </c>
      <c r="O427" s="10">
        <v>0.121565661236138</v>
      </c>
      <c r="P427" s="10">
        <v>0.137819443877994</v>
      </c>
      <c r="Q427" s="10">
        <v>0.146069229310583</v>
      </c>
      <c r="R427" s="10">
        <v>0.146069229310583</v>
      </c>
      <c r="S427" s="10">
        <v>0.14708571537853399</v>
      </c>
      <c r="T427" s="10">
        <v>0.14708571537853399</v>
      </c>
      <c r="U427" s="10">
        <v>0.14708571537853399</v>
      </c>
      <c r="V427" s="10">
        <v>0.16191174996138499</v>
      </c>
    </row>
    <row r="428" spans="2:22" x14ac:dyDescent="0.2">
      <c r="B428" s="27" t="s">
        <v>113</v>
      </c>
      <c r="C428" s="10">
        <v>0.998869409715468</v>
      </c>
      <c r="D428" s="10">
        <v>0.99862788696044502</v>
      </c>
      <c r="E428" s="10">
        <v>0.99835214289526597</v>
      </c>
      <c r="F428" s="10">
        <v>0.99814713507976505</v>
      </c>
      <c r="G428" s="10">
        <v>0.99818250293951105</v>
      </c>
      <c r="H428" s="10">
        <v>0.99784249731622998</v>
      </c>
      <c r="I428" s="10">
        <v>0.997430526042558</v>
      </c>
      <c r="J428" s="10">
        <v>0.99681167384810798</v>
      </c>
      <c r="K428" s="10">
        <v>0.99673095770725195</v>
      </c>
      <c r="L428" s="10">
        <v>0.99437519234316796</v>
      </c>
      <c r="M428" s="10">
        <v>0.99266703617998597</v>
      </c>
      <c r="N428" s="10">
        <v>0.988065359591635</v>
      </c>
      <c r="O428" s="10">
        <v>0.988065359591635</v>
      </c>
      <c r="P428" s="10">
        <v>0.97388520777239795</v>
      </c>
      <c r="Q428" s="10">
        <v>0.94392018276437895</v>
      </c>
      <c r="R428" s="10">
        <v>0.94392018276437895</v>
      </c>
      <c r="S428" s="10">
        <v>0.89307077645673405</v>
      </c>
      <c r="T428" s="10">
        <v>0.89307077645673405</v>
      </c>
      <c r="U428" s="10">
        <v>0.89307077645673405</v>
      </c>
      <c r="V428" s="10">
        <v>0.827031103057008</v>
      </c>
    </row>
    <row r="429" spans="2:22" x14ac:dyDescent="0.2">
      <c r="C429" s="18"/>
      <c r="D429" s="18"/>
      <c r="E429" s="18"/>
      <c r="F429" s="18"/>
      <c r="G429" s="18"/>
      <c r="H429" s="18"/>
      <c r="I429" s="18"/>
      <c r="J429" s="54"/>
      <c r="K429" s="18"/>
      <c r="L429" s="18"/>
      <c r="M429" s="18"/>
      <c r="N429" s="18"/>
      <c r="O429" s="18"/>
      <c r="P429" s="18"/>
      <c r="Q429" s="18"/>
      <c r="R429" s="18"/>
      <c r="S429" s="18"/>
      <c r="T429" s="18"/>
      <c r="U429" s="18"/>
      <c r="V429" s="50"/>
    </row>
    <row r="430" spans="2:22" x14ac:dyDescent="0.2">
      <c r="B430" s="51" t="s">
        <v>114</v>
      </c>
      <c r="C430" s="52">
        <f t="shared" ref="C430:K430" si="149">AVERAGE(C415,C418,C421,C424,C427)</f>
        <v>3.3625709062451901E-2</v>
      </c>
      <c r="D430" s="52">
        <f t="shared" si="149"/>
        <v>3.5882527497517781E-2</v>
      </c>
      <c r="E430" s="52">
        <f t="shared" si="149"/>
        <v>5.2973640289894243E-2</v>
      </c>
      <c r="F430" s="52">
        <f t="shared" si="149"/>
        <v>5.2370624059357343E-2</v>
      </c>
      <c r="G430" s="52">
        <f t="shared" si="149"/>
        <v>5.7658250184291937E-2</v>
      </c>
      <c r="H430" s="52">
        <f t="shared" si="149"/>
        <v>6.2116464207239472E-2</v>
      </c>
      <c r="I430" s="52">
        <f t="shared" si="149"/>
        <v>6.7259292804325549E-2</v>
      </c>
      <c r="J430" s="52">
        <f t="shared" si="149"/>
        <v>7.1461353357427398E-2</v>
      </c>
      <c r="K430" s="52">
        <f t="shared" si="149"/>
        <v>8.1475700915711727E-2</v>
      </c>
      <c r="L430" s="52">
        <f>AVERAGE(L415,L418,L421,L424,L427)</f>
        <v>9.6975722418262439E-2</v>
      </c>
      <c r="M430" s="52">
        <f t="shared" ref="M430:Q430" si="150">AVERAGE(M415,M418,M421,M424,M427)</f>
        <v>0.11170857021178801</v>
      </c>
      <c r="N430" s="52">
        <f t="shared" si="150"/>
        <v>0.1279496563135416</v>
      </c>
      <c r="O430" s="52">
        <f t="shared" si="150"/>
        <v>0.1279496563135416</v>
      </c>
      <c r="P430" s="52">
        <f t="shared" si="150"/>
        <v>0.14328836011404616</v>
      </c>
      <c r="Q430" s="52">
        <f t="shared" si="150"/>
        <v>0.15199396798686721</v>
      </c>
      <c r="R430" s="52">
        <f>AVERAGE(R415,R418,R421,R424,R427)</f>
        <v>0.15199396798686721</v>
      </c>
      <c r="S430" s="52">
        <f>AVERAGE(S415,S418,S421,S424,S427)</f>
        <v>0.15016914856473701</v>
      </c>
      <c r="T430" s="52">
        <f>AVERAGE(T415,T418,T421,T424,T427)</f>
        <v>0.15016914856473701</v>
      </c>
      <c r="U430" s="52">
        <f t="shared" ref="U430:V430" si="151">AVERAGE(U415,U418,U421,U424,U427)</f>
        <v>0.15016914856473701</v>
      </c>
      <c r="V430" s="52">
        <f t="shared" si="151"/>
        <v>0.16064230358356582</v>
      </c>
    </row>
    <row r="431" spans="2:22" x14ac:dyDescent="0.2">
      <c r="B431" s="27" t="s">
        <v>46</v>
      </c>
      <c r="C431" s="18">
        <f t="shared" ref="C431:V431" si="152">_xlfn.STDEV.S(C415,C418,C421,C424,C427)</f>
        <v>1.5148511337506412E-2</v>
      </c>
      <c r="D431" s="18">
        <f t="shared" si="152"/>
        <v>1.5214847631897795E-2</v>
      </c>
      <c r="E431" s="18">
        <f t="shared" si="152"/>
        <v>2.4161732971579353E-2</v>
      </c>
      <c r="F431" s="18">
        <f t="shared" si="152"/>
        <v>2.1582876651030338E-2</v>
      </c>
      <c r="G431" s="18">
        <f t="shared" si="152"/>
        <v>2.5137011883550608E-2</v>
      </c>
      <c r="H431" s="18">
        <f t="shared" si="152"/>
        <v>1.9381207140588559E-2</v>
      </c>
      <c r="I431" s="18">
        <f t="shared" si="152"/>
        <v>2.1324581353780327E-2</v>
      </c>
      <c r="J431" s="18">
        <f t="shared" si="152"/>
        <v>1.9148079358981336E-2</v>
      </c>
      <c r="K431" s="18">
        <f t="shared" si="152"/>
        <v>1.7892727894468771E-2</v>
      </c>
      <c r="L431" s="18">
        <f t="shared" si="152"/>
        <v>9.2899880253520598E-3</v>
      </c>
      <c r="M431" s="18">
        <f t="shared" si="152"/>
        <v>7.6202668161471044E-3</v>
      </c>
      <c r="N431" s="18">
        <f t="shared" si="152"/>
        <v>7.3555149319638365E-3</v>
      </c>
      <c r="O431" s="18">
        <f t="shared" si="152"/>
        <v>7.3555149319638365E-3</v>
      </c>
      <c r="P431" s="18">
        <f t="shared" si="152"/>
        <v>5.3244328749938391E-3</v>
      </c>
      <c r="Q431" s="18">
        <f t="shared" si="152"/>
        <v>5.2226049840444601E-3</v>
      </c>
      <c r="R431" s="18">
        <f t="shared" si="152"/>
        <v>5.2226049840444601E-3</v>
      </c>
      <c r="S431" s="18">
        <f t="shared" si="152"/>
        <v>1.9758276004817311E-3</v>
      </c>
      <c r="T431" s="18">
        <f t="shared" si="152"/>
        <v>1.9758276004817311E-3</v>
      </c>
      <c r="U431" s="18">
        <f t="shared" si="152"/>
        <v>1.9758276004817311E-3</v>
      </c>
      <c r="V431" s="18">
        <f t="shared" si="152"/>
        <v>3.4627947145835663E-3</v>
      </c>
    </row>
    <row r="432" spans="2:22" ht="17" x14ac:dyDescent="0.2">
      <c r="B432" s="1" t="s">
        <v>47</v>
      </c>
      <c r="C432" s="18">
        <f t="shared" ref="C432:V432" si="153">C430-C431</f>
        <v>1.847719772494549E-2</v>
      </c>
      <c r="D432" s="18">
        <f t="shared" si="153"/>
        <v>2.0667679865619987E-2</v>
      </c>
      <c r="E432" s="18">
        <f t="shared" si="153"/>
        <v>2.881190731831489E-2</v>
      </c>
      <c r="F432" s="18">
        <f t="shared" si="153"/>
        <v>3.0787747408327005E-2</v>
      </c>
      <c r="G432" s="18">
        <f t="shared" si="153"/>
        <v>3.2521238300741329E-2</v>
      </c>
      <c r="H432" s="18">
        <f t="shared" si="153"/>
        <v>4.2735257066650913E-2</v>
      </c>
      <c r="I432" s="18">
        <f t="shared" si="153"/>
        <v>4.5934711450545222E-2</v>
      </c>
      <c r="J432" s="18">
        <f t="shared" si="153"/>
        <v>5.2313273998446062E-2</v>
      </c>
      <c r="K432" s="18">
        <f t="shared" si="153"/>
        <v>6.3582973021242953E-2</v>
      </c>
      <c r="L432" s="18">
        <f t="shared" si="153"/>
        <v>8.7685734392910386E-2</v>
      </c>
      <c r="M432" s="18">
        <f t="shared" si="153"/>
        <v>0.1040883033956409</v>
      </c>
      <c r="N432" s="18">
        <f t="shared" si="153"/>
        <v>0.12059414138157777</v>
      </c>
      <c r="O432" s="18">
        <f t="shared" si="153"/>
        <v>0.12059414138157777</v>
      </c>
      <c r="P432" s="18">
        <f t="shared" si="153"/>
        <v>0.13796392723905232</v>
      </c>
      <c r="Q432" s="18">
        <f t="shared" si="153"/>
        <v>0.14677136300282276</v>
      </c>
      <c r="R432" s="18">
        <f t="shared" si="153"/>
        <v>0.14677136300282276</v>
      </c>
      <c r="S432" s="18">
        <f t="shared" si="153"/>
        <v>0.14819332096425528</v>
      </c>
      <c r="T432" s="18">
        <f t="shared" si="153"/>
        <v>0.14819332096425528</v>
      </c>
      <c r="U432" s="18">
        <f t="shared" si="153"/>
        <v>0.14819332096425528</v>
      </c>
      <c r="V432" s="18">
        <f t="shared" si="153"/>
        <v>0.15717950886898224</v>
      </c>
    </row>
    <row r="433" spans="1:22" ht="17" x14ac:dyDescent="0.2">
      <c r="B433" s="1" t="s">
        <v>48</v>
      </c>
      <c r="C433" s="18">
        <f t="shared" ref="C433:V433" si="154">C430+C431</f>
        <v>4.877422039995831E-2</v>
      </c>
      <c r="D433" s="18">
        <f t="shared" si="154"/>
        <v>5.1097375129415576E-2</v>
      </c>
      <c r="E433" s="18">
        <f t="shared" si="154"/>
        <v>7.71353732614736E-2</v>
      </c>
      <c r="F433" s="18">
        <f t="shared" si="154"/>
        <v>7.3953500710387685E-2</v>
      </c>
      <c r="G433" s="18">
        <f t="shared" si="154"/>
        <v>8.2795262067842545E-2</v>
      </c>
      <c r="H433" s="18">
        <f t="shared" si="154"/>
        <v>8.1497671347828038E-2</v>
      </c>
      <c r="I433" s="18">
        <f t="shared" si="154"/>
        <v>8.8583874158105869E-2</v>
      </c>
      <c r="J433" s="18">
        <f t="shared" si="154"/>
        <v>9.0609432716408728E-2</v>
      </c>
      <c r="K433" s="18">
        <f t="shared" si="154"/>
        <v>9.9368428810180501E-2</v>
      </c>
      <c r="L433" s="18">
        <f t="shared" si="154"/>
        <v>0.10626571044361449</v>
      </c>
      <c r="M433" s="18">
        <f t="shared" si="154"/>
        <v>0.11932883702793512</v>
      </c>
      <c r="N433" s="18">
        <f t="shared" si="154"/>
        <v>0.13530517124550545</v>
      </c>
      <c r="O433" s="18">
        <f t="shared" si="154"/>
        <v>0.13530517124550545</v>
      </c>
      <c r="P433" s="18">
        <f t="shared" si="154"/>
        <v>0.14861279298904001</v>
      </c>
      <c r="Q433" s="18">
        <f t="shared" si="154"/>
        <v>0.15721657297091166</v>
      </c>
      <c r="R433" s="18">
        <f t="shared" si="154"/>
        <v>0.15721657297091166</v>
      </c>
      <c r="S433" s="18">
        <f t="shared" si="154"/>
        <v>0.15214497616521874</v>
      </c>
      <c r="T433" s="18">
        <f t="shared" si="154"/>
        <v>0.15214497616521874</v>
      </c>
      <c r="U433" s="18">
        <f t="shared" si="154"/>
        <v>0.15214497616521874</v>
      </c>
      <c r="V433" s="18">
        <f t="shared" si="154"/>
        <v>0.1641050982981494</v>
      </c>
    </row>
    <row r="434" spans="1:22" x14ac:dyDescent="0.2">
      <c r="B434" s="1"/>
      <c r="C434" s="18"/>
      <c r="D434" s="18"/>
      <c r="E434" s="18"/>
      <c r="F434" s="18"/>
      <c r="G434" s="18"/>
      <c r="H434" s="18"/>
      <c r="I434" s="18"/>
      <c r="J434" s="18"/>
      <c r="K434" s="18"/>
      <c r="L434" s="18"/>
      <c r="M434" s="18"/>
      <c r="N434" s="18"/>
      <c r="O434" s="18"/>
      <c r="P434" s="18"/>
      <c r="Q434" s="18"/>
      <c r="R434" s="18"/>
      <c r="S434" s="18"/>
      <c r="T434" s="18"/>
      <c r="U434" s="18"/>
      <c r="V434" s="18"/>
    </row>
    <row r="435" spans="1:22" x14ac:dyDescent="0.2">
      <c r="B435" s="51" t="s">
        <v>115</v>
      </c>
      <c r="C435" s="66">
        <f>AVERAGE(C416,C419,C422,C425,C428)</f>
        <v>0.99596638079696143</v>
      </c>
      <c r="D435" s="66">
        <f t="shared" ref="D435:V435" si="155">AVERAGE(D416,D419,D422,D425,D428)</f>
        <v>0.99673491495885325</v>
      </c>
      <c r="E435" s="66">
        <f t="shared" si="155"/>
        <v>0.99727742711684431</v>
      </c>
      <c r="F435" s="66">
        <f t="shared" si="155"/>
        <v>0.99752095228321092</v>
      </c>
      <c r="G435" s="66">
        <f t="shared" si="155"/>
        <v>0.99770578911098062</v>
      </c>
      <c r="H435" s="66">
        <f t="shared" si="155"/>
        <v>0.99764885060445607</v>
      </c>
      <c r="I435" s="66">
        <f t="shared" si="155"/>
        <v>0.99739071409655577</v>
      </c>
      <c r="J435" s="66">
        <f t="shared" si="155"/>
        <v>0.99685134656763275</v>
      </c>
      <c r="K435" s="66">
        <f t="shared" si="155"/>
        <v>0.99651191724476929</v>
      </c>
      <c r="L435" s="66">
        <f t="shared" si="155"/>
        <v>0.99430399246987289</v>
      </c>
      <c r="M435" s="66">
        <f t="shared" si="155"/>
        <v>0.99203454936964408</v>
      </c>
      <c r="N435" s="66">
        <f t="shared" si="155"/>
        <v>0.98814928436062233</v>
      </c>
      <c r="O435" s="66">
        <f t="shared" si="155"/>
        <v>0.98814928436062233</v>
      </c>
      <c r="P435" s="66">
        <f t="shared" si="155"/>
        <v>0.97596350657737396</v>
      </c>
      <c r="Q435" s="66">
        <f t="shared" si="155"/>
        <v>0.94694742852647917</v>
      </c>
      <c r="R435" s="66">
        <f t="shared" si="155"/>
        <v>0.94694742852647917</v>
      </c>
      <c r="S435" s="66">
        <f t="shared" si="155"/>
        <v>0.89275651246428578</v>
      </c>
      <c r="T435" s="66">
        <f t="shared" si="155"/>
        <v>0.89275651246428578</v>
      </c>
      <c r="U435" s="66">
        <f t="shared" si="155"/>
        <v>0.89275651246428578</v>
      </c>
      <c r="V435" s="66">
        <f t="shared" si="155"/>
        <v>0.82673406468346278</v>
      </c>
    </row>
    <row r="436" spans="1:22" x14ac:dyDescent="0.2">
      <c r="B436" s="27" t="s">
        <v>46</v>
      </c>
      <c r="C436" s="18">
        <f>_xlfn.STDEV.S(C416,C419,C422,C425,C428)</f>
        <v>4.2028050184336179E-3</v>
      </c>
      <c r="D436" s="18">
        <f t="shared" ref="D436:V436" si="156">_xlfn.STDEV.S(D416,D419,D422,D425,D428)</f>
        <v>2.7481272382336099E-3</v>
      </c>
      <c r="E436" s="18">
        <f t="shared" si="156"/>
        <v>1.9403664740561262E-3</v>
      </c>
      <c r="F436" s="18">
        <f t="shared" si="156"/>
        <v>1.3850195308050535E-3</v>
      </c>
      <c r="G436" s="18">
        <f t="shared" si="156"/>
        <v>1.1690594492742353E-3</v>
      </c>
      <c r="H436" s="18">
        <f t="shared" si="156"/>
        <v>8.8923699808809206E-4</v>
      </c>
      <c r="I436" s="18">
        <f t="shared" si="156"/>
        <v>5.6225498743547962E-4</v>
      </c>
      <c r="J436" s="18">
        <f t="shared" si="156"/>
        <v>3.2734768436786161E-4</v>
      </c>
      <c r="K436" s="18">
        <f t="shared" si="156"/>
        <v>4.2521267238232685E-4</v>
      </c>
      <c r="L436" s="18">
        <f t="shared" si="156"/>
        <v>4.793227232526943E-4</v>
      </c>
      <c r="M436" s="18">
        <f t="shared" si="156"/>
        <v>1.0274078552396913E-3</v>
      </c>
      <c r="N436" s="18">
        <f t="shared" si="156"/>
        <v>9.3817839749792283E-4</v>
      </c>
      <c r="O436" s="18">
        <f t="shared" si="156"/>
        <v>9.3817839749792283E-4</v>
      </c>
      <c r="P436" s="18">
        <f t="shared" si="156"/>
        <v>1.696055927066246E-3</v>
      </c>
      <c r="Q436" s="18">
        <f t="shared" si="156"/>
        <v>1.8845296510189645E-3</v>
      </c>
      <c r="R436" s="18">
        <f t="shared" si="156"/>
        <v>1.8845296510189645E-3</v>
      </c>
      <c r="S436" s="18">
        <f t="shared" si="156"/>
        <v>1.871201083470839E-3</v>
      </c>
      <c r="T436" s="18">
        <f t="shared" si="156"/>
        <v>1.871201083470839E-3</v>
      </c>
      <c r="U436" s="18">
        <f t="shared" si="156"/>
        <v>1.871201083470839E-3</v>
      </c>
      <c r="V436" s="18">
        <f t="shared" si="156"/>
        <v>2.7990960736080702E-3</v>
      </c>
    </row>
    <row r="437" spans="1:22" ht="17" x14ac:dyDescent="0.2">
      <c r="B437" s="1" t="s">
        <v>47</v>
      </c>
      <c r="C437" s="26">
        <f>C435-C436</f>
        <v>0.99176357577852781</v>
      </c>
      <c r="D437" s="26">
        <f t="shared" ref="D437:V437" si="157">D435-D436</f>
        <v>0.99398678772061966</v>
      </c>
      <c r="E437" s="26">
        <f t="shared" si="157"/>
        <v>0.99533706064278815</v>
      </c>
      <c r="F437" s="26">
        <f t="shared" si="157"/>
        <v>0.99613593275240586</v>
      </c>
      <c r="G437" s="26">
        <f t="shared" si="157"/>
        <v>0.99653672966170637</v>
      </c>
      <c r="H437" s="26">
        <f t="shared" si="157"/>
        <v>0.996759613606368</v>
      </c>
      <c r="I437" s="26">
        <f t="shared" si="157"/>
        <v>0.99682845910912032</v>
      </c>
      <c r="J437" s="26">
        <f t="shared" si="157"/>
        <v>0.99652399888326493</v>
      </c>
      <c r="K437" s="26">
        <f t="shared" si="157"/>
        <v>0.99608670457238691</v>
      </c>
      <c r="L437" s="26">
        <f t="shared" si="157"/>
        <v>0.9938246697466202</v>
      </c>
      <c r="M437" s="26">
        <f t="shared" si="157"/>
        <v>0.99100714151440439</v>
      </c>
      <c r="N437" s="26">
        <f t="shared" si="157"/>
        <v>0.98721110596312445</v>
      </c>
      <c r="O437" s="26">
        <f t="shared" si="157"/>
        <v>0.98721110596312445</v>
      </c>
      <c r="P437" s="26">
        <f t="shared" si="157"/>
        <v>0.97426745065030773</v>
      </c>
      <c r="Q437" s="26">
        <f t="shared" si="157"/>
        <v>0.94506289887546024</v>
      </c>
      <c r="R437" s="26">
        <f t="shared" si="157"/>
        <v>0.94506289887546024</v>
      </c>
      <c r="S437" s="26">
        <f t="shared" si="157"/>
        <v>0.89088531138081495</v>
      </c>
      <c r="T437" s="26">
        <f t="shared" si="157"/>
        <v>0.89088531138081495</v>
      </c>
      <c r="U437" s="26">
        <f t="shared" si="157"/>
        <v>0.89088531138081495</v>
      </c>
      <c r="V437" s="26">
        <f t="shared" si="157"/>
        <v>0.82393496860985471</v>
      </c>
    </row>
    <row r="438" spans="1:22" ht="17" x14ac:dyDescent="0.2">
      <c r="B438" s="1" t="s">
        <v>48</v>
      </c>
      <c r="C438" s="26">
        <f>C435+C436</f>
        <v>1.0001691858153949</v>
      </c>
      <c r="D438" s="26">
        <f t="shared" ref="D438:V438" si="158">D435+D436</f>
        <v>0.99948304219708684</v>
      </c>
      <c r="E438" s="26">
        <f t="shared" si="158"/>
        <v>0.99921779359090046</v>
      </c>
      <c r="F438" s="26">
        <f t="shared" si="158"/>
        <v>0.99890597181401597</v>
      </c>
      <c r="G438" s="26">
        <f t="shared" si="158"/>
        <v>0.99887484856025488</v>
      </c>
      <c r="H438" s="26">
        <f t="shared" si="158"/>
        <v>0.99853808760254414</v>
      </c>
      <c r="I438" s="26">
        <f t="shared" si="158"/>
        <v>0.99795296908399123</v>
      </c>
      <c r="J438" s="26">
        <f t="shared" si="158"/>
        <v>0.99717869425200056</v>
      </c>
      <c r="K438" s="26">
        <f t="shared" si="158"/>
        <v>0.99693712991715167</v>
      </c>
      <c r="L438" s="26">
        <f t="shared" si="158"/>
        <v>0.99478331519312557</v>
      </c>
      <c r="M438" s="26">
        <f t="shared" si="158"/>
        <v>0.99306195722488377</v>
      </c>
      <c r="N438" s="26">
        <f t="shared" si="158"/>
        <v>0.98908746275812021</v>
      </c>
      <c r="O438" s="26">
        <f t="shared" si="158"/>
        <v>0.98908746275812021</v>
      </c>
      <c r="P438" s="26">
        <f t="shared" si="158"/>
        <v>0.97765956250444019</v>
      </c>
      <c r="Q438" s="26">
        <f t="shared" si="158"/>
        <v>0.9488319581774981</v>
      </c>
      <c r="R438" s="26">
        <f t="shared" si="158"/>
        <v>0.9488319581774981</v>
      </c>
      <c r="S438" s="26">
        <f t="shared" si="158"/>
        <v>0.89462771354775661</v>
      </c>
      <c r="T438" s="26">
        <f t="shared" si="158"/>
        <v>0.89462771354775661</v>
      </c>
      <c r="U438" s="26">
        <f t="shared" si="158"/>
        <v>0.89462771354775661</v>
      </c>
      <c r="V438" s="26">
        <f t="shared" si="158"/>
        <v>0.82953316075707084</v>
      </c>
    </row>
    <row r="439" spans="1:22" x14ac:dyDescent="0.2">
      <c r="A439" s="49"/>
      <c r="B439" s="55"/>
      <c r="C439" s="53"/>
      <c r="D439" s="53"/>
      <c r="E439" s="53"/>
      <c r="F439" s="53"/>
      <c r="G439" s="53"/>
      <c r="H439" s="53"/>
      <c r="I439" s="53"/>
      <c r="J439" s="53"/>
      <c r="K439" s="53"/>
      <c r="L439" s="53"/>
      <c r="M439" s="53"/>
      <c r="N439" s="53"/>
      <c r="O439" s="53"/>
      <c r="P439" s="53"/>
      <c r="Q439" s="53"/>
      <c r="R439" s="53"/>
      <c r="S439" s="53"/>
      <c r="T439" s="53"/>
      <c r="U439" s="53"/>
      <c r="V439" s="53"/>
    </row>
    <row r="440" spans="1:22" ht="17" x14ac:dyDescent="0.2">
      <c r="A440" s="27" t="s">
        <v>11</v>
      </c>
      <c r="B440" s="6" t="s">
        <v>12</v>
      </c>
      <c r="C440" s="50"/>
      <c r="D440" s="50"/>
      <c r="E440" s="50"/>
      <c r="F440" s="50"/>
      <c r="G440" s="50"/>
      <c r="H440" s="50"/>
      <c r="I440" s="50"/>
      <c r="J440" s="50"/>
      <c r="K440" s="50"/>
      <c r="L440" s="50"/>
      <c r="M440" s="50"/>
      <c r="N440" s="50"/>
      <c r="O440" s="50"/>
      <c r="P440" s="50"/>
      <c r="Q440" s="50"/>
      <c r="R440" s="50"/>
      <c r="S440" s="50"/>
      <c r="T440" s="50"/>
      <c r="U440" s="50"/>
      <c r="V440" s="50"/>
    </row>
    <row r="441" spans="1:22" x14ac:dyDescent="0.2">
      <c r="B441" s="27" t="s">
        <v>112</v>
      </c>
      <c r="C441" s="10">
        <v>3.4070598898849898E-2</v>
      </c>
      <c r="D441" s="10">
        <v>4.94290716472768E-2</v>
      </c>
      <c r="E441" s="10">
        <v>6.8928450021208704E-2</v>
      </c>
      <c r="F441" s="10">
        <v>6.9660282980253702E-2</v>
      </c>
      <c r="G441" s="10">
        <v>7.3708839882429406E-2</v>
      </c>
      <c r="H441" s="10">
        <v>8.4980452879159493E-2</v>
      </c>
      <c r="I441" s="10">
        <v>9.81817384942274E-2</v>
      </c>
      <c r="J441" s="10">
        <v>0.10407912244473801</v>
      </c>
      <c r="K441" s="10">
        <v>0.114442155354331</v>
      </c>
      <c r="L441" s="10">
        <v>0.12937283974299199</v>
      </c>
      <c r="M441" s="10">
        <v>0.135337250724099</v>
      </c>
      <c r="N441" s="10">
        <v>0.15039378771152201</v>
      </c>
      <c r="O441" s="10">
        <v>0.15039378771152201</v>
      </c>
      <c r="P441" s="10">
        <v>0.16342131636485399</v>
      </c>
      <c r="Q441" s="10">
        <v>0.176222294079391</v>
      </c>
      <c r="R441" s="10">
        <v>0.176222294079391</v>
      </c>
      <c r="S441" s="10">
        <v>0.17010325769645199</v>
      </c>
      <c r="T441" s="10">
        <v>0.17010325769645199</v>
      </c>
      <c r="U441" s="10">
        <v>0.17010325769645199</v>
      </c>
      <c r="V441" s="10">
        <v>0.178488349491051</v>
      </c>
    </row>
    <row r="442" spans="1:22" x14ac:dyDescent="0.2">
      <c r="B442" s="27" t="s">
        <v>113</v>
      </c>
      <c r="C442" s="10">
        <v>0.99925393640893501</v>
      </c>
      <c r="D442" s="10">
        <v>0.99932610966304602</v>
      </c>
      <c r="E442" s="10">
        <v>0.99923048327090602</v>
      </c>
      <c r="F442" s="10">
        <v>0.99924677632824399</v>
      </c>
      <c r="G442" s="10">
        <v>0.99911402878288502</v>
      </c>
      <c r="H442" s="10">
        <v>0.99860890726207596</v>
      </c>
      <c r="I442" s="10">
        <v>0.99847135508908502</v>
      </c>
      <c r="J442" s="10">
        <v>0.997961402706942</v>
      </c>
      <c r="K442" s="10">
        <v>0.99773839810301101</v>
      </c>
      <c r="L442" s="10">
        <v>0.99646646434388297</v>
      </c>
      <c r="M442" s="10">
        <v>0.99288834032234297</v>
      </c>
      <c r="N442" s="10">
        <v>0.98473406550606801</v>
      </c>
      <c r="O442" s="10">
        <v>0.98473406550606801</v>
      </c>
      <c r="P442" s="10">
        <v>0.967031969098189</v>
      </c>
      <c r="Q442" s="10">
        <v>0.91988165782044196</v>
      </c>
      <c r="R442" s="10">
        <v>0.91988165782044196</v>
      </c>
      <c r="S442" s="10">
        <v>0.827273954687471</v>
      </c>
      <c r="T442" s="10">
        <v>0.827273954687471</v>
      </c>
      <c r="U442" s="10">
        <v>0.827273954687471</v>
      </c>
      <c r="V442" s="10">
        <v>0.72550991613544702</v>
      </c>
    </row>
    <row r="443" spans="1:22" ht="17" x14ac:dyDescent="0.2">
      <c r="B443" s="6" t="s">
        <v>26</v>
      </c>
      <c r="C443" s="10"/>
      <c r="D443" s="10"/>
      <c r="E443" s="18"/>
      <c r="F443" s="18"/>
      <c r="G443" s="18"/>
      <c r="H443" s="18"/>
      <c r="I443" s="10"/>
      <c r="J443" s="10"/>
      <c r="K443" s="10"/>
      <c r="L443" s="10"/>
      <c r="M443" s="10"/>
      <c r="N443" s="10"/>
      <c r="O443" s="10"/>
      <c r="P443" s="10"/>
      <c r="Q443" s="10"/>
      <c r="R443" s="10"/>
      <c r="S443" s="18"/>
      <c r="T443" s="18"/>
      <c r="U443" s="18"/>
      <c r="V443" s="18"/>
    </row>
    <row r="444" spans="1:22" x14ac:dyDescent="0.2">
      <c r="B444" s="27" t="s">
        <v>112</v>
      </c>
      <c r="C444" s="10">
        <v>1.4421772626127399E-2</v>
      </c>
      <c r="D444" s="10">
        <v>2.3374198229670101E-2</v>
      </c>
      <c r="E444" s="10">
        <v>3.3917563241245403E-2</v>
      </c>
      <c r="F444" s="10">
        <v>4.1031371570104898E-2</v>
      </c>
      <c r="G444" s="10">
        <v>4.85217889184201E-2</v>
      </c>
      <c r="H444" s="10">
        <v>5.7290175639738899E-2</v>
      </c>
      <c r="I444" s="10">
        <v>6.6402341955263594E-2</v>
      </c>
      <c r="J444" s="10">
        <v>7.4128342213480594E-2</v>
      </c>
      <c r="K444" s="10">
        <v>9.5824006978484297E-2</v>
      </c>
      <c r="L444" s="10">
        <v>0.10974138272305201</v>
      </c>
      <c r="M444" s="10">
        <v>0.12583958239767301</v>
      </c>
      <c r="N444" s="10">
        <v>0.147243375453911</v>
      </c>
      <c r="O444" s="10">
        <v>0.147243375453911</v>
      </c>
      <c r="P444" s="10">
        <v>0.16762485940456301</v>
      </c>
      <c r="Q444" s="10">
        <v>0.18246744974403201</v>
      </c>
      <c r="R444" s="10">
        <v>0.18246744974403201</v>
      </c>
      <c r="S444" s="10">
        <v>0.17623060400248899</v>
      </c>
      <c r="T444" s="10">
        <v>0.17623060400248899</v>
      </c>
      <c r="U444" s="10">
        <v>0.17623060400248899</v>
      </c>
      <c r="V444" s="10">
        <v>0.18689024353803499</v>
      </c>
    </row>
    <row r="445" spans="1:22" x14ac:dyDescent="0.2">
      <c r="B445" s="27" t="s">
        <v>113</v>
      </c>
      <c r="C445" s="10">
        <v>0.96581051030738696</v>
      </c>
      <c r="D445" s="10">
        <v>0.98072767300237795</v>
      </c>
      <c r="E445" s="10">
        <v>0.988004336551361</v>
      </c>
      <c r="F445" s="10">
        <v>0.99051677664732696</v>
      </c>
      <c r="G445" s="10">
        <v>0.99213270552865995</v>
      </c>
      <c r="H445" s="10">
        <v>0.99454911053787098</v>
      </c>
      <c r="I445" s="10">
        <v>0.99541212024668702</v>
      </c>
      <c r="J445" s="10">
        <v>0.995727873288762</v>
      </c>
      <c r="K445" s="10">
        <v>0.99592079013662904</v>
      </c>
      <c r="L445" s="10">
        <v>0.994738485699171</v>
      </c>
      <c r="M445" s="10">
        <v>0.98714361197769496</v>
      </c>
      <c r="N445" s="10">
        <v>0.98558534017414401</v>
      </c>
      <c r="O445" s="10">
        <v>0.98558534017414401</v>
      </c>
      <c r="P445" s="10">
        <v>0.96362710728221401</v>
      </c>
      <c r="Q445" s="10">
        <v>0.91584006881767299</v>
      </c>
      <c r="R445" s="10">
        <v>0.91584006881767299</v>
      </c>
      <c r="S445" s="10">
        <v>0.82659559705330599</v>
      </c>
      <c r="T445" s="10">
        <v>0.82659559705330599</v>
      </c>
      <c r="U445" s="10">
        <v>0.82659559705330599</v>
      </c>
      <c r="V445" s="10">
        <v>0.72997573852072795</v>
      </c>
    </row>
    <row r="446" spans="1:22" ht="17" x14ac:dyDescent="0.2">
      <c r="B446" s="6" t="s">
        <v>33</v>
      </c>
      <c r="C446" s="18"/>
      <c r="D446" s="18"/>
      <c r="E446" s="18"/>
      <c r="F446" s="18"/>
      <c r="G446" s="18"/>
      <c r="H446" s="18"/>
      <c r="I446" s="18"/>
      <c r="J446" s="18"/>
      <c r="K446" s="18"/>
      <c r="L446" s="18"/>
      <c r="M446" s="18"/>
      <c r="N446" s="18"/>
      <c r="O446" s="18"/>
      <c r="P446" s="18"/>
      <c r="Q446" s="18"/>
      <c r="R446" s="18"/>
      <c r="S446" s="18"/>
      <c r="T446" s="18"/>
      <c r="U446" s="18"/>
      <c r="V446" s="18"/>
    </row>
    <row r="447" spans="1:22" x14ac:dyDescent="0.2">
      <c r="B447" s="27" t="s">
        <v>112</v>
      </c>
      <c r="C447" s="10">
        <v>1.69139142617446E-2</v>
      </c>
      <c r="D447" s="10">
        <v>2.4510935801757099E-2</v>
      </c>
      <c r="E447" s="10">
        <v>2.8379038745570798E-2</v>
      </c>
      <c r="F447" s="10">
        <v>3.91420370402897E-2</v>
      </c>
      <c r="G447" s="10">
        <v>4.3115613957381997E-2</v>
      </c>
      <c r="H447" s="10">
        <v>4.2478165212468298E-2</v>
      </c>
      <c r="I447" s="10">
        <v>5.3761273151788101E-2</v>
      </c>
      <c r="J447" s="10">
        <v>5.9631105281859602E-2</v>
      </c>
      <c r="K447" s="10">
        <v>7.2426128202609505E-2</v>
      </c>
      <c r="L447" s="10">
        <v>0.10017388498155</v>
      </c>
      <c r="M447" s="10">
        <v>0.118978270782371</v>
      </c>
      <c r="N447" s="10">
        <v>0.13822567235709801</v>
      </c>
      <c r="O447" s="10">
        <v>0.13822567235709801</v>
      </c>
      <c r="P447" s="10">
        <v>0.16154032507800201</v>
      </c>
      <c r="Q447" s="10">
        <v>0.17371934528553801</v>
      </c>
      <c r="R447" s="10">
        <v>0.17371934528553801</v>
      </c>
      <c r="S447" s="10">
        <v>0.17637710291942099</v>
      </c>
      <c r="T447" s="10">
        <v>0.17637710291942099</v>
      </c>
      <c r="U447" s="10">
        <v>0.17637710291942099</v>
      </c>
      <c r="V447" s="10">
        <v>0.18616403293453801</v>
      </c>
    </row>
    <row r="448" spans="1:22" x14ac:dyDescent="0.2">
      <c r="B448" s="27" t="s">
        <v>113</v>
      </c>
      <c r="C448" s="10">
        <v>0.999463368653289</v>
      </c>
      <c r="D448" s="10">
        <v>0.99917471416146497</v>
      </c>
      <c r="E448" s="10">
        <v>0.99920970093715</v>
      </c>
      <c r="F448" s="10">
        <v>0.99916852323488903</v>
      </c>
      <c r="G448" s="10">
        <v>0.99915886542966903</v>
      </c>
      <c r="H448" s="10">
        <v>0.99898522202334095</v>
      </c>
      <c r="I448" s="10">
        <v>0.99839472905788496</v>
      </c>
      <c r="J448" s="10">
        <v>0.99785850343986104</v>
      </c>
      <c r="K448" s="10">
        <v>0.99746943359850004</v>
      </c>
      <c r="L448" s="10">
        <v>0.99428313951760605</v>
      </c>
      <c r="M448" s="10">
        <v>0.99331088051965699</v>
      </c>
      <c r="N448" s="10">
        <v>0.98810011133886999</v>
      </c>
      <c r="O448" s="10">
        <v>0.98810011133886999</v>
      </c>
      <c r="P448" s="10">
        <v>0.96776116295572001</v>
      </c>
      <c r="Q448" s="10">
        <v>0.92384322701287203</v>
      </c>
      <c r="R448" s="10">
        <v>0.92384322701287203</v>
      </c>
      <c r="S448" s="10">
        <v>0.83366173353503803</v>
      </c>
      <c r="T448" s="10">
        <v>0.83366173353503803</v>
      </c>
      <c r="U448" s="10">
        <v>0.83366173353503803</v>
      </c>
      <c r="V448" s="10">
        <v>0.72843974090713204</v>
      </c>
    </row>
    <row r="449" spans="1:22" ht="17" x14ac:dyDescent="0.2">
      <c r="B449" s="6" t="s">
        <v>37</v>
      </c>
      <c r="C449" s="18"/>
      <c r="D449" s="18"/>
      <c r="E449" s="18"/>
      <c r="F449" s="18"/>
      <c r="G449" s="18"/>
      <c r="H449" s="18"/>
      <c r="I449" s="10"/>
      <c r="J449" s="10"/>
      <c r="K449" s="10"/>
      <c r="L449" s="10"/>
      <c r="M449" s="10"/>
      <c r="N449" s="10"/>
      <c r="O449" s="10"/>
      <c r="P449" s="10"/>
      <c r="Q449" s="10"/>
      <c r="R449" s="10"/>
      <c r="S449" s="18"/>
      <c r="T449" s="18"/>
      <c r="U449" s="18"/>
      <c r="V449" s="18"/>
    </row>
    <row r="450" spans="1:22" x14ac:dyDescent="0.2">
      <c r="B450" s="27" t="s">
        <v>112</v>
      </c>
      <c r="C450" s="10">
        <v>1.1573212001976E-2</v>
      </c>
      <c r="D450" s="10">
        <v>1.8203871831298499E-2</v>
      </c>
      <c r="E450" s="10">
        <v>2.1968062720830999E-2</v>
      </c>
      <c r="F450" s="10">
        <v>2.84725420132587E-2</v>
      </c>
      <c r="G450" s="10">
        <v>2.9158469617429801E-2</v>
      </c>
      <c r="H450" s="10">
        <v>3.8048959548232703E-2</v>
      </c>
      <c r="I450" s="10">
        <v>4.5930186397149797E-2</v>
      </c>
      <c r="J450" s="10">
        <v>5.1896257186045097E-2</v>
      </c>
      <c r="K450" s="10">
        <v>6.7520194146187304E-2</v>
      </c>
      <c r="L450" s="10">
        <v>9.2440369045195897E-2</v>
      </c>
      <c r="M450" s="10">
        <v>0.10736608485744401</v>
      </c>
      <c r="N450" s="10">
        <v>0.131275361108429</v>
      </c>
      <c r="O450" s="10">
        <v>0.131275361108429</v>
      </c>
      <c r="P450" s="10">
        <v>0.15664150215556499</v>
      </c>
      <c r="Q450" s="10">
        <v>0.16958261600984401</v>
      </c>
      <c r="R450" s="10">
        <v>0.16958261600984401</v>
      </c>
      <c r="S450" s="10">
        <v>0.171462207603025</v>
      </c>
      <c r="T450" s="10">
        <v>0.171462207603025</v>
      </c>
      <c r="U450" s="10">
        <v>0.171462207603025</v>
      </c>
      <c r="V450" s="10">
        <v>0.18760539891153499</v>
      </c>
    </row>
    <row r="451" spans="1:22" x14ac:dyDescent="0.2">
      <c r="B451" s="27" t="s">
        <v>113</v>
      </c>
      <c r="C451" s="10">
        <v>0.96913171992859304</v>
      </c>
      <c r="D451" s="10">
        <v>0.97705014260275402</v>
      </c>
      <c r="E451" s="10">
        <v>0.98220806033758701</v>
      </c>
      <c r="F451" s="10">
        <v>0.98803763863536198</v>
      </c>
      <c r="G451" s="10">
        <v>0.99078681322567996</v>
      </c>
      <c r="H451" s="10">
        <v>0.99352018402239906</v>
      </c>
      <c r="I451" s="10">
        <v>0.994533890569817</v>
      </c>
      <c r="J451" s="10">
        <v>0.99499288757377002</v>
      </c>
      <c r="K451" s="10">
        <v>0.99560425275506503</v>
      </c>
      <c r="L451" s="10">
        <v>0.99426900026208598</v>
      </c>
      <c r="M451" s="10">
        <v>0.99295755217110604</v>
      </c>
      <c r="N451" s="10">
        <v>0.98461612128648102</v>
      </c>
      <c r="O451" s="10">
        <v>0.98461612128648102</v>
      </c>
      <c r="P451" s="10">
        <v>0.96865142908802804</v>
      </c>
      <c r="Q451" s="10">
        <v>0.92081253405804997</v>
      </c>
      <c r="R451" s="10">
        <v>0.92081253405804997</v>
      </c>
      <c r="S451" s="10">
        <v>0.82790983133799601</v>
      </c>
      <c r="T451" s="10">
        <v>0.82790983133799601</v>
      </c>
      <c r="U451" s="10">
        <v>0.82790983133799601</v>
      </c>
      <c r="V451" s="10">
        <v>0.72857960442943304</v>
      </c>
    </row>
    <row r="452" spans="1:22" ht="17" x14ac:dyDescent="0.2">
      <c r="A452" s="56"/>
      <c r="B452" s="6" t="s">
        <v>41</v>
      </c>
      <c r="C452" s="18"/>
      <c r="D452" s="18"/>
      <c r="E452" s="18"/>
      <c r="F452" s="18"/>
      <c r="G452" s="18"/>
      <c r="H452" s="18"/>
      <c r="I452" s="10"/>
      <c r="J452" s="10"/>
      <c r="K452" s="10"/>
      <c r="L452" s="10"/>
      <c r="M452" s="8"/>
      <c r="N452" s="8"/>
      <c r="O452" s="8"/>
      <c r="P452" s="8"/>
      <c r="Q452" s="10"/>
      <c r="R452" s="10"/>
      <c r="S452" s="10"/>
      <c r="T452" s="10"/>
      <c r="U452" s="10"/>
      <c r="V452" s="18"/>
    </row>
    <row r="453" spans="1:22" x14ac:dyDescent="0.2">
      <c r="B453" s="27" t="s">
        <v>112</v>
      </c>
      <c r="C453" s="10">
        <v>1.9824897628088901E-2</v>
      </c>
      <c r="D453" s="10">
        <v>2.6391976741400699E-2</v>
      </c>
      <c r="E453" s="10">
        <v>2.8053653139473701E-2</v>
      </c>
      <c r="F453" s="10">
        <v>3.3419996928791197E-2</v>
      </c>
      <c r="G453" s="10">
        <v>3.8589220560955498E-2</v>
      </c>
      <c r="H453" s="10">
        <v>5.1607298490378699E-2</v>
      </c>
      <c r="I453" s="10">
        <v>6.1195440628368597E-2</v>
      </c>
      <c r="J453" s="10">
        <v>6.8993826632885696E-2</v>
      </c>
      <c r="K453" s="10">
        <v>8.16148376069738E-2</v>
      </c>
      <c r="L453" s="10">
        <v>0.102687284980745</v>
      </c>
      <c r="M453" s="10">
        <v>0.121021523979507</v>
      </c>
      <c r="N453" s="10">
        <v>0.14017109649291401</v>
      </c>
      <c r="O453" s="10">
        <v>0.14017109649291401</v>
      </c>
      <c r="P453" s="10">
        <v>0.159169034506463</v>
      </c>
      <c r="Q453" s="10">
        <v>0.17253000204495</v>
      </c>
      <c r="R453" s="10">
        <v>0.17253000204495</v>
      </c>
      <c r="S453" s="10">
        <v>0.170578860031804</v>
      </c>
      <c r="T453" s="10">
        <v>0.170578860031804</v>
      </c>
      <c r="U453" s="10">
        <v>0.170578860031804</v>
      </c>
      <c r="V453" s="10">
        <v>0.18531503657339601</v>
      </c>
    </row>
    <row r="454" spans="1:22" x14ac:dyDescent="0.2">
      <c r="B454" s="27" t="s">
        <v>113</v>
      </c>
      <c r="C454" s="10">
        <v>0.99937315425560103</v>
      </c>
      <c r="D454" s="10">
        <v>0.99931193825185005</v>
      </c>
      <c r="E454" s="10">
        <v>0.99895977391765101</v>
      </c>
      <c r="F454" s="10">
        <v>0.99893494339994504</v>
      </c>
      <c r="G454" s="10">
        <v>0.99889053829306895</v>
      </c>
      <c r="H454" s="10">
        <v>0.99853120119916305</v>
      </c>
      <c r="I454" s="10">
        <v>0.998288648993373</v>
      </c>
      <c r="J454" s="10">
        <v>0.99789445815575595</v>
      </c>
      <c r="K454" s="10">
        <v>0.99768797050784797</v>
      </c>
      <c r="L454" s="10">
        <v>0.99551596159687805</v>
      </c>
      <c r="M454" s="10">
        <v>0.99321083702785795</v>
      </c>
      <c r="N454" s="10">
        <v>0.98373780995617799</v>
      </c>
      <c r="O454" s="10">
        <v>0.98373780995617799</v>
      </c>
      <c r="P454" s="10">
        <v>0.96114060318231598</v>
      </c>
      <c r="Q454" s="10">
        <v>0.91189139716868195</v>
      </c>
      <c r="R454" s="10">
        <v>0.91189139716868195</v>
      </c>
      <c r="S454" s="10">
        <v>0.82266423474351902</v>
      </c>
      <c r="T454" s="10">
        <v>0.82266423474351902</v>
      </c>
      <c r="U454" s="10">
        <v>0.82266423474351902</v>
      </c>
      <c r="V454" s="10">
        <v>0.72089033972869998</v>
      </c>
    </row>
    <row r="455" spans="1:22" x14ac:dyDescent="0.2">
      <c r="C455" s="50"/>
      <c r="D455" s="50"/>
      <c r="E455" s="50"/>
      <c r="F455" s="50"/>
      <c r="G455" s="50"/>
      <c r="H455" s="50"/>
      <c r="I455" s="50"/>
      <c r="J455" s="50"/>
      <c r="K455" s="50"/>
      <c r="L455" s="50"/>
      <c r="M455" s="50"/>
      <c r="N455" s="50"/>
      <c r="O455" s="50"/>
      <c r="P455" s="50"/>
      <c r="Q455" s="50"/>
      <c r="R455" s="50"/>
      <c r="S455" s="50"/>
      <c r="T455" s="50"/>
      <c r="U455" s="50"/>
      <c r="V455" s="50"/>
    </row>
    <row r="456" spans="1:22" x14ac:dyDescent="0.2">
      <c r="B456" s="51" t="s">
        <v>114</v>
      </c>
      <c r="C456" s="52">
        <f t="shared" ref="C456:V456" si="159">AVERAGE(C441,C444,C447,C450,C453)</f>
        <v>1.9360879083357357E-2</v>
      </c>
      <c r="D456" s="52">
        <f t="shared" si="159"/>
        <v>2.8382010850280644E-2</v>
      </c>
      <c r="E456" s="52">
        <f t="shared" si="159"/>
        <v>3.6249353573665918E-2</v>
      </c>
      <c r="F456" s="52">
        <f t="shared" si="159"/>
        <v>4.2345246106539634E-2</v>
      </c>
      <c r="G456" s="52">
        <f t="shared" si="159"/>
        <v>4.6618786587323359E-2</v>
      </c>
      <c r="H456" s="52">
        <f t="shared" si="159"/>
        <v>5.4881010353995618E-2</v>
      </c>
      <c r="I456" s="52">
        <f t="shared" si="159"/>
        <v>6.5094196125359494E-2</v>
      </c>
      <c r="J456" s="52">
        <f t="shared" si="159"/>
        <v>7.1745730751801795E-2</v>
      </c>
      <c r="K456" s="52">
        <f t="shared" si="159"/>
        <v>8.6365464457717186E-2</v>
      </c>
      <c r="L456" s="52">
        <f t="shared" si="159"/>
        <v>0.10688315229470698</v>
      </c>
      <c r="M456" s="52">
        <f t="shared" si="159"/>
        <v>0.12170854254821881</v>
      </c>
      <c r="N456" s="52">
        <f t="shared" si="159"/>
        <v>0.14146185862477481</v>
      </c>
      <c r="O456" s="52">
        <f t="shared" si="159"/>
        <v>0.14146185862477481</v>
      </c>
      <c r="P456" s="52">
        <f t="shared" si="159"/>
        <v>0.16167940750188942</v>
      </c>
      <c r="Q456" s="52">
        <f t="shared" si="159"/>
        <v>0.17490434143275099</v>
      </c>
      <c r="R456" s="52">
        <f t="shared" si="159"/>
        <v>0.17490434143275099</v>
      </c>
      <c r="S456" s="52">
        <f t="shared" si="159"/>
        <v>0.17295040645063819</v>
      </c>
      <c r="T456" s="52">
        <f t="shared" si="159"/>
        <v>0.17295040645063819</v>
      </c>
      <c r="U456" s="52">
        <f t="shared" si="159"/>
        <v>0.17295040645063819</v>
      </c>
      <c r="V456" s="52">
        <f t="shared" si="159"/>
        <v>0.18489261228971099</v>
      </c>
    </row>
    <row r="457" spans="1:22" x14ac:dyDescent="0.2">
      <c r="B457" s="27" t="s">
        <v>46</v>
      </c>
      <c r="C457" s="18">
        <f t="shared" ref="C457:V457" si="160">_xlfn.STDEV.S(C441,C444,C447,C450,C453)</f>
        <v>8.7695686647725323E-3</v>
      </c>
      <c r="D457" s="18">
        <f t="shared" si="160"/>
        <v>1.2151100023363443E-2</v>
      </c>
      <c r="E457" s="18">
        <f t="shared" si="160"/>
        <v>1.8751181431484475E-2</v>
      </c>
      <c r="F457" s="18">
        <f t="shared" si="160"/>
        <v>1.6048442648560892E-2</v>
      </c>
      <c r="G457" s="18">
        <f t="shared" si="160"/>
        <v>1.6726485159321212E-2</v>
      </c>
      <c r="H457" s="18">
        <f t="shared" si="160"/>
        <v>1.8436690382211712E-2</v>
      </c>
      <c r="I457" s="18">
        <f t="shared" si="160"/>
        <v>2.0046143094976279E-2</v>
      </c>
      <c r="J457" s="18">
        <f t="shared" si="160"/>
        <v>1.9996648363791576E-2</v>
      </c>
      <c r="K457" s="18">
        <f t="shared" si="160"/>
        <v>1.9038003848511419E-2</v>
      </c>
      <c r="L457" s="18">
        <f t="shared" si="160"/>
        <v>1.4010434335622848E-2</v>
      </c>
      <c r="M457" s="18">
        <f t="shared" si="160"/>
        <v>1.0203426481112703E-2</v>
      </c>
      <c r="N457" s="18">
        <f t="shared" si="160"/>
        <v>7.5681733949964913E-3</v>
      </c>
      <c r="O457" s="18">
        <f t="shared" si="160"/>
        <v>7.5681733949964913E-3</v>
      </c>
      <c r="P457" s="18">
        <f t="shared" si="160"/>
        <v>4.1858228459051034E-3</v>
      </c>
      <c r="Q457" s="18">
        <f t="shared" si="160"/>
        <v>4.8554111921942479E-3</v>
      </c>
      <c r="R457" s="18">
        <f t="shared" si="160"/>
        <v>4.8554111921942479E-3</v>
      </c>
      <c r="S457" s="18">
        <f t="shared" si="160"/>
        <v>3.1002890560205463E-3</v>
      </c>
      <c r="T457" s="18">
        <f t="shared" si="160"/>
        <v>3.1002890560205463E-3</v>
      </c>
      <c r="U457" s="18">
        <f t="shared" si="160"/>
        <v>3.1002890560205463E-3</v>
      </c>
      <c r="V457" s="18">
        <f t="shared" si="160"/>
        <v>3.6796493238373711E-3</v>
      </c>
    </row>
    <row r="458" spans="1:22" ht="17" x14ac:dyDescent="0.2">
      <c r="B458" s="1" t="s">
        <v>47</v>
      </c>
      <c r="C458" s="18">
        <f t="shared" ref="C458:V458" si="161">C456-C457</f>
        <v>1.0591310418584824E-2</v>
      </c>
      <c r="D458" s="18">
        <f t="shared" si="161"/>
        <v>1.6230910826917203E-2</v>
      </c>
      <c r="E458" s="18">
        <f t="shared" si="161"/>
        <v>1.7498172142181443E-2</v>
      </c>
      <c r="F458" s="18">
        <f t="shared" si="161"/>
        <v>2.6296803457978742E-2</v>
      </c>
      <c r="G458" s="18">
        <f t="shared" si="161"/>
        <v>2.9892301428002147E-2</v>
      </c>
      <c r="H458" s="18">
        <f t="shared" si="161"/>
        <v>3.6444319971783906E-2</v>
      </c>
      <c r="I458" s="18">
        <f t="shared" si="161"/>
        <v>4.5048053030383214E-2</v>
      </c>
      <c r="J458" s="18">
        <f t="shared" si="161"/>
        <v>5.1749082388010223E-2</v>
      </c>
      <c r="K458" s="18">
        <f t="shared" si="161"/>
        <v>6.7327460609205775E-2</v>
      </c>
      <c r="L458" s="18">
        <f t="shared" si="161"/>
        <v>9.2872717959084125E-2</v>
      </c>
      <c r="M458" s="18">
        <f t="shared" si="161"/>
        <v>0.1115051160671061</v>
      </c>
      <c r="N458" s="18">
        <f t="shared" si="161"/>
        <v>0.13389368522977832</v>
      </c>
      <c r="O458" s="18">
        <f t="shared" si="161"/>
        <v>0.13389368522977832</v>
      </c>
      <c r="P458" s="18">
        <f t="shared" si="161"/>
        <v>0.15749358465598431</v>
      </c>
      <c r="Q458" s="18">
        <f t="shared" si="161"/>
        <v>0.17004893024055676</v>
      </c>
      <c r="R458" s="18">
        <f t="shared" si="161"/>
        <v>0.17004893024055676</v>
      </c>
      <c r="S458" s="18">
        <f t="shared" si="161"/>
        <v>0.16985011739461764</v>
      </c>
      <c r="T458" s="18">
        <f t="shared" si="161"/>
        <v>0.16985011739461764</v>
      </c>
      <c r="U458" s="18">
        <f t="shared" si="161"/>
        <v>0.16985011739461764</v>
      </c>
      <c r="V458" s="18">
        <f t="shared" si="161"/>
        <v>0.18121296296587361</v>
      </c>
    </row>
    <row r="459" spans="1:22" ht="17" x14ac:dyDescent="0.2">
      <c r="A459" s="56"/>
      <c r="B459" s="1" t="s">
        <v>48</v>
      </c>
      <c r="C459" s="18">
        <f t="shared" ref="C459:V459" si="162">C456+C457</f>
        <v>2.8130447748129887E-2</v>
      </c>
      <c r="D459" s="18">
        <f t="shared" si="162"/>
        <v>4.0533110873644085E-2</v>
      </c>
      <c r="E459" s="18">
        <f t="shared" si="162"/>
        <v>5.5000535005150397E-2</v>
      </c>
      <c r="F459" s="18">
        <f t="shared" si="162"/>
        <v>5.8393688755100523E-2</v>
      </c>
      <c r="G459" s="18">
        <f t="shared" si="162"/>
        <v>6.3345271746644574E-2</v>
      </c>
      <c r="H459" s="18">
        <f t="shared" si="162"/>
        <v>7.3317700736207331E-2</v>
      </c>
      <c r="I459" s="18">
        <f t="shared" si="162"/>
        <v>8.5140339220335773E-2</v>
      </c>
      <c r="J459" s="18">
        <f t="shared" si="162"/>
        <v>9.1742379115593367E-2</v>
      </c>
      <c r="K459" s="18">
        <f t="shared" si="162"/>
        <v>0.1054034683062286</v>
      </c>
      <c r="L459" s="18">
        <f t="shared" si="162"/>
        <v>0.12089358663032983</v>
      </c>
      <c r="M459" s="18">
        <f t="shared" si="162"/>
        <v>0.1319119690293315</v>
      </c>
      <c r="N459" s="18">
        <f t="shared" si="162"/>
        <v>0.1490300320197713</v>
      </c>
      <c r="O459" s="18">
        <f t="shared" si="162"/>
        <v>0.1490300320197713</v>
      </c>
      <c r="P459" s="18">
        <f t="shared" si="162"/>
        <v>0.16586523034779452</v>
      </c>
      <c r="Q459" s="18">
        <f t="shared" si="162"/>
        <v>0.17975975262494523</v>
      </c>
      <c r="R459" s="18">
        <f t="shared" si="162"/>
        <v>0.17975975262494523</v>
      </c>
      <c r="S459" s="18">
        <f t="shared" si="162"/>
        <v>0.17605069550665875</v>
      </c>
      <c r="T459" s="18">
        <f t="shared" si="162"/>
        <v>0.17605069550665875</v>
      </c>
      <c r="U459" s="18">
        <f t="shared" si="162"/>
        <v>0.17605069550665875</v>
      </c>
      <c r="V459" s="18">
        <f t="shared" si="162"/>
        <v>0.18857226161354837</v>
      </c>
    </row>
    <row r="460" spans="1:22" x14ac:dyDescent="0.2">
      <c r="A460" s="56"/>
      <c r="B460" s="1"/>
      <c r="C460" s="18"/>
      <c r="D460" s="18"/>
      <c r="E460" s="18"/>
      <c r="F460" s="18"/>
      <c r="G460" s="18"/>
      <c r="H460" s="18"/>
      <c r="I460" s="18"/>
      <c r="J460" s="18"/>
      <c r="K460" s="18"/>
      <c r="L460" s="18"/>
      <c r="M460" s="18"/>
      <c r="N460" s="18"/>
      <c r="O460" s="18"/>
      <c r="P460" s="18"/>
      <c r="Q460" s="18"/>
      <c r="R460" s="18"/>
      <c r="S460" s="18"/>
      <c r="T460" s="18"/>
      <c r="U460" s="18"/>
      <c r="V460" s="18"/>
    </row>
    <row r="461" spans="1:22" x14ac:dyDescent="0.2">
      <c r="A461" s="56"/>
      <c r="B461" s="51" t="s">
        <v>115</v>
      </c>
      <c r="C461" s="66">
        <f t="shared" ref="C461:V461" si="163">AVERAGE(C442,C445,C448,C451,C454)</f>
        <v>0.98660653791076103</v>
      </c>
      <c r="D461" s="66">
        <f t="shared" si="163"/>
        <v>0.99111811553629858</v>
      </c>
      <c r="E461" s="66">
        <f t="shared" si="163"/>
        <v>0.99352247100293101</v>
      </c>
      <c r="F461" s="66">
        <f t="shared" si="163"/>
        <v>0.99518093164915344</v>
      </c>
      <c r="G461" s="66">
        <f t="shared" si="163"/>
        <v>0.99601659025199252</v>
      </c>
      <c r="H461" s="66">
        <f t="shared" si="163"/>
        <v>0.99683892500896998</v>
      </c>
      <c r="I461" s="66">
        <f t="shared" si="163"/>
        <v>0.99702014879136946</v>
      </c>
      <c r="J461" s="66">
        <f t="shared" si="163"/>
        <v>0.99688702503301807</v>
      </c>
      <c r="K461" s="66">
        <f t="shared" si="163"/>
        <v>0.9968841690202106</v>
      </c>
      <c r="L461" s="66">
        <f t="shared" si="163"/>
        <v>0.99505461028392472</v>
      </c>
      <c r="M461" s="66">
        <f t="shared" si="163"/>
        <v>0.99190224440373176</v>
      </c>
      <c r="N461" s="66">
        <f t="shared" si="163"/>
        <v>0.98535468965234829</v>
      </c>
      <c r="O461" s="66">
        <f t="shared" si="163"/>
        <v>0.98535468965234829</v>
      </c>
      <c r="P461" s="66">
        <f t="shared" si="163"/>
        <v>0.96564245432129359</v>
      </c>
      <c r="Q461" s="66">
        <f t="shared" si="163"/>
        <v>0.91845377697554365</v>
      </c>
      <c r="R461" s="66">
        <f t="shared" si="163"/>
        <v>0.91845377697554365</v>
      </c>
      <c r="S461" s="66">
        <f t="shared" si="163"/>
        <v>0.82762107027146603</v>
      </c>
      <c r="T461" s="66">
        <f t="shared" si="163"/>
        <v>0.82762107027146603</v>
      </c>
      <c r="U461" s="66">
        <f t="shared" si="163"/>
        <v>0.82762107027146603</v>
      </c>
      <c r="V461" s="66">
        <f t="shared" si="163"/>
        <v>0.72667906794428805</v>
      </c>
    </row>
    <row r="462" spans="1:22" x14ac:dyDescent="0.2">
      <c r="A462" s="56"/>
      <c r="B462" s="27" t="s">
        <v>46</v>
      </c>
      <c r="C462" s="18">
        <f t="shared" ref="C462:V462" si="164">_xlfn.STDEV.S(C442,C445,C448,C451,C454)</f>
        <v>1.7507750469436097E-2</v>
      </c>
      <c r="D462" s="18">
        <f t="shared" si="164"/>
        <v>1.1239304228857874E-2</v>
      </c>
      <c r="E462" s="18">
        <f t="shared" si="164"/>
        <v>7.9522944470779375E-3</v>
      </c>
      <c r="F462" s="18">
        <f t="shared" si="164"/>
        <v>5.4613542458840847E-3</v>
      </c>
      <c r="G462" s="18">
        <f t="shared" si="164"/>
        <v>4.1881596309354431E-3</v>
      </c>
      <c r="H462" s="18">
        <f t="shared" si="164"/>
        <v>2.5913567296930759E-3</v>
      </c>
      <c r="I462" s="18">
        <f t="shared" si="164"/>
        <v>1.8955077904651868E-3</v>
      </c>
      <c r="J462" s="18">
        <f t="shared" si="164"/>
        <v>1.4181298123511373E-3</v>
      </c>
      <c r="K462" s="18">
        <f t="shared" si="164"/>
        <v>1.0349665819659863E-3</v>
      </c>
      <c r="L462" s="18">
        <f t="shared" si="164"/>
        <v>9.378781801715854E-4</v>
      </c>
      <c r="M462" s="18">
        <f t="shared" si="164"/>
        <v>2.6658634892712278E-3</v>
      </c>
      <c r="N462" s="18">
        <f t="shared" si="164"/>
        <v>1.6684946369348959E-3</v>
      </c>
      <c r="O462" s="18">
        <f t="shared" si="164"/>
        <v>1.6684946369348959E-3</v>
      </c>
      <c r="P462" s="18">
        <f t="shared" si="164"/>
        <v>3.1544371171846669E-3</v>
      </c>
      <c r="Q462" s="18">
        <f t="shared" si="164"/>
        <v>4.6514795885391645E-3</v>
      </c>
      <c r="R462" s="18">
        <f t="shared" si="164"/>
        <v>4.6514795885391645E-3</v>
      </c>
      <c r="S462" s="18">
        <f t="shared" si="164"/>
        <v>3.9470019830988587E-3</v>
      </c>
      <c r="T462" s="18">
        <f t="shared" si="164"/>
        <v>3.9470019830988587E-3</v>
      </c>
      <c r="U462" s="18">
        <f t="shared" si="164"/>
        <v>3.9470019830988587E-3</v>
      </c>
      <c r="V462" s="18">
        <f t="shared" si="164"/>
        <v>3.6213373016429763E-3</v>
      </c>
    </row>
    <row r="463" spans="1:22" ht="17" x14ac:dyDescent="0.2">
      <c r="A463" s="56"/>
      <c r="B463" s="1" t="s">
        <v>47</v>
      </c>
      <c r="C463" s="26">
        <f>C461-C462</f>
        <v>0.96909878744132494</v>
      </c>
      <c r="D463" s="26">
        <f t="shared" ref="D463:V463" si="165">D461-D462</f>
        <v>0.9798788113074407</v>
      </c>
      <c r="E463" s="26">
        <f t="shared" si="165"/>
        <v>0.98557017655585311</v>
      </c>
      <c r="F463" s="26">
        <f t="shared" si="165"/>
        <v>0.98971957740326932</v>
      </c>
      <c r="G463" s="26">
        <f t="shared" si="165"/>
        <v>0.99182843062105708</v>
      </c>
      <c r="H463" s="26">
        <f t="shared" si="165"/>
        <v>0.99424756827927685</v>
      </c>
      <c r="I463" s="26">
        <f t="shared" si="165"/>
        <v>0.99512464100090425</v>
      </c>
      <c r="J463" s="26">
        <f t="shared" si="165"/>
        <v>0.99546889522066695</v>
      </c>
      <c r="K463" s="26">
        <f t="shared" si="165"/>
        <v>0.9958492024382446</v>
      </c>
      <c r="L463" s="26">
        <f t="shared" si="165"/>
        <v>0.99411673210375318</v>
      </c>
      <c r="M463" s="26">
        <f t="shared" si="165"/>
        <v>0.98923638091446053</v>
      </c>
      <c r="N463" s="26">
        <f t="shared" si="165"/>
        <v>0.98368619501541343</v>
      </c>
      <c r="O463" s="26">
        <f t="shared" si="165"/>
        <v>0.98368619501541343</v>
      </c>
      <c r="P463" s="26">
        <f t="shared" si="165"/>
        <v>0.96248801720410893</v>
      </c>
      <c r="Q463" s="26">
        <f t="shared" si="165"/>
        <v>0.91380229738700447</v>
      </c>
      <c r="R463" s="26">
        <f t="shared" si="165"/>
        <v>0.91380229738700447</v>
      </c>
      <c r="S463" s="26">
        <f t="shared" si="165"/>
        <v>0.8236740682883672</v>
      </c>
      <c r="T463" s="26">
        <f t="shared" si="165"/>
        <v>0.8236740682883672</v>
      </c>
      <c r="U463" s="26">
        <f t="shared" si="165"/>
        <v>0.8236740682883672</v>
      </c>
      <c r="V463" s="26">
        <f t="shared" si="165"/>
        <v>0.72305773064264511</v>
      </c>
    </row>
    <row r="464" spans="1:22" ht="17" x14ac:dyDescent="0.2">
      <c r="A464" s="56"/>
      <c r="B464" s="1" t="s">
        <v>48</v>
      </c>
      <c r="C464" s="26">
        <f>C461+C462</f>
        <v>1.0041142883801972</v>
      </c>
      <c r="D464" s="26">
        <f t="shared" ref="D464:V464" si="166">D461+D462</f>
        <v>1.0023574197651564</v>
      </c>
      <c r="E464" s="26">
        <f t="shared" si="166"/>
        <v>1.0014747654500089</v>
      </c>
      <c r="F464" s="26">
        <f t="shared" si="166"/>
        <v>1.0006422858950375</v>
      </c>
      <c r="G464" s="26">
        <f t="shared" si="166"/>
        <v>1.0002047498829281</v>
      </c>
      <c r="H464" s="26">
        <f t="shared" si="166"/>
        <v>0.99943028173866311</v>
      </c>
      <c r="I464" s="26">
        <f t="shared" si="166"/>
        <v>0.99891565658183468</v>
      </c>
      <c r="J464" s="26">
        <f t="shared" si="166"/>
        <v>0.99830515484536919</v>
      </c>
      <c r="K464" s="26">
        <f t="shared" si="166"/>
        <v>0.9979191356021766</v>
      </c>
      <c r="L464" s="26">
        <f t="shared" si="166"/>
        <v>0.99599248846409627</v>
      </c>
      <c r="M464" s="26">
        <f t="shared" si="166"/>
        <v>0.99456810789300298</v>
      </c>
      <c r="N464" s="26">
        <f t="shared" si="166"/>
        <v>0.98702318428928315</v>
      </c>
      <c r="O464" s="26">
        <f t="shared" si="166"/>
        <v>0.98702318428928315</v>
      </c>
      <c r="P464" s="26">
        <f t="shared" si="166"/>
        <v>0.96879689143847825</v>
      </c>
      <c r="Q464" s="26">
        <f t="shared" si="166"/>
        <v>0.92310525656408282</v>
      </c>
      <c r="R464" s="26">
        <f t="shared" si="166"/>
        <v>0.92310525656408282</v>
      </c>
      <c r="S464" s="26">
        <f t="shared" si="166"/>
        <v>0.83156807225456486</v>
      </c>
      <c r="T464" s="26">
        <f t="shared" si="166"/>
        <v>0.83156807225456486</v>
      </c>
      <c r="U464" s="26">
        <f t="shared" si="166"/>
        <v>0.83156807225456486</v>
      </c>
      <c r="V464" s="26">
        <f t="shared" si="166"/>
        <v>0.73030040524593098</v>
      </c>
    </row>
    <row r="465" spans="1:22" x14ac:dyDescent="0.2">
      <c r="A465" s="57"/>
      <c r="B465" s="58"/>
      <c r="C465" s="53"/>
      <c r="D465" s="53"/>
      <c r="E465" s="59"/>
      <c r="F465" s="59"/>
      <c r="G465" s="53"/>
      <c r="H465" s="53"/>
      <c r="I465" s="59"/>
      <c r="J465" s="59"/>
      <c r="K465" s="53"/>
      <c r="L465" s="53"/>
      <c r="M465" s="60"/>
      <c r="N465" s="60"/>
      <c r="O465" s="60"/>
      <c r="P465" s="60"/>
      <c r="Q465" s="60"/>
      <c r="R465" s="60"/>
      <c r="S465" s="53"/>
      <c r="T465" s="53"/>
      <c r="U465" s="53"/>
      <c r="V465" s="53"/>
    </row>
    <row r="466" spans="1:22" ht="17" x14ac:dyDescent="0.2">
      <c r="A466" s="27" t="s">
        <v>49</v>
      </c>
      <c r="B466" s="6" t="s">
        <v>12</v>
      </c>
      <c r="C466" s="50"/>
      <c r="D466" s="50"/>
      <c r="E466" s="50"/>
      <c r="F466" s="50"/>
      <c r="G466" s="50"/>
      <c r="H466" s="50"/>
      <c r="I466" s="50"/>
      <c r="J466" s="50"/>
      <c r="K466" s="50"/>
      <c r="L466" s="50"/>
      <c r="M466" s="50"/>
      <c r="N466" s="50"/>
      <c r="O466" s="50"/>
      <c r="P466" s="50"/>
      <c r="Q466" s="50"/>
      <c r="R466" s="50"/>
      <c r="S466" s="50"/>
      <c r="T466" s="50"/>
      <c r="U466" s="50"/>
      <c r="V466" s="50"/>
    </row>
    <row r="467" spans="1:22" x14ac:dyDescent="0.2">
      <c r="B467" s="27" t="s">
        <v>112</v>
      </c>
      <c r="C467" s="10">
        <v>5.1463476409017897E-2</v>
      </c>
      <c r="D467" s="10">
        <v>7.8630729412017195E-2</v>
      </c>
      <c r="E467" s="10">
        <v>0.10459315671152999</v>
      </c>
      <c r="F467" s="10">
        <v>0.11212603094263</v>
      </c>
      <c r="G467" s="10">
        <v>0.11335115032012499</v>
      </c>
      <c r="H467" s="10">
        <v>0.123395222212663</v>
      </c>
      <c r="I467" s="10">
        <v>0.13009110673252999</v>
      </c>
      <c r="J467" s="10">
        <v>0.13326705911672801</v>
      </c>
      <c r="K467" s="10">
        <v>0.13688882025563101</v>
      </c>
      <c r="L467" s="10">
        <v>0.16167872654155999</v>
      </c>
      <c r="M467" s="10">
        <v>0.17194805316316999</v>
      </c>
      <c r="N467" s="10">
        <v>0.18637365747101201</v>
      </c>
      <c r="O467" s="10">
        <v>0.18637365747101201</v>
      </c>
      <c r="P467" s="10">
        <v>0.196852803447126</v>
      </c>
      <c r="Q467" s="10">
        <v>0.201908342795867</v>
      </c>
      <c r="R467" s="10">
        <v>0.201908342795867</v>
      </c>
      <c r="S467" s="10">
        <v>0.18658286432441301</v>
      </c>
      <c r="T467" s="10">
        <v>0.18658286432441301</v>
      </c>
      <c r="U467" s="10">
        <v>0.18658286432441301</v>
      </c>
      <c r="V467" s="10">
        <v>0.18828412210506301</v>
      </c>
    </row>
    <row r="468" spans="1:22" x14ac:dyDescent="0.2">
      <c r="B468" s="27" t="s">
        <v>113</v>
      </c>
      <c r="C468" s="10">
        <v>0.99951025454286802</v>
      </c>
      <c r="D468" s="10">
        <v>0.99957001880017005</v>
      </c>
      <c r="E468" s="10">
        <v>0.99950940691975698</v>
      </c>
      <c r="F468" s="10">
        <v>0.99950596423988203</v>
      </c>
      <c r="G468" s="10">
        <v>0.99944545007838104</v>
      </c>
      <c r="H468" s="10">
        <v>0.99910881043439803</v>
      </c>
      <c r="I468" s="10">
        <v>0.99892028922606402</v>
      </c>
      <c r="J468" s="10">
        <v>0.99841361774381499</v>
      </c>
      <c r="K468" s="10">
        <v>0.99820806784308402</v>
      </c>
      <c r="L468" s="10">
        <v>0.99711896218607499</v>
      </c>
      <c r="M468" s="10">
        <v>0.99560280363715503</v>
      </c>
      <c r="N468" s="10">
        <v>0.99222121259293194</v>
      </c>
      <c r="O468" s="10">
        <v>0.99222121259293194</v>
      </c>
      <c r="P468" s="10">
        <v>0.98402780091335196</v>
      </c>
      <c r="Q468" s="10">
        <v>0.96192700122006103</v>
      </c>
      <c r="R468" s="10">
        <v>0.96192700122006103</v>
      </c>
      <c r="S468" s="10">
        <v>0.917115347884632</v>
      </c>
      <c r="T468" s="10">
        <v>0.917115347884632</v>
      </c>
      <c r="U468" s="10">
        <v>0.917115347884632</v>
      </c>
      <c r="V468" s="10">
        <v>0.86198989433279205</v>
      </c>
    </row>
    <row r="469" spans="1:22" ht="17" x14ac:dyDescent="0.2">
      <c r="B469" s="6" t="s">
        <v>26</v>
      </c>
      <c r="C469" s="10"/>
      <c r="D469" s="10"/>
      <c r="E469" s="18"/>
      <c r="F469" s="18"/>
      <c r="G469" s="18"/>
      <c r="H469" s="10"/>
      <c r="I469" s="18"/>
      <c r="J469" s="18"/>
      <c r="K469" s="18"/>
      <c r="L469" s="18"/>
      <c r="M469" s="18"/>
      <c r="N469" s="18"/>
      <c r="O469" s="18"/>
      <c r="P469" s="18"/>
      <c r="Q469" s="18"/>
      <c r="R469" s="18"/>
      <c r="S469" s="18"/>
      <c r="T469" s="18"/>
      <c r="U469" s="18"/>
      <c r="V469" s="18"/>
    </row>
    <row r="470" spans="1:22" x14ac:dyDescent="0.2">
      <c r="A470" s="61"/>
      <c r="B470" s="27" t="s">
        <v>112</v>
      </c>
      <c r="C470" s="10">
        <v>3.1842993740514802E-2</v>
      </c>
      <c r="D470" s="10">
        <v>5.0893189455424301E-2</v>
      </c>
      <c r="E470" s="10">
        <v>7.2658316631137795E-2</v>
      </c>
      <c r="F470" s="10">
        <v>0.104321878410827</v>
      </c>
      <c r="G470" s="10">
        <v>0.11326967156046</v>
      </c>
      <c r="H470" s="10">
        <v>0.117039359925509</v>
      </c>
      <c r="I470" s="10">
        <v>0.12651231339805499</v>
      </c>
      <c r="J470" s="10">
        <v>0.12887698806174</v>
      </c>
      <c r="K470" s="10">
        <v>0.148382844785303</v>
      </c>
      <c r="L470" s="10">
        <v>0.163842585080822</v>
      </c>
      <c r="M470" s="10">
        <v>0.169671418439093</v>
      </c>
      <c r="N470" s="10">
        <v>0.182936710516758</v>
      </c>
      <c r="O470" s="10">
        <v>0.182936710516758</v>
      </c>
      <c r="P470" s="10">
        <v>0.19438100590975499</v>
      </c>
      <c r="Q470" s="10">
        <v>0.202136635537703</v>
      </c>
      <c r="R470" s="10">
        <v>0.202136635537703</v>
      </c>
      <c r="S470" s="10">
        <v>0.18841982860833301</v>
      </c>
      <c r="T470" s="10">
        <v>0.18841982860833301</v>
      </c>
      <c r="U470" s="10">
        <v>0.18841982860833301</v>
      </c>
      <c r="V470" s="10">
        <v>0.19716652847876701</v>
      </c>
    </row>
    <row r="471" spans="1:22" x14ac:dyDescent="0.2">
      <c r="A471" s="61"/>
      <c r="B471" s="27" t="s">
        <v>113</v>
      </c>
      <c r="C471" s="10">
        <v>0.99175697879871705</v>
      </c>
      <c r="D471" s="10">
        <v>0.99522914896845105</v>
      </c>
      <c r="E471" s="10">
        <v>0.99672559916176995</v>
      </c>
      <c r="F471" s="10">
        <v>0.99728574610262699</v>
      </c>
      <c r="G471" s="10">
        <v>0.99756549726993404</v>
      </c>
      <c r="H471" s="10">
        <v>0.99781055378839401</v>
      </c>
      <c r="I471" s="10">
        <v>0.99800057624069505</v>
      </c>
      <c r="J471" s="10">
        <v>0.99786270038145397</v>
      </c>
      <c r="K471" s="10">
        <v>0.99755547489574603</v>
      </c>
      <c r="L471" s="10">
        <v>0.99686209907721601</v>
      </c>
      <c r="M471" s="10">
        <v>0.99380209382162599</v>
      </c>
      <c r="N471" s="10">
        <v>0.99231235958305097</v>
      </c>
      <c r="O471" s="10">
        <v>0.99231235958305097</v>
      </c>
      <c r="P471" s="10">
        <v>0.98284708548820998</v>
      </c>
      <c r="Q471" s="10">
        <v>0.96175554823629295</v>
      </c>
      <c r="R471" s="10">
        <v>0.96175554823629295</v>
      </c>
      <c r="S471" s="10">
        <v>0.91845351137057696</v>
      </c>
      <c r="T471" s="10">
        <v>0.91845351137057696</v>
      </c>
      <c r="U471" s="10">
        <v>0.91845351137057696</v>
      </c>
      <c r="V471" s="10">
        <v>0.86620396239712205</v>
      </c>
    </row>
    <row r="472" spans="1:22" ht="17" x14ac:dyDescent="0.2">
      <c r="B472" s="6" t="s">
        <v>33</v>
      </c>
      <c r="C472" s="18"/>
      <c r="D472" s="18"/>
      <c r="E472" s="18"/>
      <c r="F472" s="18"/>
      <c r="G472" s="18"/>
      <c r="H472" s="18"/>
      <c r="I472" s="18"/>
      <c r="J472" s="18"/>
      <c r="K472" s="18"/>
      <c r="L472" s="18"/>
      <c r="M472" s="18"/>
      <c r="N472" s="18"/>
      <c r="O472" s="18"/>
      <c r="P472" s="18"/>
      <c r="Q472" s="52"/>
      <c r="R472" s="10"/>
      <c r="S472" s="10"/>
      <c r="T472" s="10"/>
      <c r="U472" s="18"/>
      <c r="V472" s="18"/>
    </row>
    <row r="473" spans="1:22" x14ac:dyDescent="0.2">
      <c r="B473" s="27" t="s">
        <v>112</v>
      </c>
      <c r="C473" s="10">
        <v>5.9142893822075999E-2</v>
      </c>
      <c r="D473" s="10">
        <v>6.4899538587111602E-2</v>
      </c>
      <c r="E473" s="10">
        <v>6.9852942439440693E-2</v>
      </c>
      <c r="F473" s="10">
        <v>9.82186120126263E-2</v>
      </c>
      <c r="G473" s="10">
        <v>9.7027187803728501E-2</v>
      </c>
      <c r="H473" s="10">
        <v>9.9027160027511996E-2</v>
      </c>
      <c r="I473" s="10">
        <v>9.2406377692886205E-2</v>
      </c>
      <c r="J473" s="10">
        <v>9.61615512068381E-2</v>
      </c>
      <c r="K473" s="10">
        <v>0.11460472438680799</v>
      </c>
      <c r="L473" s="10">
        <v>0.13775310622756401</v>
      </c>
      <c r="M473" s="10">
        <v>0.159918855964715</v>
      </c>
      <c r="N473" s="10">
        <v>0.177526371329563</v>
      </c>
      <c r="O473" s="10">
        <v>0.177526371329563</v>
      </c>
      <c r="P473" s="10">
        <v>0.191020128150791</v>
      </c>
      <c r="Q473" s="10">
        <v>0.19995569151186299</v>
      </c>
      <c r="R473" s="10">
        <v>0.19995569151186299</v>
      </c>
      <c r="S473" s="10">
        <v>0.191324783379341</v>
      </c>
      <c r="T473" s="10">
        <v>0.191324783379341</v>
      </c>
      <c r="U473" s="10">
        <v>0.191324783379341</v>
      </c>
      <c r="V473" s="10">
        <v>0.19455634641738301</v>
      </c>
    </row>
    <row r="474" spans="1:22" x14ac:dyDescent="0.2">
      <c r="B474" s="27" t="s">
        <v>113</v>
      </c>
      <c r="C474" s="10">
        <v>0.99971352455863804</v>
      </c>
      <c r="D474" s="10">
        <v>0.99949196985216204</v>
      </c>
      <c r="E474" s="10">
        <v>0.99954736087927498</v>
      </c>
      <c r="F474" s="10">
        <v>0.99931668831099896</v>
      </c>
      <c r="G474" s="10">
        <v>0.99934807117555002</v>
      </c>
      <c r="H474" s="10">
        <v>0.99922373621709604</v>
      </c>
      <c r="I474" s="10">
        <v>0.99870200474553705</v>
      </c>
      <c r="J474" s="10">
        <v>0.99824335564613798</v>
      </c>
      <c r="K474" s="10">
        <v>0.99791110991339704</v>
      </c>
      <c r="L474" s="10">
        <v>0.99625345529054499</v>
      </c>
      <c r="M474" s="10">
        <v>0.995361459531657</v>
      </c>
      <c r="N474" s="10">
        <v>0.99172541849345597</v>
      </c>
      <c r="O474" s="10">
        <v>0.99172541849345597</v>
      </c>
      <c r="P474" s="10">
        <v>0.98251314963216496</v>
      </c>
      <c r="Q474" s="10">
        <v>0.96161981636326299</v>
      </c>
      <c r="R474" s="10">
        <v>0.96161981636326299</v>
      </c>
      <c r="S474" s="10">
        <v>0.91837565568988999</v>
      </c>
      <c r="T474" s="10">
        <v>0.91837565568988999</v>
      </c>
      <c r="U474" s="10">
        <v>0.91837565568988999</v>
      </c>
      <c r="V474" s="10">
        <v>0.86236964771205005</v>
      </c>
    </row>
    <row r="475" spans="1:22" ht="17" x14ac:dyDescent="0.2">
      <c r="B475" s="6" t="s">
        <v>37</v>
      </c>
      <c r="C475" s="18"/>
      <c r="D475" s="18"/>
      <c r="E475" s="18"/>
      <c r="F475" s="18"/>
      <c r="G475" s="10"/>
      <c r="H475" s="18"/>
      <c r="I475" s="18"/>
      <c r="J475" s="18"/>
      <c r="K475" s="18"/>
      <c r="L475" s="18"/>
      <c r="M475" s="18"/>
      <c r="N475" s="18"/>
      <c r="O475" s="18"/>
      <c r="P475" s="18"/>
      <c r="Q475" s="18"/>
      <c r="R475" s="18"/>
      <c r="S475" s="18"/>
      <c r="T475" s="18"/>
      <c r="U475" s="18"/>
      <c r="V475" s="18"/>
    </row>
    <row r="476" spans="1:22" x14ac:dyDescent="0.2">
      <c r="A476" s="61"/>
      <c r="B476" s="27" t="s">
        <v>112</v>
      </c>
      <c r="C476" s="10">
        <v>1.41838560987959E-2</v>
      </c>
      <c r="D476" s="10">
        <v>3.6648439564268998E-2</v>
      </c>
      <c r="E476" s="10">
        <v>4.3924319724513702E-2</v>
      </c>
      <c r="F476" s="10">
        <v>5.12207815145337E-2</v>
      </c>
      <c r="G476" s="10">
        <v>4.8408744096454501E-2</v>
      </c>
      <c r="H476" s="10">
        <v>6.6578570813587604E-2</v>
      </c>
      <c r="I476" s="10">
        <v>8.1417825166791594E-2</v>
      </c>
      <c r="J476" s="10">
        <v>8.8654167120085905E-2</v>
      </c>
      <c r="K476" s="10">
        <v>0.111802982078347</v>
      </c>
      <c r="L476" s="10">
        <v>0.13503806625922399</v>
      </c>
      <c r="M476" s="10">
        <v>0.15041284145555001</v>
      </c>
      <c r="N476" s="10">
        <v>0.17094422672037299</v>
      </c>
      <c r="O476" s="10">
        <v>0.17094422672037299</v>
      </c>
      <c r="P476" s="10">
        <v>0.19112399771046301</v>
      </c>
      <c r="Q476" s="10">
        <v>0.19710713545071101</v>
      </c>
      <c r="R476" s="10">
        <v>0.19710713545071101</v>
      </c>
      <c r="S476" s="10">
        <v>0.188381482548339</v>
      </c>
      <c r="T476" s="10">
        <v>0.188381482548339</v>
      </c>
      <c r="U476" s="10">
        <v>0.188381482548339</v>
      </c>
      <c r="V476" s="10">
        <v>0.19737276467563999</v>
      </c>
    </row>
    <row r="477" spans="1:22" x14ac:dyDescent="0.2">
      <c r="A477" s="61"/>
      <c r="B477" s="27" t="s">
        <v>113</v>
      </c>
      <c r="C477" s="10">
        <v>0.98742457823389596</v>
      </c>
      <c r="D477" s="10">
        <v>0.99061926873460004</v>
      </c>
      <c r="E477" s="10">
        <v>0.99273178481008895</v>
      </c>
      <c r="F477" s="10">
        <v>0.99501794214365102</v>
      </c>
      <c r="G477" s="10">
        <v>0.99597035944730605</v>
      </c>
      <c r="H477" s="10">
        <v>0.99700724851464495</v>
      </c>
      <c r="I477" s="10">
        <v>0.99738868753607102</v>
      </c>
      <c r="J477" s="10">
        <v>0.99737860473955198</v>
      </c>
      <c r="K477" s="10">
        <v>0.99749983674096698</v>
      </c>
      <c r="L477" s="10">
        <v>0.99557086760827196</v>
      </c>
      <c r="M477" s="10">
        <v>0.99456053244005904</v>
      </c>
      <c r="N477" s="10">
        <v>0.99157289248999103</v>
      </c>
      <c r="O477" s="10">
        <v>0.99157289248999103</v>
      </c>
      <c r="P477" s="10">
        <v>0.98449110160396203</v>
      </c>
      <c r="Q477" s="10">
        <v>0.96319937178328596</v>
      </c>
      <c r="R477" s="10">
        <v>0.96319937178328596</v>
      </c>
      <c r="S477" s="10">
        <v>0.92249401264468101</v>
      </c>
      <c r="T477" s="10">
        <v>0.92249401264468101</v>
      </c>
      <c r="U477" s="10">
        <v>0.92249401264468101</v>
      </c>
      <c r="V477" s="10">
        <v>0.86615299823358105</v>
      </c>
    </row>
    <row r="478" spans="1:22" ht="17" x14ac:dyDescent="0.2">
      <c r="B478" s="6" t="s">
        <v>41</v>
      </c>
      <c r="C478" s="18"/>
      <c r="D478" s="10"/>
      <c r="E478" s="18"/>
      <c r="F478" s="18"/>
      <c r="G478" s="10"/>
      <c r="H478" s="18"/>
      <c r="I478" s="18"/>
      <c r="J478" s="18"/>
      <c r="K478" s="18"/>
      <c r="L478" s="18"/>
      <c r="M478" s="18"/>
      <c r="N478" s="18"/>
      <c r="O478" s="18"/>
      <c r="P478" s="10"/>
      <c r="Q478" s="18"/>
      <c r="R478" s="18"/>
      <c r="S478" s="18"/>
      <c r="T478" s="18"/>
      <c r="U478" s="18"/>
      <c r="V478" s="18"/>
    </row>
    <row r="479" spans="1:22" x14ac:dyDescent="0.2">
      <c r="B479" s="27" t="s">
        <v>112</v>
      </c>
      <c r="C479" s="10">
        <v>2.5002546071391098E-2</v>
      </c>
      <c r="D479" s="10">
        <v>3.5964293225621703E-2</v>
      </c>
      <c r="E479" s="10">
        <v>3.6394198182442598E-2</v>
      </c>
      <c r="F479" s="10">
        <v>4.5492234488499199E-2</v>
      </c>
      <c r="G479" s="10">
        <v>5.1607450134440298E-2</v>
      </c>
      <c r="H479" s="10">
        <v>7.3258377591702395E-2</v>
      </c>
      <c r="I479" s="10">
        <v>8.8880102523704194E-2</v>
      </c>
      <c r="J479" s="10">
        <v>0.102319290564472</v>
      </c>
      <c r="K479" s="10">
        <v>0.116386760743904</v>
      </c>
      <c r="L479" s="10">
        <v>0.13855103024837201</v>
      </c>
      <c r="M479" s="10">
        <v>0.156819133919684</v>
      </c>
      <c r="N479" s="10">
        <v>0.17727206581150901</v>
      </c>
      <c r="O479" s="10">
        <v>0.17727206581150901</v>
      </c>
      <c r="P479" s="10">
        <v>0.187241309649191</v>
      </c>
      <c r="Q479" s="10">
        <v>0.19264094134380499</v>
      </c>
      <c r="R479" s="10">
        <v>0.19264094134380499</v>
      </c>
      <c r="S479" s="10">
        <v>0.18544021620516901</v>
      </c>
      <c r="T479" s="10">
        <v>0.18544021620516901</v>
      </c>
      <c r="U479" s="10">
        <v>0.18544021620516901</v>
      </c>
      <c r="V479" s="10">
        <v>0.196852613901628</v>
      </c>
    </row>
    <row r="480" spans="1:22" x14ac:dyDescent="0.2">
      <c r="B480" s="27" t="s">
        <v>113</v>
      </c>
      <c r="C480" s="10">
        <v>0.99947209499725898</v>
      </c>
      <c r="D480" s="10">
        <v>0.99946026199461302</v>
      </c>
      <c r="E480" s="10">
        <v>0.99919089137233197</v>
      </c>
      <c r="F480" s="10">
        <v>0.99917560332219901</v>
      </c>
      <c r="G480" s="10">
        <v>0.999166045561103</v>
      </c>
      <c r="H480" s="10">
        <v>0.99889316607007705</v>
      </c>
      <c r="I480" s="10">
        <v>0.99872203186519404</v>
      </c>
      <c r="J480" s="10">
        <v>0.99836642877227699</v>
      </c>
      <c r="K480" s="10">
        <v>0.99821667890407895</v>
      </c>
      <c r="L480" s="10">
        <v>0.99598139155884102</v>
      </c>
      <c r="M480" s="10">
        <v>0.99503384086901003</v>
      </c>
      <c r="N480" s="10">
        <v>0.99157374185038005</v>
      </c>
      <c r="O480" s="10">
        <v>0.99157374185038005</v>
      </c>
      <c r="P480" s="10">
        <v>0.97979889457855396</v>
      </c>
      <c r="Q480" s="10">
        <v>0.95930492600843997</v>
      </c>
      <c r="R480" s="10">
        <v>0.95930492600843997</v>
      </c>
      <c r="S480" s="10">
        <v>0.91957415504288398</v>
      </c>
      <c r="T480" s="10">
        <v>0.91957415504288398</v>
      </c>
      <c r="U480" s="10">
        <v>0.91957415504288398</v>
      </c>
      <c r="V480" s="10">
        <v>0.86486204592300497</v>
      </c>
    </row>
    <row r="481" spans="1:22" x14ac:dyDescent="0.2">
      <c r="C481" s="50"/>
      <c r="D481" s="50"/>
      <c r="E481" s="50"/>
      <c r="F481" s="50"/>
      <c r="G481" s="50"/>
      <c r="H481" s="50"/>
      <c r="I481" s="50"/>
      <c r="J481" s="50"/>
      <c r="K481" s="50"/>
      <c r="L481" s="50"/>
      <c r="M481" s="18"/>
      <c r="N481" s="18"/>
      <c r="O481" s="18"/>
      <c r="P481" s="18"/>
      <c r="Q481" s="18"/>
      <c r="R481" s="18"/>
      <c r="S481" s="50"/>
      <c r="T481" s="50"/>
      <c r="U481" s="50"/>
      <c r="V481" s="50"/>
    </row>
    <row r="482" spans="1:22" x14ac:dyDescent="0.2">
      <c r="B482" s="51" t="s">
        <v>114</v>
      </c>
      <c r="C482" s="52">
        <f t="shared" ref="C482:J482" si="167">AVERAGE(C467,C470,C473,C476,C479)</f>
        <v>3.6327153228359145E-2</v>
      </c>
      <c r="D482" s="52">
        <f t="shared" si="167"/>
        <v>5.3407238048888764E-2</v>
      </c>
      <c r="E482" s="52">
        <f t="shared" si="167"/>
        <v>6.5484586737812961E-2</v>
      </c>
      <c r="F482" s="52">
        <f>AVERAGE(F467,F470,F473,F476,F479)</f>
        <v>8.227590747382324E-2</v>
      </c>
      <c r="G482" s="52">
        <f t="shared" si="167"/>
        <v>8.4732840783041663E-2</v>
      </c>
      <c r="H482" s="52">
        <f t="shared" si="167"/>
        <v>9.5859738114194792E-2</v>
      </c>
      <c r="I482" s="52">
        <f t="shared" si="167"/>
        <v>0.1038615451027934</v>
      </c>
      <c r="J482" s="52">
        <f t="shared" si="167"/>
        <v>0.10985581121397281</v>
      </c>
      <c r="K482" s="52">
        <f>AVERAGE(K467,K470,K473,K476,K479)</f>
        <v>0.12561322644999862</v>
      </c>
      <c r="L482" s="52">
        <f>AVERAGE(L467,L470,L473,L476,L479)</f>
        <v>0.14737270287150839</v>
      </c>
      <c r="M482" s="52">
        <f t="shared" ref="M482" si="168">AVERAGE(M467,M470,M473,M476,M479)</f>
        <v>0.16175406058844238</v>
      </c>
      <c r="N482" s="52">
        <f>AVERAGE(N467,N470,N473,N476,N479)</f>
        <v>0.17901060636984301</v>
      </c>
      <c r="O482" s="52">
        <f t="shared" ref="O482" si="169">AVERAGE(O467,O470,O473,O476,O479)</f>
        <v>0.17901060636984301</v>
      </c>
      <c r="P482" s="52">
        <f>AVERAGE(P467,P470,P473,P476,P479)</f>
        <v>0.19212384897346521</v>
      </c>
      <c r="Q482" s="52">
        <f t="shared" ref="Q482:T482" si="170">AVERAGE(Q467,Q470,Q473,Q476,Q479)</f>
        <v>0.19874974932798981</v>
      </c>
      <c r="R482" s="52">
        <f t="shared" si="170"/>
        <v>0.19874974932798981</v>
      </c>
      <c r="S482" s="52">
        <f t="shared" si="170"/>
        <v>0.18802983501311901</v>
      </c>
      <c r="T482" s="52">
        <f t="shared" si="170"/>
        <v>0.18802983501311901</v>
      </c>
      <c r="U482" s="66">
        <f>AVERAGE(U467,U470,U473,U476,U479)</f>
        <v>0.18802983501311901</v>
      </c>
      <c r="V482" s="52">
        <f>AVERAGE(V467,V470,V473,V476,V479)</f>
        <v>0.19484647511569619</v>
      </c>
    </row>
    <row r="483" spans="1:22" x14ac:dyDescent="0.2">
      <c r="A483" s="56"/>
      <c r="B483" s="27" t="s">
        <v>46</v>
      </c>
      <c r="C483" s="18">
        <f t="shared" ref="C483:I483" si="171">_xlfn.STDEV.S(C467,C470,C473,C476,C479)</f>
        <v>1.8630259791595268E-2</v>
      </c>
      <c r="D483" s="18">
        <f t="shared" si="171"/>
        <v>1.8437269180199826E-2</v>
      </c>
      <c r="E483" s="18">
        <f t="shared" si="171"/>
        <v>2.6977402569069876E-2</v>
      </c>
      <c r="F483" s="18">
        <f>_xlfn.STDEV.S(F467,F470,F473,F476,F479)</f>
        <v>3.1419277443587072E-2</v>
      </c>
      <c r="G483" s="18">
        <f t="shared" si="171"/>
        <v>3.2408489728631973E-2</v>
      </c>
      <c r="H483" s="18">
        <f t="shared" si="171"/>
        <v>2.5421546383619587E-2</v>
      </c>
      <c r="I483" s="18">
        <f t="shared" si="171"/>
        <v>2.2695992236290308E-2</v>
      </c>
      <c r="J483" s="18">
        <f>_xlfn.STDEV.S(J467,J470,J473,J476,J479)</f>
        <v>2.002331959219987E-2</v>
      </c>
      <c r="K483" s="18">
        <f>_xlfn.STDEV.S(K467,K470,K473,K476,K479)</f>
        <v>1.6144907645375208E-2</v>
      </c>
      <c r="L483" s="18">
        <f>_xlfn.STDEV.S(L467,L470,L473,L476,L479)</f>
        <v>1.4128173458163553E-2</v>
      </c>
      <c r="M483" s="18">
        <f t="shared" ref="M483" si="172">_xlfn.STDEV.S(M467,M470,M473,M476,M479)</f>
        <v>8.9853598787989278E-3</v>
      </c>
      <c r="N483" s="18">
        <f>_xlfn.STDEV.S(N467,N470,N473,N476,N479)</f>
        <v>5.9144055675105769E-3</v>
      </c>
      <c r="O483" s="18">
        <f t="shared" ref="O483" si="173">_xlfn.STDEV.S(O467,O470,O473,O476,O479)</f>
        <v>5.9144055675105769E-3</v>
      </c>
      <c r="P483" s="18">
        <f>_xlfn.STDEV.S(P467,P470,P473,P476,P479)</f>
        <v>3.6576925890721462E-3</v>
      </c>
      <c r="Q483" s="18">
        <f t="shared" ref="Q483" si="174">_xlfn.STDEV.S(Q467,Q470,Q473,Q476,Q479)</f>
        <v>3.9660346311264014E-3</v>
      </c>
      <c r="R483" s="18">
        <f>_xlfn.STDEV.S(R467,R470,R473,R476,R479)</f>
        <v>3.9660346311264014E-3</v>
      </c>
      <c r="S483" s="18">
        <f t="shared" ref="S483" si="175">_xlfn.STDEV.S(S467,S470,S473,S476,S479)</f>
        <v>2.2322794109310043E-3</v>
      </c>
      <c r="T483" s="18">
        <f>_xlfn.STDEV.S(T467,T470,T473,T476,T479)</f>
        <v>2.2322794109310043E-3</v>
      </c>
      <c r="U483" s="18">
        <f t="shared" ref="U483:V483" si="176">_xlfn.STDEV.S(U467,U470,U473,U476,U479)</f>
        <v>2.2322794109310043E-3</v>
      </c>
      <c r="V483" s="18">
        <f t="shared" si="176"/>
        <v>3.8385554273173026E-3</v>
      </c>
    </row>
    <row r="484" spans="1:22" ht="17" x14ac:dyDescent="0.2">
      <c r="A484" s="61"/>
      <c r="B484" s="1" t="s">
        <v>47</v>
      </c>
      <c r="C484" s="18">
        <f t="shared" ref="C484:V484" si="177">C482-C483</f>
        <v>1.7696893436763877E-2</v>
      </c>
      <c r="D484" s="18">
        <f t="shared" si="177"/>
        <v>3.4969968868688937E-2</v>
      </c>
      <c r="E484" s="18">
        <f t="shared" si="177"/>
        <v>3.8507184168743089E-2</v>
      </c>
      <c r="F484" s="18">
        <f t="shared" si="177"/>
        <v>5.0856630030236168E-2</v>
      </c>
      <c r="G484" s="18">
        <f t="shared" si="177"/>
        <v>5.232435105440969E-2</v>
      </c>
      <c r="H484" s="18">
        <f t="shared" si="177"/>
        <v>7.0438191730575209E-2</v>
      </c>
      <c r="I484" s="18">
        <f t="shared" si="177"/>
        <v>8.1165552866503093E-2</v>
      </c>
      <c r="J484" s="18">
        <f t="shared" si="177"/>
        <v>8.9832491621772939E-2</v>
      </c>
      <c r="K484" s="18">
        <f t="shared" si="177"/>
        <v>0.1094683188046234</v>
      </c>
      <c r="L484" s="18">
        <f t="shared" si="177"/>
        <v>0.13324452941334483</v>
      </c>
      <c r="M484" s="18">
        <f t="shared" si="177"/>
        <v>0.15276870070964346</v>
      </c>
      <c r="N484" s="18">
        <f t="shared" si="177"/>
        <v>0.17309620080233243</v>
      </c>
      <c r="O484" s="18">
        <f t="shared" si="177"/>
        <v>0.17309620080233243</v>
      </c>
      <c r="P484" s="18">
        <f t="shared" si="177"/>
        <v>0.18846615638439307</v>
      </c>
      <c r="Q484" s="18">
        <f t="shared" si="177"/>
        <v>0.1947837146968634</v>
      </c>
      <c r="R484" s="18">
        <f t="shared" si="177"/>
        <v>0.1947837146968634</v>
      </c>
      <c r="S484" s="18">
        <f t="shared" si="177"/>
        <v>0.185797555602188</v>
      </c>
      <c r="T484" s="18">
        <f t="shared" si="177"/>
        <v>0.185797555602188</v>
      </c>
      <c r="U484" s="18">
        <f t="shared" si="177"/>
        <v>0.185797555602188</v>
      </c>
      <c r="V484" s="18">
        <f t="shared" si="177"/>
        <v>0.19100791968837888</v>
      </c>
    </row>
    <row r="485" spans="1:22" ht="17" x14ac:dyDescent="0.2">
      <c r="B485" s="1" t="s">
        <v>48</v>
      </c>
      <c r="C485" s="18">
        <f t="shared" ref="C485:V485" si="178">C482+C483</f>
        <v>5.495741301995441E-2</v>
      </c>
      <c r="D485" s="18">
        <f t="shared" si="178"/>
        <v>7.1844507229088583E-2</v>
      </c>
      <c r="E485" s="18">
        <f t="shared" si="178"/>
        <v>9.2461989306882833E-2</v>
      </c>
      <c r="F485" s="18">
        <f t="shared" si="178"/>
        <v>0.11369518491741032</v>
      </c>
      <c r="G485" s="18">
        <f t="shared" si="178"/>
        <v>0.11714133051167364</v>
      </c>
      <c r="H485" s="18">
        <f t="shared" si="178"/>
        <v>0.12128128449781438</v>
      </c>
      <c r="I485" s="18">
        <f t="shared" si="178"/>
        <v>0.1265575373390837</v>
      </c>
      <c r="J485" s="18">
        <f t="shared" si="178"/>
        <v>0.12987913080617269</v>
      </c>
      <c r="K485" s="18">
        <f t="shared" si="178"/>
        <v>0.14175813409537383</v>
      </c>
      <c r="L485" s="18">
        <f t="shared" si="178"/>
        <v>0.16150087632967194</v>
      </c>
      <c r="M485" s="18">
        <f t="shared" si="178"/>
        <v>0.1707394204672413</v>
      </c>
      <c r="N485" s="18">
        <f t="shared" si="178"/>
        <v>0.18492501193735358</v>
      </c>
      <c r="O485" s="18">
        <f t="shared" si="178"/>
        <v>0.18492501193735358</v>
      </c>
      <c r="P485" s="18">
        <f t="shared" si="178"/>
        <v>0.19578154156253735</v>
      </c>
      <c r="Q485" s="18">
        <f t="shared" si="178"/>
        <v>0.20271578395911621</v>
      </c>
      <c r="R485" s="18">
        <f t="shared" si="178"/>
        <v>0.20271578395911621</v>
      </c>
      <c r="S485" s="18">
        <f t="shared" si="178"/>
        <v>0.19026211442405003</v>
      </c>
      <c r="T485" s="18">
        <f t="shared" si="178"/>
        <v>0.19026211442405003</v>
      </c>
      <c r="U485" s="18">
        <f t="shared" si="178"/>
        <v>0.19026211442405003</v>
      </c>
      <c r="V485" s="18">
        <f t="shared" si="178"/>
        <v>0.19868503054301351</v>
      </c>
    </row>
    <row r="486" spans="1:22" x14ac:dyDescent="0.2">
      <c r="B486" s="1"/>
      <c r="C486" s="18"/>
      <c r="D486" s="18"/>
      <c r="E486" s="18"/>
      <c r="F486" s="18"/>
      <c r="G486" s="18"/>
      <c r="H486" s="18"/>
      <c r="I486" s="18"/>
      <c r="J486" s="18"/>
      <c r="K486" s="18"/>
      <c r="L486" s="18"/>
      <c r="M486" s="18"/>
      <c r="N486" s="18"/>
      <c r="O486" s="18"/>
      <c r="P486" s="18"/>
      <c r="Q486" s="18"/>
      <c r="R486" s="18"/>
      <c r="S486" s="18"/>
      <c r="T486" s="18"/>
      <c r="U486" s="18"/>
      <c r="V486" s="18"/>
    </row>
    <row r="487" spans="1:22" x14ac:dyDescent="0.2">
      <c r="B487" s="51" t="s">
        <v>115</v>
      </c>
      <c r="C487" s="66">
        <f>AVERAGE(C468,C471,C474,C477,C480)</f>
        <v>0.99557548622627556</v>
      </c>
      <c r="D487" s="66">
        <f t="shared" ref="D487:V487" si="179">AVERAGE(D468,D471,D474,D477,D480)</f>
        <v>0.99687413366999922</v>
      </c>
      <c r="E487" s="66">
        <f t="shared" si="179"/>
        <v>0.99754100862864448</v>
      </c>
      <c r="F487" s="66">
        <f t="shared" si="179"/>
        <v>0.99806038882387149</v>
      </c>
      <c r="G487" s="66">
        <f t="shared" si="179"/>
        <v>0.99829908470645479</v>
      </c>
      <c r="H487" s="66">
        <f t="shared" si="179"/>
        <v>0.99840870300492202</v>
      </c>
      <c r="I487" s="66">
        <f t="shared" si="179"/>
        <v>0.99834671792271235</v>
      </c>
      <c r="J487" s="66">
        <f t="shared" si="179"/>
        <v>0.99805294145664725</v>
      </c>
      <c r="K487" s="66">
        <f t="shared" si="179"/>
        <v>0.99787823365945449</v>
      </c>
      <c r="L487" s="66">
        <f t="shared" si="179"/>
        <v>0.99635735514418988</v>
      </c>
      <c r="M487" s="66">
        <f t="shared" si="179"/>
        <v>0.99487214605990137</v>
      </c>
      <c r="N487" s="66">
        <f t="shared" si="179"/>
        <v>0.99188112500196191</v>
      </c>
      <c r="O487" s="66">
        <f t="shared" si="179"/>
        <v>0.99188112500196191</v>
      </c>
      <c r="P487" s="66">
        <f t="shared" si="179"/>
        <v>0.98273560644324864</v>
      </c>
      <c r="Q487" s="66">
        <f t="shared" si="179"/>
        <v>0.96156133272226862</v>
      </c>
      <c r="R487" s="66">
        <f t="shared" si="179"/>
        <v>0.96156133272226862</v>
      </c>
      <c r="S487" s="66">
        <f t="shared" si="179"/>
        <v>0.91920253652653283</v>
      </c>
      <c r="T487" s="66">
        <f t="shared" si="179"/>
        <v>0.91920253652653283</v>
      </c>
      <c r="U487" s="66">
        <f t="shared" si="179"/>
        <v>0.91920253652653283</v>
      </c>
      <c r="V487" s="66">
        <f t="shared" si="179"/>
        <v>0.86431570971971006</v>
      </c>
    </row>
    <row r="488" spans="1:22" x14ac:dyDescent="0.2">
      <c r="B488" s="27" t="s">
        <v>46</v>
      </c>
      <c r="C488" s="18">
        <f>_xlfn.STDEV.S(C468,C471,C474,C477,C480)</f>
        <v>5.6746723018607694E-3</v>
      </c>
      <c r="D488" s="18">
        <f t="shared" ref="D488:V488" si="180">_xlfn.STDEV.S(D468,D471,D474,D477,D480)</f>
        <v>3.9572159611114361E-3</v>
      </c>
      <c r="E488" s="18">
        <f t="shared" si="180"/>
        <v>2.9332439631580649E-3</v>
      </c>
      <c r="F488" s="18">
        <f t="shared" si="180"/>
        <v>1.9214729512520012E-3</v>
      </c>
      <c r="G488" s="18">
        <f t="shared" si="180"/>
        <v>1.5105677046567028E-3</v>
      </c>
      <c r="H488" s="18">
        <f t="shared" si="180"/>
        <v>9.6319665499892265E-4</v>
      </c>
      <c r="I488" s="18">
        <f t="shared" si="180"/>
        <v>6.3908325116538215E-4</v>
      </c>
      <c r="J488" s="18">
        <f t="shared" si="180"/>
        <v>4.3460928414461509E-4</v>
      </c>
      <c r="K488" s="18">
        <f t="shared" si="180"/>
        <v>3.4342905666389772E-4</v>
      </c>
      <c r="L488" s="18">
        <f t="shared" si="180"/>
        <v>6.3354521650504795E-4</v>
      </c>
      <c r="M488" s="18">
        <f t="shared" si="180"/>
        <v>7.1441378430882438E-4</v>
      </c>
      <c r="N488" s="18">
        <f t="shared" si="180"/>
        <v>3.589425558366707E-4</v>
      </c>
      <c r="O488" s="18">
        <f t="shared" si="180"/>
        <v>3.589425558366707E-4</v>
      </c>
      <c r="P488" s="18">
        <f t="shared" si="180"/>
        <v>1.8328748589548634E-3</v>
      </c>
      <c r="Q488" s="18">
        <f t="shared" si="180"/>
        <v>1.4097337227344583E-3</v>
      </c>
      <c r="R488" s="18">
        <f t="shared" si="180"/>
        <v>1.4097337227344583E-3</v>
      </c>
      <c r="S488" s="18">
        <f t="shared" si="180"/>
        <v>2.0355000851864698E-3</v>
      </c>
      <c r="T488" s="18">
        <f t="shared" si="180"/>
        <v>2.0355000851864698E-3</v>
      </c>
      <c r="U488" s="18">
        <f t="shared" si="180"/>
        <v>2.0355000851864698E-3</v>
      </c>
      <c r="V488" s="18">
        <f t="shared" si="180"/>
        <v>2.0270782579656873E-3</v>
      </c>
    </row>
    <row r="489" spans="1:22" ht="17" x14ac:dyDescent="0.2">
      <c r="B489" s="1" t="s">
        <v>47</v>
      </c>
      <c r="C489" s="26">
        <f>C487-C488</f>
        <v>0.98990081392441476</v>
      </c>
      <c r="D489" s="26">
        <f t="shared" ref="D489:V489" si="181">D487-D488</f>
        <v>0.99291691770888779</v>
      </c>
      <c r="E489" s="26">
        <f t="shared" si="181"/>
        <v>0.99460776466548639</v>
      </c>
      <c r="F489" s="26">
        <f t="shared" si="181"/>
        <v>0.99613891587261949</v>
      </c>
      <c r="G489" s="26">
        <f t="shared" si="181"/>
        <v>0.99678851700179805</v>
      </c>
      <c r="H489" s="26">
        <f t="shared" si="181"/>
        <v>0.99744550634992313</v>
      </c>
      <c r="I489" s="26">
        <f t="shared" si="181"/>
        <v>0.99770763467154699</v>
      </c>
      <c r="J489" s="26">
        <f t="shared" si="181"/>
        <v>0.99761833217250262</v>
      </c>
      <c r="K489" s="26">
        <f t="shared" si="181"/>
        <v>0.99753480460279065</v>
      </c>
      <c r="L489" s="26">
        <f t="shared" si="181"/>
        <v>0.99572380992768483</v>
      </c>
      <c r="M489" s="26">
        <f t="shared" si="181"/>
        <v>0.99415773227559256</v>
      </c>
      <c r="N489" s="26">
        <f t="shared" si="181"/>
        <v>0.99152218244612522</v>
      </c>
      <c r="O489" s="26">
        <f t="shared" si="181"/>
        <v>0.99152218244612522</v>
      </c>
      <c r="P489" s="26">
        <f t="shared" si="181"/>
        <v>0.98090273158429375</v>
      </c>
      <c r="Q489" s="26">
        <f t="shared" si="181"/>
        <v>0.96015159899953417</v>
      </c>
      <c r="R489" s="26">
        <f t="shared" si="181"/>
        <v>0.96015159899953417</v>
      </c>
      <c r="S489" s="26">
        <f t="shared" si="181"/>
        <v>0.91716703644134634</v>
      </c>
      <c r="T489" s="26">
        <f t="shared" si="181"/>
        <v>0.91716703644134634</v>
      </c>
      <c r="U489" s="26">
        <f t="shared" si="181"/>
        <v>0.91716703644134634</v>
      </c>
      <c r="V489" s="26">
        <f t="shared" si="181"/>
        <v>0.86228863146174439</v>
      </c>
    </row>
    <row r="490" spans="1:22" ht="17" x14ac:dyDescent="0.2">
      <c r="B490" s="1" t="s">
        <v>48</v>
      </c>
      <c r="C490" s="26">
        <f>C487+C488</f>
        <v>1.0012501585281364</v>
      </c>
      <c r="D490" s="26">
        <f t="shared" ref="D490:V490" si="182">D487+D488</f>
        <v>1.0008313496311108</v>
      </c>
      <c r="E490" s="26">
        <f t="shared" si="182"/>
        <v>1.0004742525918024</v>
      </c>
      <c r="F490" s="26">
        <f t="shared" si="182"/>
        <v>0.99998186177512349</v>
      </c>
      <c r="G490" s="26">
        <f t="shared" si="182"/>
        <v>0.99980965241111153</v>
      </c>
      <c r="H490" s="26">
        <f t="shared" si="182"/>
        <v>0.9993718996599209</v>
      </c>
      <c r="I490" s="26">
        <f t="shared" si="182"/>
        <v>0.9989858011738777</v>
      </c>
      <c r="J490" s="26">
        <f t="shared" si="182"/>
        <v>0.99848755074079187</v>
      </c>
      <c r="K490" s="26">
        <f t="shared" si="182"/>
        <v>0.99822166271611834</v>
      </c>
      <c r="L490" s="26">
        <f t="shared" si="182"/>
        <v>0.99699090036069493</v>
      </c>
      <c r="M490" s="26">
        <f t="shared" si="182"/>
        <v>0.99558655984421018</v>
      </c>
      <c r="N490" s="26">
        <f t="shared" si="182"/>
        <v>0.99224006755779859</v>
      </c>
      <c r="O490" s="26">
        <f t="shared" si="182"/>
        <v>0.99224006755779859</v>
      </c>
      <c r="P490" s="26">
        <f t="shared" si="182"/>
        <v>0.98456848130220354</v>
      </c>
      <c r="Q490" s="26">
        <f t="shared" si="182"/>
        <v>0.96297106644500308</v>
      </c>
      <c r="R490" s="26">
        <f t="shared" si="182"/>
        <v>0.96297106644500308</v>
      </c>
      <c r="S490" s="26">
        <f t="shared" si="182"/>
        <v>0.92123803661171932</v>
      </c>
      <c r="T490" s="26">
        <f t="shared" si="182"/>
        <v>0.92123803661171932</v>
      </c>
      <c r="U490" s="26">
        <f t="shared" si="182"/>
        <v>0.92123803661171932</v>
      </c>
      <c r="V490" s="26">
        <f t="shared" si="182"/>
        <v>0.86634278797767572</v>
      </c>
    </row>
    <row r="491" spans="1:22" x14ac:dyDescent="0.2">
      <c r="A491" s="49"/>
      <c r="B491" s="59"/>
      <c r="C491" s="53"/>
      <c r="D491" s="53"/>
      <c r="E491" s="53"/>
      <c r="F491" s="53"/>
      <c r="G491" s="59"/>
      <c r="H491" s="59"/>
      <c r="I491" s="53"/>
      <c r="J491" s="53"/>
      <c r="K491" s="59"/>
      <c r="L491" s="59"/>
      <c r="M491" s="60"/>
      <c r="N491" s="60"/>
      <c r="O491" s="60"/>
      <c r="P491" s="60"/>
      <c r="Q491" s="60"/>
      <c r="R491" s="60"/>
      <c r="S491" s="53"/>
      <c r="T491" s="53"/>
      <c r="U491" s="53"/>
      <c r="V491" s="53"/>
    </row>
    <row r="492" spans="1:22" ht="17" x14ac:dyDescent="0.2">
      <c r="A492" s="27" t="s">
        <v>70</v>
      </c>
      <c r="B492" s="6" t="s">
        <v>12</v>
      </c>
      <c r="C492" s="50"/>
      <c r="D492" s="50"/>
      <c r="E492" s="50"/>
      <c r="F492" s="50"/>
      <c r="G492" s="50"/>
      <c r="H492" s="50"/>
      <c r="I492" s="18"/>
      <c r="J492" s="18"/>
      <c r="K492" s="18"/>
      <c r="L492" s="18"/>
      <c r="M492" s="50"/>
      <c r="N492" s="50"/>
      <c r="O492" s="50"/>
      <c r="P492" s="50"/>
      <c r="Q492" s="50"/>
      <c r="R492" s="50"/>
      <c r="S492" s="50"/>
      <c r="T492" s="50"/>
      <c r="U492" s="50"/>
      <c r="V492" s="50"/>
    </row>
    <row r="493" spans="1:22" x14ac:dyDescent="0.2">
      <c r="A493" s="56"/>
      <c r="B493" s="27" t="s">
        <v>112</v>
      </c>
      <c r="C493" s="10">
        <v>6.4992777173176405E-2</v>
      </c>
      <c r="D493" s="10">
        <v>7.0560109282142305E-2</v>
      </c>
      <c r="E493" s="10">
        <v>8.2643612877459693E-2</v>
      </c>
      <c r="F493" s="10">
        <v>8.0581876078579903E-2</v>
      </c>
      <c r="G493" s="10">
        <v>8.1886680528516706E-2</v>
      </c>
      <c r="H493" s="10">
        <v>8.2452596143714002E-2</v>
      </c>
      <c r="I493" s="10">
        <v>8.5239722009283606E-2</v>
      </c>
      <c r="J493" s="10">
        <v>8.5256679550943099E-2</v>
      </c>
      <c r="K493" s="10">
        <v>9.1612665922209999E-2</v>
      </c>
      <c r="L493" s="10">
        <v>9.3779573846724404E-2</v>
      </c>
      <c r="M493" s="10">
        <v>0.103162661729815</v>
      </c>
      <c r="N493" s="10">
        <v>0.119094640145399</v>
      </c>
      <c r="O493" s="10">
        <v>0.119094640145399</v>
      </c>
      <c r="P493" s="10">
        <v>0.13337925117920399</v>
      </c>
      <c r="Q493" s="10">
        <v>0.145530838506474</v>
      </c>
      <c r="R493" s="10">
        <v>0.145530838506474</v>
      </c>
      <c r="S493" s="10">
        <v>0.13888946106328101</v>
      </c>
      <c r="T493" s="10">
        <v>0.13888946106328101</v>
      </c>
      <c r="U493" s="10">
        <v>0.13888946106328101</v>
      </c>
      <c r="V493" s="10">
        <v>0.138020440216091</v>
      </c>
    </row>
    <row r="494" spans="1:22" x14ac:dyDescent="0.2">
      <c r="A494" s="56"/>
      <c r="B494" s="27" t="s">
        <v>113</v>
      </c>
      <c r="C494" s="10">
        <v>0.96271730428381397</v>
      </c>
      <c r="D494" s="10">
        <v>0.94106065340706702</v>
      </c>
      <c r="E494" s="10">
        <v>0.938477828637589</v>
      </c>
      <c r="F494" s="10">
        <v>0.94507028916686298</v>
      </c>
      <c r="G494" s="10">
        <v>0.94232199542475203</v>
      </c>
      <c r="H494" s="10">
        <v>0.94300122294683297</v>
      </c>
      <c r="I494" s="10">
        <v>0.94555599602803497</v>
      </c>
      <c r="J494" s="10">
        <v>0.94697716129101495</v>
      </c>
      <c r="K494" s="10">
        <v>0.94485810874438603</v>
      </c>
      <c r="L494" s="10">
        <v>0.94185679427859303</v>
      </c>
      <c r="M494" s="10">
        <v>0.94469243581644902</v>
      </c>
      <c r="N494" s="10">
        <v>0.94693374687043097</v>
      </c>
      <c r="O494" s="10">
        <v>0.94693374687043097</v>
      </c>
      <c r="P494" s="10">
        <v>0.92584809547899904</v>
      </c>
      <c r="Q494" s="10">
        <v>0.88007679783286197</v>
      </c>
      <c r="R494" s="10">
        <v>0.88007679783286197</v>
      </c>
      <c r="S494" s="10">
        <v>0.78040247944210295</v>
      </c>
      <c r="T494" s="10">
        <v>0.78040247944210295</v>
      </c>
      <c r="U494" s="10">
        <v>0.78040247944210295</v>
      </c>
      <c r="V494" s="10">
        <v>0.669307718551297</v>
      </c>
    </row>
    <row r="495" spans="1:22" ht="17" x14ac:dyDescent="0.2">
      <c r="A495" s="61"/>
      <c r="B495" s="6" t="s">
        <v>26</v>
      </c>
      <c r="C495" s="10"/>
      <c r="D495" s="10"/>
      <c r="E495" s="18"/>
      <c r="F495" s="18"/>
      <c r="G495" s="18"/>
      <c r="H495" s="18"/>
      <c r="I495" s="18"/>
      <c r="J495" s="18"/>
      <c r="K495" s="18"/>
      <c r="L495" s="18"/>
      <c r="M495" s="10"/>
      <c r="N495" s="10"/>
      <c r="O495" s="10"/>
      <c r="P495" s="10"/>
      <c r="Q495" s="10"/>
      <c r="R495" s="10"/>
      <c r="S495" s="18"/>
      <c r="T495" s="18"/>
      <c r="U495" s="18"/>
      <c r="V495" s="18"/>
    </row>
    <row r="496" spans="1:22" x14ac:dyDescent="0.2">
      <c r="B496" s="27" t="s">
        <v>112</v>
      </c>
      <c r="C496" s="10">
        <v>2.12321640933648E-2</v>
      </c>
      <c r="D496" s="10">
        <v>2.19657398482015E-2</v>
      </c>
      <c r="E496" s="10">
        <v>6.5213371439170303E-2</v>
      </c>
      <c r="F496" s="10">
        <v>6.0971691812239499E-2</v>
      </c>
      <c r="G496" s="10">
        <v>6.8789188762265599E-2</v>
      </c>
      <c r="H496" s="10">
        <v>6.3556289333847604E-2</v>
      </c>
      <c r="I496" s="10">
        <v>6.65474610507924E-2</v>
      </c>
      <c r="J496" s="10">
        <v>7.2479404671343894E-2</v>
      </c>
      <c r="K496" s="10">
        <v>8.40954870974161E-2</v>
      </c>
      <c r="L496" s="10">
        <v>9.1489434274192899E-2</v>
      </c>
      <c r="M496" s="10">
        <v>0.10264359261544501</v>
      </c>
      <c r="N496" s="10">
        <v>0.11787816355382599</v>
      </c>
      <c r="O496" s="10">
        <v>0.11787816355382599</v>
      </c>
      <c r="P496" s="10">
        <v>0.13166746731280701</v>
      </c>
      <c r="Q496" s="10">
        <v>0.14630117355011299</v>
      </c>
      <c r="R496" s="10">
        <v>0.14630117355011299</v>
      </c>
      <c r="S496" s="10">
        <v>0.14124736545326999</v>
      </c>
      <c r="T496" s="10">
        <v>0.14124736545326999</v>
      </c>
      <c r="U496" s="10">
        <v>0.14124736545326999</v>
      </c>
      <c r="V496" s="10">
        <v>0.14625295976039501</v>
      </c>
    </row>
    <row r="497" spans="1:22" x14ac:dyDescent="0.2">
      <c r="B497" s="27" t="s">
        <v>113</v>
      </c>
      <c r="C497" s="10">
        <v>0.81485062430830901</v>
      </c>
      <c r="D497" s="10">
        <v>0.78626936799192004</v>
      </c>
      <c r="E497" s="10">
        <v>0.87120653685503802</v>
      </c>
      <c r="F497" s="10">
        <v>0.90110088915157105</v>
      </c>
      <c r="G497" s="10">
        <v>0.89556956178939096</v>
      </c>
      <c r="H497" s="10">
        <v>0.93551455466257005</v>
      </c>
      <c r="I497" s="10">
        <v>0.93448405963123204</v>
      </c>
      <c r="J497" s="10">
        <v>0.94025318701581195</v>
      </c>
      <c r="K497" s="10">
        <v>0.94995569371935296</v>
      </c>
      <c r="L497" s="10">
        <v>0.94502986675672096</v>
      </c>
      <c r="M497" s="10">
        <v>0.94204615953501702</v>
      </c>
      <c r="N497" s="10">
        <v>0.94703339608148396</v>
      </c>
      <c r="O497" s="10">
        <v>0.94703339608148396</v>
      </c>
      <c r="P497" s="10">
        <v>0.92444758820642103</v>
      </c>
      <c r="Q497" s="10">
        <v>0.87428751704257401</v>
      </c>
      <c r="R497" s="10">
        <v>0.87428751704257401</v>
      </c>
      <c r="S497" s="10">
        <v>0.77633715142063398</v>
      </c>
      <c r="T497" s="10">
        <v>0.77633715142063398</v>
      </c>
      <c r="U497" s="10">
        <v>0.77633715142063398</v>
      </c>
      <c r="V497" s="10">
        <v>0.67510022397191505</v>
      </c>
    </row>
    <row r="498" spans="1:22" ht="17" x14ac:dyDescent="0.2">
      <c r="B498" s="6" t="s">
        <v>33</v>
      </c>
      <c r="C498" s="18"/>
      <c r="D498" s="18"/>
      <c r="E498" s="18"/>
      <c r="F498" s="18"/>
      <c r="G498" s="18"/>
      <c r="H498" s="18"/>
      <c r="I498" s="10"/>
      <c r="J498" s="10"/>
      <c r="K498" s="10"/>
      <c r="L498" s="10"/>
      <c r="M498" s="10"/>
      <c r="N498" s="10"/>
      <c r="O498" s="10"/>
      <c r="P498" s="10"/>
      <c r="Q498" s="10"/>
      <c r="R498" s="10"/>
      <c r="S498" s="18"/>
      <c r="T498" s="18"/>
      <c r="U498" s="18"/>
      <c r="V498" s="18"/>
    </row>
    <row r="499" spans="1:22" x14ac:dyDescent="0.2">
      <c r="B499" s="27" t="s">
        <v>112</v>
      </c>
      <c r="C499" s="10">
        <v>3.0641485283008599E-2</v>
      </c>
      <c r="D499" s="10">
        <v>6.9258514945139807E-2</v>
      </c>
      <c r="E499" s="10">
        <v>6.7765540228763202E-2</v>
      </c>
      <c r="F499" s="10">
        <v>7.7337518204477401E-2</v>
      </c>
      <c r="G499" s="10">
        <v>7.2705261548852096E-2</v>
      </c>
      <c r="H499" s="10">
        <v>6.3930604052349002E-2</v>
      </c>
      <c r="I499" s="10">
        <v>6.11977995590837E-2</v>
      </c>
      <c r="J499" s="10">
        <v>6.3310844082857504E-2</v>
      </c>
      <c r="K499" s="10">
        <v>6.8451222543122803E-2</v>
      </c>
      <c r="L499" s="10">
        <v>8.6750829176732505E-2</v>
      </c>
      <c r="M499" s="10">
        <v>0.103443603945771</v>
      </c>
      <c r="N499" s="10">
        <v>0.114129283096809</v>
      </c>
      <c r="O499" s="10">
        <v>0.114129283096809</v>
      </c>
      <c r="P499" s="10">
        <v>0.12905356580716501</v>
      </c>
      <c r="Q499" s="10">
        <v>0.13852216579182</v>
      </c>
      <c r="R499" s="10">
        <v>0.13852216579182</v>
      </c>
      <c r="S499" s="10">
        <v>0.13972863282147599</v>
      </c>
      <c r="T499" s="10">
        <v>0.13972863282147599</v>
      </c>
      <c r="U499" s="10">
        <v>0.13972863282147599</v>
      </c>
      <c r="V499" s="10">
        <v>0.145337765905653</v>
      </c>
    </row>
    <row r="500" spans="1:22" x14ac:dyDescent="0.2">
      <c r="B500" s="27" t="s">
        <v>113</v>
      </c>
      <c r="C500" s="10">
        <v>0.99969934361620605</v>
      </c>
      <c r="D500" s="10">
        <v>0.95186829076317703</v>
      </c>
      <c r="E500" s="10">
        <v>0.96104703692433402</v>
      </c>
      <c r="F500" s="10">
        <v>0.95394274642627397</v>
      </c>
      <c r="G500" s="10">
        <v>0.94386252420212502</v>
      </c>
      <c r="H500" s="10">
        <v>0.94197892758298796</v>
      </c>
      <c r="I500" s="10">
        <v>0.96772634601429497</v>
      </c>
      <c r="J500" s="10">
        <v>0.97022661452171799</v>
      </c>
      <c r="K500" s="10">
        <v>0.96338460932615999</v>
      </c>
      <c r="L500" s="10">
        <v>0.96562923101060005</v>
      </c>
      <c r="M500" s="10">
        <v>0.95872143184175995</v>
      </c>
      <c r="N500" s="10">
        <v>0.95167599414094906</v>
      </c>
      <c r="O500" s="10">
        <v>0.95167599414094906</v>
      </c>
      <c r="P500" s="10">
        <v>0.93299756977015702</v>
      </c>
      <c r="Q500" s="10">
        <v>0.89196295081270205</v>
      </c>
      <c r="R500" s="10">
        <v>0.89196295081270205</v>
      </c>
      <c r="S500" s="10">
        <v>0.80136675931440304</v>
      </c>
      <c r="T500" s="10">
        <v>0.80136675931440304</v>
      </c>
      <c r="U500" s="10">
        <v>0.80136675931440304</v>
      </c>
      <c r="V500" s="10">
        <v>0.68860875932365395</v>
      </c>
    </row>
    <row r="501" spans="1:22" x14ac:dyDescent="0.2">
      <c r="C501" s="50"/>
      <c r="D501" s="50"/>
      <c r="E501" s="50"/>
      <c r="F501" s="50"/>
      <c r="G501" s="50"/>
      <c r="H501" s="50"/>
      <c r="I501" s="54"/>
      <c r="J501" s="54"/>
      <c r="K501" s="50"/>
      <c r="L501" s="50"/>
      <c r="M501" s="50"/>
      <c r="N501" s="50"/>
      <c r="O501" s="50"/>
      <c r="P501" s="50"/>
      <c r="Q501" s="50"/>
      <c r="R501" s="50"/>
      <c r="S501" s="50"/>
      <c r="T501" s="50"/>
      <c r="U501" s="50"/>
      <c r="V501" s="50"/>
    </row>
    <row r="502" spans="1:22" x14ac:dyDescent="0.2">
      <c r="B502" s="51" t="s">
        <v>114</v>
      </c>
      <c r="C502" s="52">
        <f>AVERAGE(C493,C496,C499)</f>
        <v>3.8955475516516604E-2</v>
      </c>
      <c r="D502" s="52">
        <f t="shared" ref="D502:M502" si="183">AVERAGE(D493,D496,D499)</f>
        <v>5.3928121358494542E-2</v>
      </c>
      <c r="E502" s="52">
        <f t="shared" si="183"/>
        <v>7.1874174848464409E-2</v>
      </c>
      <c r="F502" s="52">
        <f t="shared" si="183"/>
        <v>7.2963695365098932E-2</v>
      </c>
      <c r="G502" s="52">
        <f t="shared" si="183"/>
        <v>7.4460376946544796E-2</v>
      </c>
      <c r="H502" s="52">
        <f t="shared" si="183"/>
        <v>6.9979829843303532E-2</v>
      </c>
      <c r="I502" s="52">
        <f t="shared" si="183"/>
        <v>7.0994994206386566E-2</v>
      </c>
      <c r="J502" s="52">
        <f t="shared" si="183"/>
        <v>7.3682309435048166E-2</v>
      </c>
      <c r="K502" s="52">
        <f t="shared" si="183"/>
        <v>8.1386458520916305E-2</v>
      </c>
      <c r="L502" s="52">
        <f t="shared" si="183"/>
        <v>9.0673279099216589E-2</v>
      </c>
      <c r="M502" s="52">
        <f t="shared" si="183"/>
        <v>0.10308328609701034</v>
      </c>
      <c r="N502" s="52">
        <f>AVERAGE(N493,N496,N499)</f>
        <v>0.11703402893201133</v>
      </c>
      <c r="O502" s="52">
        <f t="shared" ref="O502:U502" si="184">AVERAGE(O493,O496,O499)</f>
        <v>0.11703402893201133</v>
      </c>
      <c r="P502" s="52">
        <f t="shared" si="184"/>
        <v>0.13136676143305867</v>
      </c>
      <c r="Q502" s="52">
        <f t="shared" si="184"/>
        <v>0.14345139261613568</v>
      </c>
      <c r="R502" s="52">
        <f t="shared" si="184"/>
        <v>0.14345139261613568</v>
      </c>
      <c r="S502" s="52">
        <f t="shared" si="184"/>
        <v>0.13995515311267567</v>
      </c>
      <c r="T502" s="52">
        <f t="shared" si="184"/>
        <v>0.13995515311267567</v>
      </c>
      <c r="U502" s="52">
        <f t="shared" si="184"/>
        <v>0.13995515311267567</v>
      </c>
      <c r="V502" s="52">
        <f>AVERAGE(V493,V496,V499)</f>
        <v>0.14320372196071302</v>
      </c>
    </row>
    <row r="503" spans="1:22" x14ac:dyDescent="0.2">
      <c r="B503" s="27" t="s">
        <v>46</v>
      </c>
      <c r="C503" s="18">
        <f>_xlfn.STDEV.S(C493,C496,C499)</f>
        <v>2.303453145784377E-2</v>
      </c>
      <c r="D503" s="18">
        <f t="shared" ref="D503:M503" si="185">_xlfn.STDEV.S(D493,D496,D499)</f>
        <v>2.768788382689566E-2</v>
      </c>
      <c r="E503" s="18">
        <f t="shared" si="185"/>
        <v>9.4135003042396248E-3</v>
      </c>
      <c r="F503" s="18">
        <f t="shared" si="185"/>
        <v>1.0511307074415464E-2</v>
      </c>
      <c r="G503" s="18">
        <f t="shared" si="185"/>
        <v>6.7228264283831843E-3</v>
      </c>
      <c r="H503" s="18">
        <f t="shared" si="185"/>
        <v>1.0803353750831855E-2</v>
      </c>
      <c r="I503" s="18">
        <f t="shared" si="185"/>
        <v>1.2622952196413489E-2</v>
      </c>
      <c r="J503" s="18">
        <f t="shared" si="185"/>
        <v>1.1022257414022688E-2</v>
      </c>
      <c r="K503" s="18">
        <f t="shared" si="185"/>
        <v>1.1815974006483074E-2</v>
      </c>
      <c r="L503" s="18">
        <f t="shared" si="185"/>
        <v>3.5847447414307371E-3</v>
      </c>
      <c r="M503" s="18">
        <f t="shared" si="185"/>
        <v>4.058693145272834E-4</v>
      </c>
      <c r="N503" s="18">
        <f>_xlfn.STDEV.S(N493,N496,N499)</f>
        <v>2.5880716952598561E-3</v>
      </c>
      <c r="O503" s="18">
        <f t="shared" ref="O503:V503" si="186">_xlfn.STDEV.S(O493,O496,O499)</f>
        <v>2.5880716952598561E-3</v>
      </c>
      <c r="P503" s="18">
        <f t="shared" si="186"/>
        <v>2.1784642535636013E-3</v>
      </c>
      <c r="Q503" s="18">
        <f t="shared" si="186"/>
        <v>4.2861768318665254E-3</v>
      </c>
      <c r="R503" s="18">
        <f t="shared" si="186"/>
        <v>4.2861768318665254E-3</v>
      </c>
      <c r="S503" s="18">
        <f t="shared" si="186"/>
        <v>1.1951618550749578E-3</v>
      </c>
      <c r="T503" s="18">
        <f t="shared" si="186"/>
        <v>1.1951618550749578E-3</v>
      </c>
      <c r="U503" s="18">
        <f t="shared" si="186"/>
        <v>1.1951618550749578E-3</v>
      </c>
      <c r="V503" s="18">
        <f t="shared" si="186"/>
        <v>4.5121172614459156E-3</v>
      </c>
    </row>
    <row r="504" spans="1:22" ht="17" x14ac:dyDescent="0.2">
      <c r="B504" s="1" t="s">
        <v>47</v>
      </c>
      <c r="C504" s="18">
        <f>C502-C503</f>
        <v>1.5920944058672833E-2</v>
      </c>
      <c r="D504" s="18">
        <f t="shared" ref="D504:V504" si="187">D502-D503</f>
        <v>2.6240237531598883E-2</v>
      </c>
      <c r="E504" s="18">
        <f t="shared" si="187"/>
        <v>6.2460674544224784E-2</v>
      </c>
      <c r="F504" s="18">
        <f t="shared" si="187"/>
        <v>6.2452388290683468E-2</v>
      </c>
      <c r="G504" s="18">
        <f t="shared" si="187"/>
        <v>6.7737550518161604E-2</v>
      </c>
      <c r="H504" s="18">
        <f t="shared" si="187"/>
        <v>5.9176476092471675E-2</v>
      </c>
      <c r="I504" s="18">
        <f t="shared" si="187"/>
        <v>5.8372042009973077E-2</v>
      </c>
      <c r="J504" s="18">
        <f t="shared" si="187"/>
        <v>6.2660052021025481E-2</v>
      </c>
      <c r="K504" s="18">
        <f t="shared" si="187"/>
        <v>6.9570484514433234E-2</v>
      </c>
      <c r="L504" s="18">
        <f t="shared" si="187"/>
        <v>8.7088534357785852E-2</v>
      </c>
      <c r="M504" s="18">
        <f t="shared" si="187"/>
        <v>0.10267741678248306</v>
      </c>
      <c r="N504" s="18">
        <f t="shared" si="187"/>
        <v>0.11444595723675147</v>
      </c>
      <c r="O504" s="18">
        <f t="shared" si="187"/>
        <v>0.11444595723675147</v>
      </c>
      <c r="P504" s="18">
        <f t="shared" si="187"/>
        <v>0.12918829717949507</v>
      </c>
      <c r="Q504" s="18">
        <f t="shared" si="187"/>
        <v>0.13916521578426916</v>
      </c>
      <c r="R504" s="18">
        <f t="shared" si="187"/>
        <v>0.13916521578426916</v>
      </c>
      <c r="S504" s="18">
        <f t="shared" si="187"/>
        <v>0.13875999125760072</v>
      </c>
      <c r="T504" s="18">
        <f t="shared" si="187"/>
        <v>0.13875999125760072</v>
      </c>
      <c r="U504" s="18">
        <f t="shared" si="187"/>
        <v>0.13875999125760072</v>
      </c>
      <c r="V504" s="18">
        <f t="shared" si="187"/>
        <v>0.13869160469926711</v>
      </c>
    </row>
    <row r="505" spans="1:22" ht="17" x14ac:dyDescent="0.2">
      <c r="B505" s="1" t="s">
        <v>48</v>
      </c>
      <c r="C505" s="18">
        <f>C502+C503</f>
        <v>6.199000697436037E-2</v>
      </c>
      <c r="D505" s="18">
        <f t="shared" ref="D505:V505" si="188">D502+D503</f>
        <v>8.1616005185390195E-2</v>
      </c>
      <c r="E505" s="18">
        <f t="shared" si="188"/>
        <v>8.1287675152704034E-2</v>
      </c>
      <c r="F505" s="18">
        <f t="shared" si="188"/>
        <v>8.347500243951439E-2</v>
      </c>
      <c r="G505" s="18">
        <f t="shared" si="188"/>
        <v>8.1183203374927987E-2</v>
      </c>
      <c r="H505" s="18">
        <f t="shared" si="188"/>
        <v>8.0783183594135388E-2</v>
      </c>
      <c r="I505" s="18">
        <f t="shared" si="188"/>
        <v>8.3617946402800056E-2</v>
      </c>
      <c r="J505" s="18">
        <f t="shared" si="188"/>
        <v>8.470456684907085E-2</v>
      </c>
      <c r="K505" s="18">
        <f t="shared" si="188"/>
        <v>9.3202432527399376E-2</v>
      </c>
      <c r="L505" s="18">
        <f t="shared" si="188"/>
        <v>9.4258023840647326E-2</v>
      </c>
      <c r="M505" s="18">
        <f t="shared" si="188"/>
        <v>0.10348915541153762</v>
      </c>
      <c r="N505" s="18">
        <f t="shared" si="188"/>
        <v>0.11962210062727119</v>
      </c>
      <c r="O505" s="18">
        <f t="shared" si="188"/>
        <v>0.11962210062727119</v>
      </c>
      <c r="P505" s="18">
        <f t="shared" si="188"/>
        <v>0.13354522568662228</v>
      </c>
      <c r="Q505" s="18">
        <f t="shared" si="188"/>
        <v>0.1477375694480022</v>
      </c>
      <c r="R505" s="18">
        <f t="shared" si="188"/>
        <v>0.1477375694480022</v>
      </c>
      <c r="S505" s="18">
        <f t="shared" si="188"/>
        <v>0.14115031496775063</v>
      </c>
      <c r="T505" s="18">
        <f t="shared" si="188"/>
        <v>0.14115031496775063</v>
      </c>
      <c r="U505" s="18">
        <f t="shared" si="188"/>
        <v>0.14115031496775063</v>
      </c>
      <c r="V505" s="18">
        <f t="shared" si="188"/>
        <v>0.14771583922215892</v>
      </c>
    </row>
    <row r="506" spans="1:22" x14ac:dyDescent="0.2">
      <c r="B506" s="1"/>
      <c r="C506" s="18"/>
      <c r="D506" s="18"/>
      <c r="E506" s="18"/>
      <c r="F506" s="18"/>
      <c r="G506" s="18"/>
      <c r="H506" s="18"/>
      <c r="I506" s="18"/>
      <c r="J506" s="18"/>
      <c r="K506" s="18"/>
      <c r="L506" s="18"/>
      <c r="M506" s="18"/>
      <c r="N506" s="18"/>
      <c r="O506" s="18"/>
      <c r="P506" s="18"/>
      <c r="Q506" s="18"/>
      <c r="R506" s="18"/>
      <c r="S506" s="18"/>
      <c r="T506" s="18"/>
      <c r="U506" s="18"/>
      <c r="V506" s="18"/>
    </row>
    <row r="507" spans="1:22" x14ac:dyDescent="0.2">
      <c r="B507" s="51" t="s">
        <v>115</v>
      </c>
      <c r="C507" s="52">
        <f>AVERAGE(C494,C497,C500)</f>
        <v>0.92575575740277627</v>
      </c>
      <c r="D507" s="52">
        <f t="shared" ref="D507:V507" si="189">AVERAGE(D494,D497,D500)</f>
        <v>0.89306610405405473</v>
      </c>
      <c r="E507" s="52">
        <f t="shared" si="189"/>
        <v>0.92357713413898701</v>
      </c>
      <c r="F507" s="52">
        <f t="shared" si="189"/>
        <v>0.933371308248236</v>
      </c>
      <c r="G507" s="52">
        <f t="shared" si="189"/>
        <v>0.92725136047208923</v>
      </c>
      <c r="H507" s="52">
        <f t="shared" si="189"/>
        <v>0.94016490173079692</v>
      </c>
      <c r="I507" s="52">
        <f t="shared" si="189"/>
        <v>0.9492554672245207</v>
      </c>
      <c r="J507" s="52">
        <f t="shared" si="189"/>
        <v>0.95248565427618159</v>
      </c>
      <c r="K507" s="52">
        <f t="shared" si="189"/>
        <v>0.95273280392996629</v>
      </c>
      <c r="L507" s="52">
        <f t="shared" si="189"/>
        <v>0.95083863068197128</v>
      </c>
      <c r="M507" s="52">
        <f t="shared" si="189"/>
        <v>0.94848667573107537</v>
      </c>
      <c r="N507" s="52">
        <f t="shared" si="189"/>
        <v>0.94854771236428803</v>
      </c>
      <c r="O507" s="52">
        <f>AVERAGE(O494,O497,O500)</f>
        <v>0.94854771236428803</v>
      </c>
      <c r="P507" s="52">
        <f t="shared" si="189"/>
        <v>0.9277644178185257</v>
      </c>
      <c r="Q507" s="52">
        <f t="shared" si="189"/>
        <v>0.88210908856271264</v>
      </c>
      <c r="R507" s="52">
        <f t="shared" si="189"/>
        <v>0.88210908856271264</v>
      </c>
      <c r="S507" s="52">
        <f t="shared" si="189"/>
        <v>0.78603546339238006</v>
      </c>
      <c r="T507" s="52">
        <f t="shared" si="189"/>
        <v>0.78603546339238006</v>
      </c>
      <c r="U507" s="52">
        <f t="shared" si="189"/>
        <v>0.78603546339238006</v>
      </c>
      <c r="V507" s="52">
        <f t="shared" si="189"/>
        <v>0.67767223394895526</v>
      </c>
    </row>
    <row r="508" spans="1:22" x14ac:dyDescent="0.2">
      <c r="B508" s="27" t="s">
        <v>46</v>
      </c>
      <c r="C508" s="18">
        <f>_xlfn.STDEV.S(C494,C497,C500)</f>
        <v>9.7810424895927048E-2</v>
      </c>
      <c r="D508" s="18">
        <f t="shared" ref="D508:V508" si="190">_xlfn.STDEV.S(D494,D497,D500)</f>
        <v>9.2646415912593386E-2</v>
      </c>
      <c r="E508" s="18">
        <f t="shared" si="190"/>
        <v>4.6737050458718447E-2</v>
      </c>
      <c r="F508" s="18">
        <f t="shared" si="190"/>
        <v>2.8296909477199397E-2</v>
      </c>
      <c r="G508" s="18">
        <f t="shared" si="190"/>
        <v>2.7448052445606233E-2</v>
      </c>
      <c r="H508" s="18">
        <f t="shared" si="190"/>
        <v>4.0596265645943272E-3</v>
      </c>
      <c r="I508" s="18">
        <f t="shared" si="190"/>
        <v>1.6927107441722378E-2</v>
      </c>
      <c r="J508" s="18">
        <f t="shared" si="190"/>
        <v>1.5727657496864372E-2</v>
      </c>
      <c r="K508" s="18">
        <f t="shared" si="190"/>
        <v>9.5703741720497802E-3</v>
      </c>
      <c r="L508" s="18">
        <f t="shared" si="190"/>
        <v>1.2906916393886917E-2</v>
      </c>
      <c r="M508" s="18">
        <f t="shared" si="190"/>
        <v>8.9617726496109308E-3</v>
      </c>
      <c r="N508" s="18">
        <f t="shared" si="190"/>
        <v>2.7096296143491886E-3</v>
      </c>
      <c r="O508" s="18">
        <f>_xlfn.STDEV.S(O494,O497,O500)</f>
        <v>2.7096296143491886E-3</v>
      </c>
      <c r="P508" s="18">
        <f t="shared" si="190"/>
        <v>4.5858221364094573E-3</v>
      </c>
      <c r="Q508" s="18">
        <f t="shared" si="190"/>
        <v>9.0112648362215778E-3</v>
      </c>
      <c r="R508" s="18">
        <f t="shared" si="190"/>
        <v>9.0112648362215778E-3</v>
      </c>
      <c r="S508" s="18">
        <f t="shared" si="190"/>
        <v>1.3431984178334033E-2</v>
      </c>
      <c r="T508" s="18">
        <f t="shared" si="190"/>
        <v>1.3431984178334033E-2</v>
      </c>
      <c r="U508" s="18">
        <f t="shared" si="190"/>
        <v>1.3431984178334033E-2</v>
      </c>
      <c r="V508" s="18">
        <f t="shared" si="190"/>
        <v>9.9042400120121481E-3</v>
      </c>
    </row>
    <row r="509" spans="1:22" ht="17" x14ac:dyDescent="0.2">
      <c r="B509" s="1" t="s">
        <v>47</v>
      </c>
      <c r="C509" s="18">
        <f>C507-C508</f>
        <v>0.82794533250684921</v>
      </c>
      <c r="D509" s="18">
        <f t="shared" ref="D509:V509" si="191">D507-D508</f>
        <v>0.80041968814146136</v>
      </c>
      <c r="E509" s="18">
        <f t="shared" si="191"/>
        <v>0.87684008368026856</v>
      </c>
      <c r="F509" s="18">
        <f t="shared" si="191"/>
        <v>0.90507439877103657</v>
      </c>
      <c r="G509" s="18">
        <f t="shared" si="191"/>
        <v>0.89980330802648301</v>
      </c>
      <c r="H509" s="18">
        <f t="shared" si="191"/>
        <v>0.93610527516620257</v>
      </c>
      <c r="I509" s="18">
        <f t="shared" si="191"/>
        <v>0.93232835978279827</v>
      </c>
      <c r="J509" s="18">
        <f t="shared" si="191"/>
        <v>0.93675799677931726</v>
      </c>
      <c r="K509" s="18">
        <f t="shared" si="191"/>
        <v>0.94316242975791653</v>
      </c>
      <c r="L509" s="18">
        <f t="shared" si="191"/>
        <v>0.93793171428808431</v>
      </c>
      <c r="M509" s="18">
        <f t="shared" si="191"/>
        <v>0.93952490308146441</v>
      </c>
      <c r="N509" s="18">
        <f t="shared" si="191"/>
        <v>0.94583808274993886</v>
      </c>
      <c r="O509" s="18">
        <f t="shared" si="191"/>
        <v>0.94583808274993886</v>
      </c>
      <c r="P509" s="18">
        <f t="shared" si="191"/>
        <v>0.92317859568211624</v>
      </c>
      <c r="Q509" s="18">
        <f t="shared" si="191"/>
        <v>0.87309782372649103</v>
      </c>
      <c r="R509" s="18">
        <f t="shared" si="191"/>
        <v>0.87309782372649103</v>
      </c>
      <c r="S509" s="18">
        <f t="shared" si="191"/>
        <v>0.77260347921404604</v>
      </c>
      <c r="T509" s="18">
        <f t="shared" si="191"/>
        <v>0.77260347921404604</v>
      </c>
      <c r="U509" s="18">
        <f t="shared" si="191"/>
        <v>0.77260347921404604</v>
      </c>
      <c r="V509" s="18">
        <f t="shared" si="191"/>
        <v>0.66776799393694308</v>
      </c>
    </row>
    <row r="510" spans="1:22" ht="17" x14ac:dyDescent="0.2">
      <c r="B510" s="1" t="s">
        <v>48</v>
      </c>
      <c r="C510" s="18">
        <f>C507+C508</f>
        <v>1.0235661822987032</v>
      </c>
      <c r="D510" s="18">
        <f t="shared" ref="D510:V510" si="192">D507+D508</f>
        <v>0.9857125199666481</v>
      </c>
      <c r="E510" s="18">
        <f t="shared" si="192"/>
        <v>0.97031418459770546</v>
      </c>
      <c r="F510" s="18">
        <f t="shared" si="192"/>
        <v>0.96166821772543543</v>
      </c>
      <c r="G510" s="18">
        <f t="shared" si="192"/>
        <v>0.95469941291769544</v>
      </c>
      <c r="H510" s="18">
        <f t="shared" si="192"/>
        <v>0.94422452829539127</v>
      </c>
      <c r="I510" s="18">
        <f t="shared" si="192"/>
        <v>0.96618257466624313</v>
      </c>
      <c r="J510" s="18">
        <f t="shared" si="192"/>
        <v>0.96821331177304593</v>
      </c>
      <c r="K510" s="18">
        <f t="shared" si="192"/>
        <v>0.96230317810201604</v>
      </c>
      <c r="L510" s="18">
        <f t="shared" si="192"/>
        <v>0.96374554707585824</v>
      </c>
      <c r="M510" s="18">
        <f t="shared" si="192"/>
        <v>0.95744844838068632</v>
      </c>
      <c r="N510" s="18">
        <f t="shared" si="192"/>
        <v>0.95125734197863721</v>
      </c>
      <c r="O510" s="18">
        <f t="shared" si="192"/>
        <v>0.95125734197863721</v>
      </c>
      <c r="P510" s="18">
        <f t="shared" si="192"/>
        <v>0.93235023995493516</v>
      </c>
      <c r="Q510" s="18">
        <f t="shared" si="192"/>
        <v>0.89112035339893425</v>
      </c>
      <c r="R510" s="18">
        <f t="shared" si="192"/>
        <v>0.89112035339893425</v>
      </c>
      <c r="S510" s="18">
        <f t="shared" si="192"/>
        <v>0.79946744757071408</v>
      </c>
      <c r="T510" s="18">
        <f t="shared" si="192"/>
        <v>0.79946744757071408</v>
      </c>
      <c r="U510" s="18">
        <f t="shared" si="192"/>
        <v>0.79946744757071408</v>
      </c>
      <c r="V510" s="18">
        <f t="shared" si="192"/>
        <v>0.68757647396096744</v>
      </c>
    </row>
    <row r="511" spans="1:22" x14ac:dyDescent="0.2">
      <c r="A511" s="49"/>
      <c r="B511" s="55"/>
      <c r="C511" s="58"/>
      <c r="D511" s="58"/>
      <c r="E511" s="58"/>
      <c r="F511" s="58"/>
      <c r="G511" s="58"/>
      <c r="H511" s="58"/>
      <c r="I511" s="58"/>
      <c r="J511" s="58"/>
      <c r="K511" s="58"/>
      <c r="L511" s="58"/>
      <c r="M511" s="58"/>
      <c r="N511" s="58"/>
      <c r="O511" s="58"/>
      <c r="P511" s="58"/>
      <c r="Q511" s="58"/>
      <c r="R511" s="58"/>
      <c r="S511" s="53"/>
      <c r="T511" s="53"/>
      <c r="U511" s="53"/>
      <c r="V511" s="53"/>
    </row>
    <row r="512" spans="1:22" ht="17" x14ac:dyDescent="0.2">
      <c r="A512" s="27" t="s">
        <v>74</v>
      </c>
      <c r="B512" s="6" t="s">
        <v>12</v>
      </c>
      <c r="C512" s="50"/>
      <c r="D512" s="50"/>
      <c r="E512" s="50"/>
      <c r="F512" s="50"/>
      <c r="G512" s="50"/>
      <c r="H512" s="50"/>
      <c r="I512" s="52"/>
      <c r="J512" s="52"/>
      <c r="K512" s="52"/>
      <c r="L512" s="52"/>
      <c r="M512" s="52"/>
      <c r="N512" s="52"/>
      <c r="O512" s="52"/>
      <c r="P512" s="52"/>
      <c r="Q512" s="52"/>
      <c r="R512" s="54"/>
      <c r="S512" s="50"/>
      <c r="T512" s="50"/>
      <c r="U512" s="50"/>
      <c r="V512" s="50"/>
    </row>
    <row r="513" spans="1:22" x14ac:dyDescent="0.2">
      <c r="B513" s="27" t="s">
        <v>112</v>
      </c>
      <c r="C513" s="10">
        <v>4.4826072307445702E-2</v>
      </c>
      <c r="D513" s="10">
        <v>4.5838365448680897E-2</v>
      </c>
      <c r="E513" s="10">
        <v>6.1960555144346098E-2</v>
      </c>
      <c r="F513" s="10">
        <v>6.3634074202545493E-2</v>
      </c>
      <c r="G513" s="10">
        <v>6.1110240696551403E-2</v>
      </c>
      <c r="H513" s="10">
        <v>6.7086695336010499E-2</v>
      </c>
      <c r="I513" s="10">
        <v>7.2471273291667596E-2</v>
      </c>
      <c r="J513" s="10">
        <v>7.6537961242829397E-2</v>
      </c>
      <c r="K513" s="10">
        <v>8.3747763785119195E-2</v>
      </c>
      <c r="L513" s="10">
        <v>8.8022154875579503E-2</v>
      </c>
      <c r="M513" s="10">
        <v>0.100044891911773</v>
      </c>
      <c r="N513" s="10">
        <v>0.1203648413528</v>
      </c>
      <c r="O513" s="10">
        <v>0.1203648413528</v>
      </c>
      <c r="P513" s="10">
        <v>0.13603056186195001</v>
      </c>
      <c r="Q513" s="10">
        <v>0.14794018405187201</v>
      </c>
      <c r="R513" s="10">
        <v>0.14794018405187201</v>
      </c>
      <c r="S513" s="10">
        <v>0.14577143080677901</v>
      </c>
      <c r="T513" s="10">
        <v>0.14577143080677901</v>
      </c>
      <c r="U513" s="10">
        <v>0.14577143080677901</v>
      </c>
      <c r="V513" s="10">
        <v>0.15268730986792201</v>
      </c>
    </row>
    <row r="514" spans="1:22" x14ac:dyDescent="0.2">
      <c r="B514" s="27" t="s">
        <v>113</v>
      </c>
      <c r="C514" s="10">
        <v>0.99824520158338903</v>
      </c>
      <c r="D514" s="10">
        <v>0.997555083311913</v>
      </c>
      <c r="E514" s="10">
        <v>0.99741700135730105</v>
      </c>
      <c r="F514" s="10">
        <v>0.99720973489989695</v>
      </c>
      <c r="G514" s="10">
        <v>0.99712258937334797</v>
      </c>
      <c r="H514" s="10">
        <v>0.99037401658008195</v>
      </c>
      <c r="I514" s="10">
        <v>0.99180205430850399</v>
      </c>
      <c r="J514" s="10">
        <v>0.99220796766188502</v>
      </c>
      <c r="K514" s="10">
        <v>0.99152750239876997</v>
      </c>
      <c r="L514" s="10">
        <v>0.98818570957866403</v>
      </c>
      <c r="M514" s="10">
        <v>0.98719765297393403</v>
      </c>
      <c r="N514" s="10">
        <v>0.98357716737696699</v>
      </c>
      <c r="O514" s="10">
        <v>0.98357716737696699</v>
      </c>
      <c r="P514" s="10">
        <v>0.97174465481293104</v>
      </c>
      <c r="Q514" s="10">
        <v>0.94339205535922499</v>
      </c>
      <c r="R514" s="10">
        <v>0.94339205535922499</v>
      </c>
      <c r="S514" s="10">
        <v>0.88847545541070405</v>
      </c>
      <c r="T514" s="10">
        <v>0.88847545541070405</v>
      </c>
      <c r="U514" s="10">
        <v>0.88847545541070405</v>
      </c>
      <c r="V514" s="10">
        <v>0.823957318606373</v>
      </c>
    </row>
    <row r="515" spans="1:22" ht="17" x14ac:dyDescent="0.2">
      <c r="B515" s="6" t="s">
        <v>26</v>
      </c>
      <c r="C515" s="10"/>
      <c r="D515" s="10"/>
      <c r="E515" s="18"/>
      <c r="F515" s="18"/>
      <c r="G515" s="18"/>
      <c r="H515" s="18"/>
      <c r="I515" s="18"/>
      <c r="J515" s="18"/>
      <c r="K515" s="18"/>
      <c r="L515" s="18"/>
      <c r="M515" s="18"/>
      <c r="N515" s="18"/>
      <c r="O515" s="18"/>
      <c r="P515" s="18"/>
      <c r="Q515" s="18"/>
      <c r="R515" s="18"/>
      <c r="S515" s="10"/>
      <c r="T515" s="18"/>
      <c r="U515" s="18"/>
      <c r="V515" s="18"/>
    </row>
    <row r="516" spans="1:22" x14ac:dyDescent="0.2">
      <c r="B516" s="27" t="s">
        <v>112</v>
      </c>
      <c r="C516" s="10">
        <v>2.35055247465994E-2</v>
      </c>
      <c r="D516" s="10">
        <v>2.14431711992751E-2</v>
      </c>
      <c r="E516" s="10">
        <v>6.6175075509258802E-2</v>
      </c>
      <c r="F516" s="10">
        <v>5.5926433529352802E-2</v>
      </c>
      <c r="G516" s="10">
        <v>6.4860719751066498E-2</v>
      </c>
      <c r="H516" s="10">
        <v>6.2432036138067797E-2</v>
      </c>
      <c r="I516" s="10">
        <v>6.42074880984458E-2</v>
      </c>
      <c r="J516" s="10">
        <v>6.7236029439866798E-2</v>
      </c>
      <c r="K516" s="10">
        <v>7.8880307341548397E-2</v>
      </c>
      <c r="L516" s="10">
        <v>8.5789905375304398E-2</v>
      </c>
      <c r="M516" s="10">
        <v>9.7384427100899298E-2</v>
      </c>
      <c r="N516" s="10">
        <v>0.11532066157620401</v>
      </c>
      <c r="O516" s="10">
        <v>0.11532066157620401</v>
      </c>
      <c r="P516" s="10">
        <v>0.13397043981564399</v>
      </c>
      <c r="Q516" s="10">
        <v>0.14720725196683301</v>
      </c>
      <c r="R516" s="10">
        <v>0.14720725196683301</v>
      </c>
      <c r="S516" s="10">
        <v>0.147469087589092</v>
      </c>
      <c r="T516" s="10">
        <v>0.147469087589092</v>
      </c>
      <c r="U516" s="10">
        <v>0.147469087589092</v>
      </c>
      <c r="V516" s="10">
        <v>0.15891031962066199</v>
      </c>
    </row>
    <row r="517" spans="1:22" x14ac:dyDescent="0.2">
      <c r="B517" s="27" t="s">
        <v>113</v>
      </c>
      <c r="C517" s="10">
        <v>0.99030479331438204</v>
      </c>
      <c r="D517" s="10">
        <v>0.99186763832427305</v>
      </c>
      <c r="E517" s="10">
        <v>0.99415172722757905</v>
      </c>
      <c r="F517" s="10">
        <v>0.99471675896593603</v>
      </c>
      <c r="G517" s="10">
        <v>0.99450024242692203</v>
      </c>
      <c r="H517" s="10">
        <v>0.99522463940212402</v>
      </c>
      <c r="I517" s="10">
        <v>0.99536956782306396</v>
      </c>
      <c r="J517" s="10">
        <v>0.99489211164762403</v>
      </c>
      <c r="K517" s="10">
        <v>0.99430271496660705</v>
      </c>
      <c r="L517" s="10">
        <v>0.99269395667926397</v>
      </c>
      <c r="M517" s="10">
        <v>0.98844431553013001</v>
      </c>
      <c r="N517" s="10">
        <v>0.98593839159232199</v>
      </c>
      <c r="O517" s="10">
        <v>0.98593839159232199</v>
      </c>
      <c r="P517" s="10">
        <v>0.972915199954418</v>
      </c>
      <c r="Q517" s="10">
        <v>0.94272856534177996</v>
      </c>
      <c r="R517" s="10">
        <v>0.94272856534177996</v>
      </c>
      <c r="S517" s="10">
        <v>0.88825419453954202</v>
      </c>
      <c r="T517" s="10">
        <v>0.88825419453954202</v>
      </c>
      <c r="U517" s="10">
        <v>0.88825419453954202</v>
      </c>
      <c r="V517" s="10">
        <v>0.82472363568829299</v>
      </c>
    </row>
    <row r="518" spans="1:22" ht="17" x14ac:dyDescent="0.2">
      <c r="B518" s="6" t="s">
        <v>33</v>
      </c>
      <c r="C518" s="18"/>
      <c r="D518" s="18"/>
      <c r="E518" s="18"/>
      <c r="F518" s="18"/>
      <c r="G518" s="18"/>
      <c r="H518" s="18"/>
      <c r="I518" s="18"/>
      <c r="J518" s="18"/>
      <c r="K518" s="18"/>
      <c r="L518" s="18"/>
      <c r="M518" s="18"/>
      <c r="N518" s="18"/>
      <c r="O518" s="18"/>
      <c r="P518" s="10"/>
      <c r="Q518" s="18"/>
      <c r="R518" s="10"/>
      <c r="S518" s="18"/>
      <c r="T518" s="18"/>
      <c r="U518" s="18"/>
      <c r="V518" s="18"/>
    </row>
    <row r="519" spans="1:22" x14ac:dyDescent="0.2">
      <c r="B519" s="27" t="s">
        <v>112</v>
      </c>
      <c r="C519" s="10">
        <v>2.4392215459284099E-2</v>
      </c>
      <c r="D519" s="10">
        <v>6.1562561191852799E-2</v>
      </c>
      <c r="E519" s="10">
        <v>5.7417258277267701E-2</v>
      </c>
      <c r="F519" s="10">
        <v>5.4504900077038697E-2</v>
      </c>
      <c r="G519" s="10">
        <v>5.1290827224965203E-2</v>
      </c>
      <c r="H519" s="10">
        <v>4.54997237281266E-2</v>
      </c>
      <c r="I519" s="10">
        <v>4.7974138844678202E-2</v>
      </c>
      <c r="J519" s="10">
        <v>5.2862749310504102E-2</v>
      </c>
      <c r="K519" s="10">
        <v>6.1035638799744198E-2</v>
      </c>
      <c r="L519" s="10">
        <v>8.1909181104076106E-2</v>
      </c>
      <c r="M519" s="10">
        <v>0.10143246196719299</v>
      </c>
      <c r="N519" s="10">
        <v>0.11337512570533199</v>
      </c>
      <c r="O519" s="10">
        <v>0.11337512570533199</v>
      </c>
      <c r="P519" s="10">
        <v>0.13142948010880101</v>
      </c>
      <c r="Q519" s="10">
        <v>0.14259905112691401</v>
      </c>
      <c r="R519" s="10">
        <v>0.14259905112691401</v>
      </c>
      <c r="S519" s="10">
        <v>0.14866154405931101</v>
      </c>
      <c r="T519" s="10">
        <v>0.14866154405931101</v>
      </c>
      <c r="U519" s="10">
        <v>0.14866154405931101</v>
      </c>
      <c r="V519" s="10">
        <v>0.16073465684266899</v>
      </c>
    </row>
    <row r="520" spans="1:22" x14ac:dyDescent="0.2">
      <c r="B520" s="27" t="s">
        <v>113</v>
      </c>
      <c r="C520" s="10">
        <v>0.99894530515925795</v>
      </c>
      <c r="D520" s="10">
        <v>0.99807526635478405</v>
      </c>
      <c r="E520" s="10">
        <v>0.997979005434526</v>
      </c>
      <c r="F520" s="10">
        <v>0.99785636906057595</v>
      </c>
      <c r="G520" s="10">
        <v>0.997663313131956</v>
      </c>
      <c r="H520" s="10">
        <v>0.99732293018009199</v>
      </c>
      <c r="I520" s="10">
        <v>0.99676317285121796</v>
      </c>
      <c r="J520" s="10">
        <v>0.99620991565009098</v>
      </c>
      <c r="K520" s="10">
        <v>0.99576358539874399</v>
      </c>
      <c r="L520" s="10">
        <v>0.99269198903338596</v>
      </c>
      <c r="M520" s="10">
        <v>0.99129966127795799</v>
      </c>
      <c r="N520" s="10">
        <v>0.98621070818409096</v>
      </c>
      <c r="O520" s="10">
        <v>0.98621070818409096</v>
      </c>
      <c r="P520" s="10">
        <v>0.97444877451685796</v>
      </c>
      <c r="Q520" s="10">
        <v>0.94732274500260905</v>
      </c>
      <c r="R520" s="10">
        <v>0.94732274500260905</v>
      </c>
      <c r="S520" s="10">
        <v>0.89456110035384995</v>
      </c>
      <c r="T520" s="10">
        <v>0.89456110035384995</v>
      </c>
      <c r="U520" s="10">
        <v>0.89456110035384995</v>
      </c>
      <c r="V520" s="10">
        <v>0.82846966568384595</v>
      </c>
    </row>
    <row r="521" spans="1:22" x14ac:dyDescent="0.2">
      <c r="A521" s="27"/>
      <c r="C521" s="50"/>
      <c r="D521" s="50"/>
      <c r="E521" s="50"/>
      <c r="F521" s="50"/>
      <c r="G521" s="50"/>
      <c r="H521" s="50"/>
      <c r="I521" s="50"/>
      <c r="J521" s="50"/>
      <c r="K521" s="50"/>
      <c r="L521" s="50"/>
      <c r="M521" s="50"/>
      <c r="N521" s="50"/>
      <c r="O521" s="50"/>
      <c r="P521" s="50"/>
      <c r="Q521" s="50"/>
      <c r="R521" s="50"/>
      <c r="S521" s="50"/>
      <c r="T521" s="50"/>
      <c r="U521" s="50"/>
      <c r="V521" s="50"/>
    </row>
    <row r="522" spans="1:22" x14ac:dyDescent="0.2">
      <c r="B522" s="51" t="s">
        <v>114</v>
      </c>
      <c r="C522" s="52">
        <f t="shared" ref="C522:M522" si="193">AVERAGE(C513,C516,C519)</f>
        <v>3.0907937504443067E-2</v>
      </c>
      <c r="D522" s="52">
        <f t="shared" si="193"/>
        <v>4.2948032613269599E-2</v>
      </c>
      <c r="E522" s="52">
        <f t="shared" si="193"/>
        <v>6.1850962976957531E-2</v>
      </c>
      <c r="F522" s="52">
        <f t="shared" si="193"/>
        <v>5.8021802602979004E-2</v>
      </c>
      <c r="G522" s="52">
        <f t="shared" si="193"/>
        <v>5.9087262557527699E-2</v>
      </c>
      <c r="H522" s="52">
        <f t="shared" si="193"/>
        <v>5.8339485067401636E-2</v>
      </c>
      <c r="I522" s="52">
        <f t="shared" si="193"/>
        <v>6.1550966744930526E-2</v>
      </c>
      <c r="J522" s="52">
        <f t="shared" si="193"/>
        <v>6.554557999773343E-2</v>
      </c>
      <c r="K522" s="52">
        <f t="shared" si="193"/>
        <v>7.4554569975470594E-2</v>
      </c>
      <c r="L522" s="52">
        <f t="shared" si="193"/>
        <v>8.524041378498666E-2</v>
      </c>
      <c r="M522" s="52">
        <f t="shared" si="193"/>
        <v>9.9620593659955084E-2</v>
      </c>
      <c r="N522" s="52">
        <f>AVERAGE(N513,N516,N519)</f>
        <v>0.116353542878112</v>
      </c>
      <c r="O522" s="52">
        <f t="shared" ref="O522:T522" si="194">AVERAGE(O513,O516,O519)</f>
        <v>0.116353542878112</v>
      </c>
      <c r="P522" s="52">
        <f t="shared" si="194"/>
        <v>0.13381016059546499</v>
      </c>
      <c r="Q522" s="52">
        <f t="shared" si="194"/>
        <v>0.14591549571520634</v>
      </c>
      <c r="R522" s="52">
        <f t="shared" si="194"/>
        <v>0.14591549571520634</v>
      </c>
      <c r="S522" s="52">
        <f t="shared" si="194"/>
        <v>0.14730068748506067</v>
      </c>
      <c r="T522" s="52">
        <f t="shared" si="194"/>
        <v>0.14730068748506067</v>
      </c>
      <c r="U522" s="52">
        <f>AVERAGE(U513,U516,U519)</f>
        <v>0.14730068748506067</v>
      </c>
      <c r="V522" s="52">
        <f>AVERAGE(V513,V516,V519)</f>
        <v>0.15744409544375101</v>
      </c>
    </row>
    <row r="523" spans="1:22" x14ac:dyDescent="0.2">
      <c r="B523" s="27" t="s">
        <v>46</v>
      </c>
      <c r="C523" s="18">
        <f t="shared" ref="C523:M523" si="195">_xlfn.STDEV.S(C513,C516,C519)</f>
        <v>1.2061609030345215E-2</v>
      </c>
      <c r="D523" s="18">
        <f t="shared" si="195"/>
        <v>2.0215263571586914E-2</v>
      </c>
      <c r="E523" s="18">
        <f t="shared" si="195"/>
        <v>4.3799370428814115E-3</v>
      </c>
      <c r="F523" s="18">
        <f t="shared" si="195"/>
        <v>4.9120651175943832E-3</v>
      </c>
      <c r="G523" s="18">
        <f t="shared" si="195"/>
        <v>7.00748358583242E-3</v>
      </c>
      <c r="H523" s="18">
        <f t="shared" si="195"/>
        <v>1.1360504676263417E-2</v>
      </c>
      <c r="I523" s="18">
        <f t="shared" si="195"/>
        <v>1.2462753640537531E-2</v>
      </c>
      <c r="J523" s="18">
        <f t="shared" si="195"/>
        <v>1.1927788122591581E-2</v>
      </c>
      <c r="K523" s="18">
        <f t="shared" si="195"/>
        <v>1.1958016480923331E-2</v>
      </c>
      <c r="L523" s="18">
        <f t="shared" si="195"/>
        <v>3.0933101749815754E-3</v>
      </c>
      <c r="M523" s="18">
        <f t="shared" si="195"/>
        <v>2.0571019237155342E-3</v>
      </c>
      <c r="N523" s="18">
        <f>_xlfn.STDEV.S(N513,N516,N519)</f>
        <v>3.6075149405079567E-3</v>
      </c>
      <c r="O523" s="18">
        <f t="shared" ref="O523:T523" si="196">_xlfn.STDEV.S(O513,O516,O519)</f>
        <v>3.6075149405079567E-3</v>
      </c>
      <c r="P523" s="18">
        <f t="shared" si="196"/>
        <v>2.3047245813992709E-3</v>
      </c>
      <c r="Q523" s="18">
        <f t="shared" si="196"/>
        <v>2.8954103147447049E-3</v>
      </c>
      <c r="R523" s="18">
        <f t="shared" si="196"/>
        <v>2.8954103147447049E-3</v>
      </c>
      <c r="S523" s="18">
        <f t="shared" si="196"/>
        <v>1.4523971906450341E-3</v>
      </c>
      <c r="T523" s="18">
        <f t="shared" si="196"/>
        <v>1.4523971906450341E-3</v>
      </c>
      <c r="U523" s="18">
        <f>_xlfn.STDEV.S(U513,U516,U519)</f>
        <v>1.4523971906450341E-3</v>
      </c>
      <c r="V523" s="18">
        <f t="shared" ref="V523" si="197">_xlfn.STDEV.S(V513,V516,V519)</f>
        <v>4.2192781770951197E-3</v>
      </c>
    </row>
    <row r="524" spans="1:22" ht="17" x14ac:dyDescent="0.2">
      <c r="B524" s="1" t="s">
        <v>47</v>
      </c>
      <c r="C524" s="18">
        <f t="shared" ref="C524:V524" si="198">C522-C523</f>
        <v>1.8846328474097854E-2</v>
      </c>
      <c r="D524" s="18">
        <f t="shared" si="198"/>
        <v>2.2732769041682685E-2</v>
      </c>
      <c r="E524" s="18">
        <f t="shared" si="198"/>
        <v>5.7471025934076117E-2</v>
      </c>
      <c r="F524" s="18">
        <f t="shared" si="198"/>
        <v>5.3109737485384619E-2</v>
      </c>
      <c r="G524" s="18">
        <f t="shared" si="198"/>
        <v>5.207977897169528E-2</v>
      </c>
      <c r="H524" s="18">
        <f t="shared" si="198"/>
        <v>4.6978980391138223E-2</v>
      </c>
      <c r="I524" s="18">
        <f t="shared" si="198"/>
        <v>4.9088213104392993E-2</v>
      </c>
      <c r="J524" s="18">
        <f t="shared" si="198"/>
        <v>5.3617791875141846E-2</v>
      </c>
      <c r="K524" s="18">
        <f t="shared" si="198"/>
        <v>6.2596553494547263E-2</v>
      </c>
      <c r="L524" s="18">
        <f t="shared" si="198"/>
        <v>8.2147103610005087E-2</v>
      </c>
      <c r="M524" s="18">
        <f t="shared" si="198"/>
        <v>9.7563491736239544E-2</v>
      </c>
      <c r="N524" s="18">
        <f t="shared" si="198"/>
        <v>0.11274602793760405</v>
      </c>
      <c r="O524" s="18">
        <f t="shared" si="198"/>
        <v>0.11274602793760405</v>
      </c>
      <c r="P524" s="18">
        <f t="shared" si="198"/>
        <v>0.13150543601406572</v>
      </c>
      <c r="Q524" s="18">
        <f t="shared" si="198"/>
        <v>0.14302008540046163</v>
      </c>
      <c r="R524" s="18">
        <f t="shared" si="198"/>
        <v>0.14302008540046163</v>
      </c>
      <c r="S524" s="18">
        <f t="shared" si="198"/>
        <v>0.14584829029441565</v>
      </c>
      <c r="T524" s="18">
        <f t="shared" si="198"/>
        <v>0.14584829029441565</v>
      </c>
      <c r="U524" s="18">
        <f t="shared" si="198"/>
        <v>0.14584829029441565</v>
      </c>
      <c r="V524" s="18">
        <f t="shared" si="198"/>
        <v>0.1532248172666559</v>
      </c>
    </row>
    <row r="525" spans="1:22" ht="17" x14ac:dyDescent="0.2">
      <c r="B525" s="1" t="s">
        <v>48</v>
      </c>
      <c r="C525" s="18">
        <f t="shared" ref="C525:V525" si="199">C522+C523</f>
        <v>4.296954653478828E-2</v>
      </c>
      <c r="D525" s="18">
        <f t="shared" si="199"/>
        <v>6.3163296184856513E-2</v>
      </c>
      <c r="E525" s="18">
        <f t="shared" si="199"/>
        <v>6.6230900019838945E-2</v>
      </c>
      <c r="F525" s="18">
        <f t="shared" si="199"/>
        <v>6.2933867720573383E-2</v>
      </c>
      <c r="G525" s="18">
        <f t="shared" si="199"/>
        <v>6.6094746143360125E-2</v>
      </c>
      <c r="H525" s="18">
        <f t="shared" si="199"/>
        <v>6.969998974366505E-2</v>
      </c>
      <c r="I525" s="18">
        <f t="shared" si="199"/>
        <v>7.4013720385468051E-2</v>
      </c>
      <c r="J525" s="18">
        <f t="shared" si="199"/>
        <v>7.7473368120325015E-2</v>
      </c>
      <c r="K525" s="18">
        <f t="shared" si="199"/>
        <v>8.6512586456393925E-2</v>
      </c>
      <c r="L525" s="18">
        <f t="shared" si="199"/>
        <v>8.8333723959968233E-2</v>
      </c>
      <c r="M525" s="18">
        <f t="shared" si="199"/>
        <v>0.10167769558367062</v>
      </c>
      <c r="N525" s="18">
        <f t="shared" si="199"/>
        <v>0.11996105781861996</v>
      </c>
      <c r="O525" s="18">
        <f t="shared" si="199"/>
        <v>0.11996105781861996</v>
      </c>
      <c r="P525" s="18">
        <f t="shared" si="199"/>
        <v>0.13611488517686426</v>
      </c>
      <c r="Q525" s="18">
        <f t="shared" si="199"/>
        <v>0.14881090602995106</v>
      </c>
      <c r="R525" s="18">
        <f t="shared" si="199"/>
        <v>0.14881090602995106</v>
      </c>
      <c r="S525" s="18">
        <f t="shared" si="199"/>
        <v>0.14875308467570569</v>
      </c>
      <c r="T525" s="18">
        <f t="shared" si="199"/>
        <v>0.14875308467570569</v>
      </c>
      <c r="U525" s="18">
        <f t="shared" si="199"/>
        <v>0.14875308467570569</v>
      </c>
      <c r="V525" s="18">
        <f t="shared" si="199"/>
        <v>0.16166337362084612</v>
      </c>
    </row>
    <row r="526" spans="1:22" x14ac:dyDescent="0.2">
      <c r="C526" s="50"/>
      <c r="D526" s="50"/>
      <c r="E526" s="50"/>
      <c r="F526" s="50"/>
      <c r="G526" s="50"/>
      <c r="H526" s="50"/>
      <c r="I526" s="50"/>
      <c r="J526" s="50"/>
      <c r="K526" s="50"/>
      <c r="L526" s="50"/>
      <c r="M526" s="50"/>
      <c r="N526" s="50"/>
      <c r="O526" s="50"/>
      <c r="P526" s="50"/>
      <c r="Q526" s="50"/>
      <c r="R526" s="50"/>
      <c r="S526" s="50"/>
      <c r="T526" s="50"/>
      <c r="U526" s="50"/>
      <c r="V526" s="50"/>
    </row>
    <row r="527" spans="1:22" x14ac:dyDescent="0.2">
      <c r="B527" s="51" t="s">
        <v>115</v>
      </c>
      <c r="C527" s="52">
        <f>AVERAGE(C514,C517,C520)</f>
        <v>0.9958317666856763</v>
      </c>
      <c r="D527" s="52">
        <f t="shared" ref="D527:V527" si="200">AVERAGE(D514,D517,D520)</f>
        <v>0.99583266266365678</v>
      </c>
      <c r="E527" s="52">
        <f t="shared" si="200"/>
        <v>0.996515911339802</v>
      </c>
      <c r="F527" s="52">
        <f t="shared" si="200"/>
        <v>0.99659428764213631</v>
      </c>
      <c r="G527" s="52">
        <f t="shared" si="200"/>
        <v>0.9964287149774087</v>
      </c>
      <c r="H527" s="52">
        <f t="shared" si="200"/>
        <v>0.99430719538743262</v>
      </c>
      <c r="I527" s="52">
        <f t="shared" si="200"/>
        <v>0.9946449316609286</v>
      </c>
      <c r="J527" s="52">
        <f t="shared" si="200"/>
        <v>0.99443666498653338</v>
      </c>
      <c r="K527" s="52">
        <f t="shared" si="200"/>
        <v>0.99386460092137374</v>
      </c>
      <c r="L527" s="52">
        <f t="shared" si="200"/>
        <v>0.99119055176377124</v>
      </c>
      <c r="M527" s="52">
        <f t="shared" si="200"/>
        <v>0.98898054326067397</v>
      </c>
      <c r="N527" s="52">
        <f t="shared" si="200"/>
        <v>0.98524208905112654</v>
      </c>
      <c r="O527" s="52">
        <f t="shared" si="200"/>
        <v>0.98524208905112654</v>
      </c>
      <c r="P527" s="52">
        <f t="shared" si="200"/>
        <v>0.97303620976140237</v>
      </c>
      <c r="Q527" s="52">
        <f t="shared" si="200"/>
        <v>0.9444811219012047</v>
      </c>
      <c r="R527" s="52">
        <f t="shared" si="200"/>
        <v>0.9444811219012047</v>
      </c>
      <c r="S527" s="52">
        <f t="shared" si="200"/>
        <v>0.89043025010136534</v>
      </c>
      <c r="T527" s="52">
        <f t="shared" si="200"/>
        <v>0.89043025010136534</v>
      </c>
      <c r="U527" s="52">
        <f t="shared" si="200"/>
        <v>0.89043025010136534</v>
      </c>
      <c r="V527" s="52">
        <f t="shared" si="200"/>
        <v>0.82571687332617072</v>
      </c>
    </row>
    <row r="528" spans="1:22" x14ac:dyDescent="0.2">
      <c r="B528" s="27" t="s">
        <v>46</v>
      </c>
      <c r="C528" s="18">
        <f>_xlfn.STDEV.S(C514,C517,C520)</f>
        <v>4.7992824713162414E-3</v>
      </c>
      <c r="D528" s="18">
        <f t="shared" ref="D528:V528" si="201">_xlfn.STDEV.S(D514,D517,D520)</f>
        <v>3.4436479361937139E-3</v>
      </c>
      <c r="E528" s="18">
        <f t="shared" si="201"/>
        <v>2.066636647567744E-3</v>
      </c>
      <c r="F528" s="18">
        <f t="shared" si="201"/>
        <v>1.6578206724205851E-3</v>
      </c>
      <c r="G528" s="18">
        <f t="shared" si="201"/>
        <v>1.6918481992383701E-3</v>
      </c>
      <c r="H528" s="18">
        <f t="shared" si="201"/>
        <v>3.5641447354408731E-3</v>
      </c>
      <c r="I528" s="18">
        <f t="shared" si="201"/>
        <v>2.5587101192438267E-3</v>
      </c>
      <c r="J528" s="18">
        <f t="shared" si="201"/>
        <v>2.0394780388374965E-3</v>
      </c>
      <c r="K528" s="18">
        <f t="shared" si="201"/>
        <v>2.1517568945260278E-3</v>
      </c>
      <c r="L528" s="18">
        <f t="shared" si="201"/>
        <v>2.6022698526397747E-3</v>
      </c>
      <c r="M528" s="18">
        <f t="shared" si="201"/>
        <v>2.1029201520323258E-3</v>
      </c>
      <c r="N528" s="18">
        <f t="shared" si="201"/>
        <v>1.4482790536885894E-3</v>
      </c>
      <c r="O528" s="18">
        <f t="shared" si="201"/>
        <v>1.4482790536885894E-3</v>
      </c>
      <c r="P528" s="18">
        <f t="shared" si="201"/>
        <v>1.3561151770153026E-3</v>
      </c>
      <c r="Q528" s="18">
        <f t="shared" si="201"/>
        <v>2.4831776292965021E-3</v>
      </c>
      <c r="R528" s="18">
        <f t="shared" si="201"/>
        <v>2.4831776292965021E-3</v>
      </c>
      <c r="S528" s="18">
        <f t="shared" si="201"/>
        <v>3.5791314518491711E-3</v>
      </c>
      <c r="T528" s="18">
        <f t="shared" si="201"/>
        <v>3.5791314518491711E-3</v>
      </c>
      <c r="U528" s="18">
        <f t="shared" si="201"/>
        <v>3.5791314518491711E-3</v>
      </c>
      <c r="V528" s="18">
        <f t="shared" si="201"/>
        <v>2.4145827363888871E-3</v>
      </c>
    </row>
    <row r="529" spans="2:22" ht="17" x14ac:dyDescent="0.2">
      <c r="B529" s="1" t="s">
        <v>47</v>
      </c>
      <c r="C529" s="18">
        <f>C527-C528</f>
        <v>0.99103248421436008</v>
      </c>
      <c r="D529" s="18">
        <f t="shared" ref="D529:V529" si="202">D527-D528</f>
        <v>0.9923890147274631</v>
      </c>
      <c r="E529" s="18">
        <f t="shared" si="202"/>
        <v>0.99444927469223421</v>
      </c>
      <c r="F529" s="18">
        <f t="shared" si="202"/>
        <v>0.99493646696971572</v>
      </c>
      <c r="G529" s="18">
        <f t="shared" si="202"/>
        <v>0.9947368667781703</v>
      </c>
      <c r="H529" s="18">
        <f t="shared" si="202"/>
        <v>0.99074305065199175</v>
      </c>
      <c r="I529" s="18">
        <f t="shared" si="202"/>
        <v>0.9920862215416848</v>
      </c>
      <c r="J529" s="18">
        <f t="shared" si="202"/>
        <v>0.99239718694769585</v>
      </c>
      <c r="K529" s="18">
        <f t="shared" si="202"/>
        <v>0.99171284402684767</v>
      </c>
      <c r="L529" s="18">
        <f t="shared" si="202"/>
        <v>0.98858828191113146</v>
      </c>
      <c r="M529" s="18">
        <f t="shared" si="202"/>
        <v>0.98687762310864169</v>
      </c>
      <c r="N529" s="18">
        <f t="shared" si="202"/>
        <v>0.98379380999743793</v>
      </c>
      <c r="O529" s="18">
        <f t="shared" si="202"/>
        <v>0.98379380999743793</v>
      </c>
      <c r="P529" s="18">
        <f t="shared" si="202"/>
        <v>0.97168009458438709</v>
      </c>
      <c r="Q529" s="18">
        <f t="shared" si="202"/>
        <v>0.94199794427190819</v>
      </c>
      <c r="R529" s="18">
        <f t="shared" si="202"/>
        <v>0.94199794427190819</v>
      </c>
      <c r="S529" s="18">
        <f t="shared" si="202"/>
        <v>0.88685111864951616</v>
      </c>
      <c r="T529" s="18">
        <f t="shared" si="202"/>
        <v>0.88685111864951616</v>
      </c>
      <c r="U529" s="18">
        <f t="shared" si="202"/>
        <v>0.88685111864951616</v>
      </c>
      <c r="V529" s="18">
        <f t="shared" si="202"/>
        <v>0.82330229058978188</v>
      </c>
    </row>
    <row r="530" spans="2:22" ht="17" x14ac:dyDescent="0.2">
      <c r="B530" s="1" t="s">
        <v>48</v>
      </c>
      <c r="C530" s="18">
        <f>C527+C528</f>
        <v>1.0006310491569925</v>
      </c>
      <c r="D530" s="18">
        <f t="shared" ref="D530:V530" si="203">D527+D528</f>
        <v>0.99927631059985045</v>
      </c>
      <c r="E530" s="18">
        <f t="shared" si="203"/>
        <v>0.99858254798736978</v>
      </c>
      <c r="F530" s="18">
        <f t="shared" si="203"/>
        <v>0.99825210831455691</v>
      </c>
      <c r="G530" s="18">
        <f t="shared" si="203"/>
        <v>0.9981205631766471</v>
      </c>
      <c r="H530" s="18">
        <f t="shared" si="203"/>
        <v>0.99787134012287348</v>
      </c>
      <c r="I530" s="18">
        <f t="shared" si="203"/>
        <v>0.9972036417801724</v>
      </c>
      <c r="J530" s="18">
        <f t="shared" si="203"/>
        <v>0.99647614302537091</v>
      </c>
      <c r="K530" s="18">
        <f t="shared" si="203"/>
        <v>0.99601635781589981</v>
      </c>
      <c r="L530" s="18">
        <f t="shared" si="203"/>
        <v>0.99379282161641103</v>
      </c>
      <c r="M530" s="18">
        <f t="shared" si="203"/>
        <v>0.99108346341270626</v>
      </c>
      <c r="N530" s="18">
        <f t="shared" si="203"/>
        <v>0.98669036810481514</v>
      </c>
      <c r="O530" s="18">
        <f t="shared" si="203"/>
        <v>0.98669036810481514</v>
      </c>
      <c r="P530" s="18">
        <f t="shared" si="203"/>
        <v>0.97439232493841765</v>
      </c>
      <c r="Q530" s="18">
        <f t="shared" si="203"/>
        <v>0.94696429953050121</v>
      </c>
      <c r="R530" s="18">
        <f t="shared" si="203"/>
        <v>0.94696429953050121</v>
      </c>
      <c r="S530" s="18">
        <f t="shared" si="203"/>
        <v>0.89400938155321452</v>
      </c>
      <c r="T530" s="18">
        <f t="shared" si="203"/>
        <v>0.89400938155321452</v>
      </c>
      <c r="U530" s="18">
        <f t="shared" si="203"/>
        <v>0.89400938155321452</v>
      </c>
      <c r="V530" s="18">
        <f t="shared" si="203"/>
        <v>0.82813145606255956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CAIX regression models</vt:lpstr>
      <vt:lpstr>sEH regression models</vt:lpstr>
      <vt:lpstr>SIRT2 regression models</vt:lpstr>
      <vt:lpstr>sEH+SIRT2 multitask models</vt:lpstr>
      <vt:lpstr>CAIX bin (fixed threshold)</vt:lpstr>
      <vt:lpstr>sEH bin (fixed threshold)</vt:lpstr>
      <vt:lpstr>SIRT2 bin (fixed threshold)</vt:lpstr>
      <vt:lpstr>bin eval - multiple thresholds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2021-01-21T04:58:16Z</dcterms:created>
  <dcterms:modified xsi:type="dcterms:W3CDTF">2021-02-03T14:24:53Z</dcterms:modified>
</cp:coreProperties>
</file>