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\Desktop\Colin HCPs\20220426_NewPD Search\Originals - Modified\"/>
    </mc:Choice>
  </mc:AlternateContent>
  <xr:revisionPtr revIDLastSave="0" documentId="13_ncr:1_{67265CBB-3612-46CF-AD43-B9A2B490C4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teins" sheetId="1" r:id="rId1"/>
  </sheets>
  <definedNames>
    <definedName name="_xlnm._FilterDatabase" localSheetId="0" hidden="1">Proteins!$A$2:$R$500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30" i="1" l="1"/>
  <c r="U30" i="1"/>
  <c r="V30" i="1" s="1"/>
  <c r="W30" i="1" s="1"/>
  <c r="X30" i="1" s="1"/>
  <c r="Y30" i="1" s="1"/>
  <c r="T31" i="1"/>
  <c r="U31" i="1"/>
  <c r="V31" i="1" s="1"/>
  <c r="W31" i="1" s="1"/>
  <c r="X31" i="1" s="1"/>
  <c r="Y31" i="1" s="1"/>
  <c r="T32" i="1"/>
  <c r="U32" i="1"/>
  <c r="V32" i="1" s="1"/>
  <c r="W32" i="1" s="1"/>
  <c r="X32" i="1" s="1"/>
  <c r="Y32" i="1" s="1"/>
  <c r="T33" i="1"/>
  <c r="U33" i="1" s="1"/>
  <c r="V33" i="1" s="1"/>
  <c r="W33" i="1" s="1"/>
  <c r="X33" i="1" s="1"/>
  <c r="Y33" i="1" s="1"/>
  <c r="T34" i="1"/>
  <c r="U34" i="1"/>
  <c r="V34" i="1" s="1"/>
  <c r="W34" i="1" s="1"/>
  <c r="X34" i="1" s="1"/>
  <c r="Y34" i="1" s="1"/>
  <c r="T35" i="1"/>
  <c r="U35" i="1"/>
  <c r="V35" i="1" s="1"/>
  <c r="W35" i="1" s="1"/>
  <c r="X35" i="1" s="1"/>
  <c r="Y35" i="1" s="1"/>
  <c r="T36" i="1"/>
  <c r="U36" i="1"/>
  <c r="V36" i="1" s="1"/>
  <c r="W36" i="1" s="1"/>
  <c r="X36" i="1" s="1"/>
  <c r="Y36" i="1" s="1"/>
  <c r="T37" i="1"/>
  <c r="U37" i="1" s="1"/>
  <c r="V37" i="1" s="1"/>
  <c r="W37" i="1" s="1"/>
  <c r="X37" i="1" s="1"/>
  <c r="Y37" i="1" s="1"/>
  <c r="T38" i="1"/>
  <c r="U38" i="1"/>
  <c r="V38" i="1" s="1"/>
  <c r="W38" i="1" s="1"/>
  <c r="X38" i="1" s="1"/>
  <c r="Y38" i="1" s="1"/>
  <c r="T39" i="1"/>
  <c r="U39" i="1"/>
  <c r="V39" i="1" s="1"/>
  <c r="W39" i="1" s="1"/>
  <c r="X39" i="1" s="1"/>
  <c r="Y39" i="1" s="1"/>
  <c r="T40" i="1"/>
  <c r="U40" i="1"/>
  <c r="V40" i="1" s="1"/>
  <c r="W40" i="1" s="1"/>
  <c r="X40" i="1" s="1"/>
  <c r="Y40" i="1" s="1"/>
  <c r="T41" i="1"/>
  <c r="U41" i="1" s="1"/>
  <c r="V41" i="1" s="1"/>
  <c r="W41" i="1" s="1"/>
  <c r="X41" i="1" s="1"/>
  <c r="Y41" i="1" s="1"/>
  <c r="T42" i="1"/>
  <c r="U42" i="1"/>
  <c r="V42" i="1" s="1"/>
  <c r="W42" i="1" s="1"/>
  <c r="X42" i="1" s="1"/>
  <c r="Y42" i="1" s="1"/>
  <c r="T43" i="1"/>
  <c r="U43" i="1"/>
  <c r="V43" i="1" s="1"/>
  <c r="W43" i="1" s="1"/>
  <c r="X43" i="1" s="1"/>
  <c r="Y43" i="1" s="1"/>
  <c r="T44" i="1"/>
  <c r="U44" i="1"/>
  <c r="V44" i="1" s="1"/>
  <c r="W44" i="1" s="1"/>
  <c r="X44" i="1" s="1"/>
  <c r="Y44" i="1" s="1"/>
  <c r="T45" i="1"/>
  <c r="U45" i="1" s="1"/>
  <c r="V45" i="1" s="1"/>
  <c r="W45" i="1" s="1"/>
  <c r="X45" i="1" s="1"/>
  <c r="Y45" i="1" s="1"/>
  <c r="T46" i="1"/>
  <c r="U46" i="1"/>
  <c r="V46" i="1" s="1"/>
  <c r="W46" i="1" s="1"/>
  <c r="X46" i="1" s="1"/>
  <c r="Y46" i="1" s="1"/>
  <c r="T47" i="1"/>
  <c r="U47" i="1"/>
  <c r="V47" i="1" s="1"/>
  <c r="W47" i="1" s="1"/>
  <c r="X47" i="1" s="1"/>
  <c r="Y47" i="1" s="1"/>
  <c r="T48" i="1"/>
  <c r="U48" i="1"/>
  <c r="V48" i="1" s="1"/>
  <c r="W48" i="1" s="1"/>
  <c r="X48" i="1" s="1"/>
  <c r="Y48" i="1" s="1"/>
  <c r="T49" i="1"/>
  <c r="U49" i="1" s="1"/>
  <c r="V49" i="1" s="1"/>
  <c r="W49" i="1" s="1"/>
  <c r="X49" i="1" s="1"/>
  <c r="Y49" i="1" s="1"/>
  <c r="T50" i="1"/>
  <c r="U50" i="1"/>
  <c r="V50" i="1" s="1"/>
  <c r="W50" i="1" s="1"/>
  <c r="X50" i="1" s="1"/>
  <c r="Y50" i="1" s="1"/>
  <c r="T51" i="1"/>
  <c r="U51" i="1"/>
  <c r="V51" i="1" s="1"/>
  <c r="W51" i="1" s="1"/>
  <c r="X51" i="1" s="1"/>
  <c r="Y51" i="1" s="1"/>
  <c r="T52" i="1"/>
  <c r="U52" i="1"/>
  <c r="V52" i="1" s="1"/>
  <c r="W52" i="1" s="1"/>
  <c r="X52" i="1" s="1"/>
  <c r="Y52" i="1" s="1"/>
  <c r="T53" i="1"/>
  <c r="U53" i="1" s="1"/>
  <c r="V53" i="1" s="1"/>
  <c r="W53" i="1" s="1"/>
  <c r="X53" i="1" s="1"/>
  <c r="Y53" i="1" s="1"/>
  <c r="T54" i="1"/>
  <c r="U54" i="1"/>
  <c r="V54" i="1" s="1"/>
  <c r="W54" i="1" s="1"/>
  <c r="X54" i="1" s="1"/>
  <c r="Y54" i="1" s="1"/>
  <c r="T55" i="1"/>
  <c r="U55" i="1"/>
  <c r="V55" i="1" s="1"/>
  <c r="W55" i="1" s="1"/>
  <c r="X55" i="1" s="1"/>
  <c r="Y55" i="1" s="1"/>
  <c r="T56" i="1"/>
  <c r="U56" i="1"/>
  <c r="V56" i="1" s="1"/>
  <c r="W56" i="1" s="1"/>
  <c r="X56" i="1" s="1"/>
  <c r="Y56" i="1" s="1"/>
  <c r="T57" i="1"/>
  <c r="U57" i="1" s="1"/>
  <c r="V57" i="1" s="1"/>
  <c r="W57" i="1" s="1"/>
  <c r="X57" i="1" s="1"/>
  <c r="Y57" i="1" s="1"/>
  <c r="T58" i="1"/>
  <c r="U58" i="1"/>
  <c r="V58" i="1" s="1"/>
  <c r="W58" i="1" s="1"/>
  <c r="X58" i="1" s="1"/>
  <c r="Y58" i="1" s="1"/>
  <c r="T59" i="1"/>
  <c r="U59" i="1"/>
  <c r="V59" i="1" s="1"/>
  <c r="W59" i="1" s="1"/>
  <c r="X59" i="1" s="1"/>
  <c r="Y59" i="1" s="1"/>
  <c r="T60" i="1"/>
  <c r="U60" i="1"/>
  <c r="V60" i="1" s="1"/>
  <c r="W60" i="1" s="1"/>
  <c r="X60" i="1" s="1"/>
  <c r="Y60" i="1" s="1"/>
  <c r="T61" i="1"/>
  <c r="U61" i="1" s="1"/>
  <c r="V61" i="1" s="1"/>
  <c r="W61" i="1" s="1"/>
  <c r="X61" i="1" s="1"/>
  <c r="Y61" i="1" s="1"/>
  <c r="T62" i="1"/>
  <c r="U62" i="1"/>
  <c r="V62" i="1" s="1"/>
  <c r="W62" i="1" s="1"/>
  <c r="X62" i="1" s="1"/>
  <c r="Y62" i="1" s="1"/>
  <c r="T63" i="1"/>
  <c r="U63" i="1"/>
  <c r="V63" i="1" s="1"/>
  <c r="W63" i="1" s="1"/>
  <c r="X63" i="1" s="1"/>
  <c r="Y63" i="1" s="1"/>
  <c r="T64" i="1"/>
  <c r="U64" i="1"/>
  <c r="V64" i="1" s="1"/>
  <c r="W64" i="1" s="1"/>
  <c r="X64" i="1" s="1"/>
  <c r="Y64" i="1" s="1"/>
  <c r="T65" i="1"/>
  <c r="U65" i="1" s="1"/>
  <c r="V65" i="1" s="1"/>
  <c r="W65" i="1" s="1"/>
  <c r="X65" i="1" s="1"/>
  <c r="Y65" i="1" s="1"/>
  <c r="T66" i="1"/>
  <c r="U66" i="1"/>
  <c r="V66" i="1" s="1"/>
  <c r="W66" i="1" s="1"/>
  <c r="X66" i="1" s="1"/>
  <c r="Y66" i="1" s="1"/>
  <c r="T67" i="1"/>
  <c r="U67" i="1"/>
  <c r="V67" i="1" s="1"/>
  <c r="W67" i="1" s="1"/>
  <c r="X67" i="1" s="1"/>
  <c r="Y67" i="1" s="1"/>
  <c r="T68" i="1"/>
  <c r="U68" i="1"/>
  <c r="V68" i="1" s="1"/>
  <c r="W68" i="1" s="1"/>
  <c r="X68" i="1" s="1"/>
  <c r="Y68" i="1" s="1"/>
  <c r="T69" i="1"/>
  <c r="U69" i="1" s="1"/>
  <c r="V69" i="1" s="1"/>
  <c r="W69" i="1" s="1"/>
  <c r="X69" i="1" s="1"/>
  <c r="Y69" i="1" s="1"/>
  <c r="T70" i="1"/>
  <c r="U70" i="1"/>
  <c r="V70" i="1" s="1"/>
  <c r="W70" i="1" s="1"/>
  <c r="X70" i="1" s="1"/>
  <c r="Y70" i="1" s="1"/>
  <c r="T71" i="1"/>
  <c r="U71" i="1"/>
  <c r="V71" i="1" s="1"/>
  <c r="W71" i="1" s="1"/>
  <c r="X71" i="1" s="1"/>
  <c r="Y71" i="1" s="1"/>
  <c r="T72" i="1"/>
  <c r="U72" i="1"/>
  <c r="V72" i="1" s="1"/>
  <c r="W72" i="1" s="1"/>
  <c r="X72" i="1" s="1"/>
  <c r="Y72" i="1" s="1"/>
  <c r="T73" i="1"/>
  <c r="U73" i="1"/>
  <c r="V73" i="1" s="1"/>
  <c r="W73" i="1" s="1"/>
  <c r="X73" i="1" s="1"/>
  <c r="Y73" i="1" s="1"/>
  <c r="T74" i="1"/>
  <c r="U74" i="1"/>
  <c r="V74" i="1" s="1"/>
  <c r="W74" i="1" s="1"/>
  <c r="X74" i="1" s="1"/>
  <c r="Y74" i="1" s="1"/>
  <c r="T75" i="1"/>
  <c r="U75" i="1"/>
  <c r="V75" i="1" s="1"/>
  <c r="W75" i="1" s="1"/>
  <c r="X75" i="1" s="1"/>
  <c r="Y75" i="1" s="1"/>
  <c r="T76" i="1"/>
  <c r="U76" i="1"/>
  <c r="V76" i="1" s="1"/>
  <c r="W76" i="1" s="1"/>
  <c r="X76" i="1" s="1"/>
  <c r="Y76" i="1" s="1"/>
  <c r="T77" i="1"/>
  <c r="U77" i="1"/>
  <c r="V77" i="1" s="1"/>
  <c r="W77" i="1" s="1"/>
  <c r="X77" i="1" s="1"/>
  <c r="Y77" i="1" s="1"/>
  <c r="T78" i="1"/>
  <c r="U78" i="1"/>
  <c r="V78" i="1" s="1"/>
  <c r="W78" i="1" s="1"/>
  <c r="X78" i="1" s="1"/>
  <c r="Y78" i="1" s="1"/>
  <c r="T79" i="1"/>
  <c r="U79" i="1"/>
  <c r="V79" i="1" s="1"/>
  <c r="W79" i="1" s="1"/>
  <c r="X79" i="1" s="1"/>
  <c r="Y79" i="1" s="1"/>
  <c r="T80" i="1"/>
  <c r="U80" i="1"/>
  <c r="V80" i="1" s="1"/>
  <c r="W80" i="1" s="1"/>
  <c r="X80" i="1" s="1"/>
  <c r="Y80" i="1" s="1"/>
  <c r="T81" i="1"/>
  <c r="U81" i="1"/>
  <c r="V81" i="1" s="1"/>
  <c r="W81" i="1" s="1"/>
  <c r="X81" i="1" s="1"/>
  <c r="Y81" i="1" s="1"/>
  <c r="T82" i="1"/>
  <c r="U82" i="1"/>
  <c r="V82" i="1" s="1"/>
  <c r="W82" i="1" s="1"/>
  <c r="X82" i="1" s="1"/>
  <c r="Y82" i="1" s="1"/>
  <c r="T83" i="1"/>
  <c r="U83" i="1"/>
  <c r="V83" i="1" s="1"/>
  <c r="W83" i="1" s="1"/>
  <c r="X83" i="1" s="1"/>
  <c r="Y83" i="1" s="1"/>
  <c r="T84" i="1"/>
  <c r="U84" i="1"/>
  <c r="V84" i="1" s="1"/>
  <c r="W84" i="1" s="1"/>
  <c r="X84" i="1" s="1"/>
  <c r="Y84" i="1" s="1"/>
  <c r="T85" i="1"/>
  <c r="U85" i="1"/>
  <c r="V85" i="1" s="1"/>
  <c r="W85" i="1" s="1"/>
  <c r="X85" i="1" s="1"/>
  <c r="Y85" i="1" s="1"/>
  <c r="T86" i="1"/>
  <c r="U86" i="1"/>
  <c r="V86" i="1" s="1"/>
  <c r="W86" i="1" s="1"/>
  <c r="X86" i="1" s="1"/>
  <c r="Y86" i="1" s="1"/>
  <c r="T87" i="1"/>
  <c r="U87" i="1"/>
  <c r="V87" i="1" s="1"/>
  <c r="W87" i="1" s="1"/>
  <c r="X87" i="1" s="1"/>
  <c r="Y87" i="1" s="1"/>
  <c r="T88" i="1"/>
  <c r="U88" i="1"/>
  <c r="V88" i="1" s="1"/>
  <c r="W88" i="1" s="1"/>
  <c r="X88" i="1" s="1"/>
  <c r="Y88" i="1" s="1"/>
  <c r="T89" i="1"/>
  <c r="U89" i="1"/>
  <c r="V89" i="1" s="1"/>
  <c r="W89" i="1" s="1"/>
  <c r="X89" i="1" s="1"/>
  <c r="Y89" i="1" s="1"/>
  <c r="T90" i="1"/>
  <c r="U90" i="1"/>
  <c r="V90" i="1" s="1"/>
  <c r="W90" i="1" s="1"/>
  <c r="X90" i="1" s="1"/>
  <c r="Y90" i="1" s="1"/>
  <c r="T91" i="1"/>
  <c r="U91" i="1"/>
  <c r="V91" i="1" s="1"/>
  <c r="W91" i="1" s="1"/>
  <c r="X91" i="1" s="1"/>
  <c r="Y91" i="1" s="1"/>
  <c r="T92" i="1"/>
  <c r="U92" i="1"/>
  <c r="V92" i="1" s="1"/>
  <c r="W92" i="1" s="1"/>
  <c r="X92" i="1" s="1"/>
  <c r="Y92" i="1" s="1"/>
  <c r="T93" i="1"/>
  <c r="U93" i="1"/>
  <c r="V93" i="1" s="1"/>
  <c r="W93" i="1" s="1"/>
  <c r="X93" i="1" s="1"/>
  <c r="Y93" i="1" s="1"/>
  <c r="T94" i="1"/>
  <c r="U94" i="1"/>
  <c r="V94" i="1" s="1"/>
  <c r="W94" i="1" s="1"/>
  <c r="X94" i="1" s="1"/>
  <c r="Y94" i="1" s="1"/>
  <c r="T95" i="1"/>
  <c r="U95" i="1"/>
  <c r="V95" i="1" s="1"/>
  <c r="W95" i="1" s="1"/>
  <c r="X95" i="1" s="1"/>
  <c r="Y95" i="1" s="1"/>
  <c r="T96" i="1"/>
  <c r="U96" i="1"/>
  <c r="V96" i="1" s="1"/>
  <c r="W96" i="1" s="1"/>
  <c r="X96" i="1" s="1"/>
  <c r="Y96" i="1" s="1"/>
  <c r="T97" i="1"/>
  <c r="U97" i="1"/>
  <c r="V97" i="1" s="1"/>
  <c r="W97" i="1" s="1"/>
  <c r="X97" i="1" s="1"/>
  <c r="Y97" i="1" s="1"/>
  <c r="T98" i="1"/>
  <c r="U98" i="1"/>
  <c r="V98" i="1" s="1"/>
  <c r="W98" i="1" s="1"/>
  <c r="X98" i="1" s="1"/>
  <c r="Y98" i="1" s="1"/>
  <c r="T99" i="1"/>
  <c r="U99" i="1"/>
  <c r="V99" i="1" s="1"/>
  <c r="W99" i="1" s="1"/>
  <c r="X99" i="1" s="1"/>
  <c r="Y99" i="1" s="1"/>
  <c r="T100" i="1"/>
  <c r="U100" i="1"/>
  <c r="V100" i="1" s="1"/>
  <c r="W100" i="1" s="1"/>
  <c r="X100" i="1" s="1"/>
  <c r="Y100" i="1" s="1"/>
  <c r="T101" i="1"/>
  <c r="U101" i="1"/>
  <c r="V101" i="1" s="1"/>
  <c r="W101" i="1" s="1"/>
  <c r="X101" i="1" s="1"/>
  <c r="Y101" i="1" s="1"/>
  <c r="T102" i="1"/>
  <c r="U102" i="1"/>
  <c r="V102" i="1" s="1"/>
  <c r="W102" i="1" s="1"/>
  <c r="X102" i="1" s="1"/>
  <c r="Y102" i="1" s="1"/>
  <c r="T103" i="1"/>
  <c r="U103" i="1"/>
  <c r="V103" i="1" s="1"/>
  <c r="W103" i="1" s="1"/>
  <c r="X103" i="1" s="1"/>
  <c r="Y103" i="1" s="1"/>
  <c r="T104" i="1"/>
  <c r="U104" i="1"/>
  <c r="V104" i="1" s="1"/>
  <c r="W104" i="1" s="1"/>
  <c r="X104" i="1" s="1"/>
  <c r="Y104" i="1" s="1"/>
  <c r="T105" i="1"/>
  <c r="U105" i="1"/>
  <c r="V105" i="1" s="1"/>
  <c r="W105" i="1" s="1"/>
  <c r="X105" i="1" s="1"/>
  <c r="Y105" i="1" s="1"/>
  <c r="T106" i="1"/>
  <c r="U106" i="1"/>
  <c r="V106" i="1" s="1"/>
  <c r="W106" i="1" s="1"/>
  <c r="X106" i="1" s="1"/>
  <c r="Y106" i="1" s="1"/>
  <c r="T107" i="1"/>
  <c r="U107" i="1"/>
  <c r="V107" i="1" s="1"/>
  <c r="W107" i="1" s="1"/>
  <c r="X107" i="1" s="1"/>
  <c r="Y107" i="1" s="1"/>
  <c r="T108" i="1"/>
  <c r="U108" i="1"/>
  <c r="V108" i="1" s="1"/>
  <c r="W108" i="1" s="1"/>
  <c r="X108" i="1" s="1"/>
  <c r="Y108" i="1" s="1"/>
  <c r="T109" i="1"/>
  <c r="U109" i="1"/>
  <c r="V109" i="1" s="1"/>
  <c r="W109" i="1" s="1"/>
  <c r="X109" i="1" s="1"/>
  <c r="Y109" i="1" s="1"/>
  <c r="T110" i="1"/>
  <c r="U110" i="1"/>
  <c r="V110" i="1" s="1"/>
  <c r="W110" i="1" s="1"/>
  <c r="X110" i="1" s="1"/>
  <c r="Y110" i="1" s="1"/>
  <c r="T111" i="1"/>
  <c r="U111" i="1"/>
  <c r="V111" i="1" s="1"/>
  <c r="W111" i="1" s="1"/>
  <c r="X111" i="1" s="1"/>
  <c r="Y111" i="1" s="1"/>
  <c r="T112" i="1"/>
  <c r="U112" i="1"/>
  <c r="V112" i="1" s="1"/>
  <c r="W112" i="1" s="1"/>
  <c r="X112" i="1" s="1"/>
  <c r="Y112" i="1" s="1"/>
  <c r="T113" i="1"/>
  <c r="U113" i="1" s="1"/>
  <c r="V113" i="1" s="1"/>
  <c r="W113" i="1" s="1"/>
  <c r="X113" i="1" s="1"/>
  <c r="Y113" i="1" s="1"/>
  <c r="T114" i="1"/>
  <c r="U114" i="1"/>
  <c r="V114" i="1" s="1"/>
  <c r="W114" i="1" s="1"/>
  <c r="X114" i="1" s="1"/>
  <c r="Y114" i="1" s="1"/>
  <c r="T115" i="1"/>
  <c r="U115" i="1"/>
  <c r="V115" i="1" s="1"/>
  <c r="W115" i="1" s="1"/>
  <c r="X115" i="1" s="1"/>
  <c r="Y115" i="1" s="1"/>
  <c r="T116" i="1"/>
  <c r="U116" i="1"/>
  <c r="V116" i="1" s="1"/>
  <c r="W116" i="1" s="1"/>
  <c r="X116" i="1" s="1"/>
  <c r="Y116" i="1" s="1"/>
  <c r="T117" i="1"/>
  <c r="U117" i="1" s="1"/>
  <c r="V117" i="1" s="1"/>
  <c r="W117" i="1" s="1"/>
  <c r="X117" i="1" s="1"/>
  <c r="Y117" i="1" s="1"/>
  <c r="T5" i="1"/>
  <c r="U5" i="1" s="1"/>
  <c r="V5" i="1" s="1"/>
  <c r="W5" i="1" s="1"/>
  <c r="X5" i="1" s="1"/>
  <c r="Y5" i="1" s="1"/>
  <c r="T6" i="1"/>
  <c r="U6" i="1"/>
  <c r="V6" i="1"/>
  <c r="W6" i="1" s="1"/>
  <c r="X6" i="1" s="1"/>
  <c r="Y6" i="1" s="1"/>
  <c r="T7" i="1"/>
  <c r="U7" i="1"/>
  <c r="V7" i="1" s="1"/>
  <c r="W7" i="1" s="1"/>
  <c r="X7" i="1" s="1"/>
  <c r="Y7" i="1" s="1"/>
  <c r="T8" i="1"/>
  <c r="U8" i="1" s="1"/>
  <c r="V8" i="1" s="1"/>
  <c r="W8" i="1" s="1"/>
  <c r="X8" i="1" s="1"/>
  <c r="Y8" i="1" s="1"/>
  <c r="T9" i="1"/>
  <c r="U9" i="1" s="1"/>
  <c r="V9" i="1" s="1"/>
  <c r="W9" i="1" s="1"/>
  <c r="X9" i="1" s="1"/>
  <c r="Y9" i="1" s="1"/>
  <c r="T10" i="1"/>
  <c r="U10" i="1"/>
  <c r="V10" i="1"/>
  <c r="W10" i="1" s="1"/>
  <c r="X10" i="1" s="1"/>
  <c r="Y10" i="1" s="1"/>
  <c r="T11" i="1"/>
  <c r="U11" i="1"/>
  <c r="V11" i="1" s="1"/>
  <c r="W11" i="1" s="1"/>
  <c r="X11" i="1" s="1"/>
  <c r="Y11" i="1" s="1"/>
  <c r="T12" i="1"/>
  <c r="U12" i="1" s="1"/>
  <c r="V12" i="1" s="1"/>
  <c r="W12" i="1" s="1"/>
  <c r="X12" i="1" s="1"/>
  <c r="Y12" i="1" s="1"/>
  <c r="T13" i="1"/>
  <c r="U13" i="1" s="1"/>
  <c r="V13" i="1" s="1"/>
  <c r="W13" i="1" s="1"/>
  <c r="X13" i="1" s="1"/>
  <c r="Y13" i="1" s="1"/>
  <c r="T14" i="1"/>
  <c r="U14" i="1"/>
  <c r="V14" i="1"/>
  <c r="W14" i="1" s="1"/>
  <c r="X14" i="1" s="1"/>
  <c r="Y14" i="1" s="1"/>
  <c r="T15" i="1"/>
  <c r="U15" i="1"/>
  <c r="V15" i="1" s="1"/>
  <c r="W15" i="1" s="1"/>
  <c r="X15" i="1" s="1"/>
  <c r="Y15" i="1" s="1"/>
  <c r="T16" i="1"/>
  <c r="U16" i="1" s="1"/>
  <c r="V16" i="1" s="1"/>
  <c r="W16" i="1" s="1"/>
  <c r="X16" i="1" s="1"/>
  <c r="Y16" i="1" s="1"/>
  <c r="T17" i="1"/>
  <c r="U17" i="1" s="1"/>
  <c r="V17" i="1" s="1"/>
  <c r="W17" i="1" s="1"/>
  <c r="X17" i="1" s="1"/>
  <c r="Y17" i="1" s="1"/>
  <c r="T18" i="1"/>
  <c r="U18" i="1"/>
  <c r="V18" i="1"/>
  <c r="W18" i="1" s="1"/>
  <c r="X18" i="1" s="1"/>
  <c r="Y18" i="1" s="1"/>
  <c r="T19" i="1"/>
  <c r="U19" i="1"/>
  <c r="V19" i="1" s="1"/>
  <c r="W19" i="1" s="1"/>
  <c r="X19" i="1" s="1"/>
  <c r="Y19" i="1" s="1"/>
  <c r="T20" i="1"/>
  <c r="U20" i="1" s="1"/>
  <c r="V20" i="1" s="1"/>
  <c r="W20" i="1" s="1"/>
  <c r="X20" i="1" s="1"/>
  <c r="Y20" i="1" s="1"/>
  <c r="T21" i="1"/>
  <c r="U21" i="1" s="1"/>
  <c r="V21" i="1" s="1"/>
  <c r="W21" i="1" s="1"/>
  <c r="X21" i="1" s="1"/>
  <c r="Y21" i="1" s="1"/>
  <c r="T22" i="1"/>
  <c r="U22" i="1"/>
  <c r="V22" i="1"/>
  <c r="W22" i="1" s="1"/>
  <c r="X22" i="1" s="1"/>
  <c r="Y22" i="1" s="1"/>
  <c r="T23" i="1"/>
  <c r="U23" i="1"/>
  <c r="V23" i="1" s="1"/>
  <c r="W23" i="1" s="1"/>
  <c r="X23" i="1" s="1"/>
  <c r="Y23" i="1" s="1"/>
  <c r="T24" i="1"/>
  <c r="U24" i="1" s="1"/>
  <c r="V24" i="1" s="1"/>
  <c r="W24" i="1" s="1"/>
  <c r="X24" i="1" s="1"/>
  <c r="Y24" i="1" s="1"/>
  <c r="T25" i="1"/>
  <c r="U25" i="1" s="1"/>
  <c r="V25" i="1" s="1"/>
  <c r="W25" i="1" s="1"/>
  <c r="X25" i="1" s="1"/>
  <c r="Y25" i="1" s="1"/>
  <c r="T26" i="1"/>
  <c r="U26" i="1"/>
  <c r="V26" i="1"/>
  <c r="W26" i="1" s="1"/>
  <c r="X26" i="1" s="1"/>
  <c r="Y26" i="1" s="1"/>
  <c r="T27" i="1"/>
  <c r="U27" i="1"/>
  <c r="V27" i="1" s="1"/>
  <c r="W27" i="1" s="1"/>
  <c r="X27" i="1" s="1"/>
  <c r="Y27" i="1" s="1"/>
  <c r="T28" i="1"/>
  <c r="U28" i="1" s="1"/>
  <c r="V28" i="1" s="1"/>
  <c r="W28" i="1" s="1"/>
  <c r="X28" i="1" s="1"/>
  <c r="Y28" i="1" s="1"/>
  <c r="T29" i="1"/>
  <c r="U29" i="1" s="1"/>
  <c r="V29" i="1" s="1"/>
  <c r="W29" i="1" s="1"/>
  <c r="X29" i="1" s="1"/>
  <c r="Y29" i="1" s="1"/>
  <c r="V4" i="1"/>
  <c r="T4" i="1"/>
  <c r="U4" i="1"/>
  <c r="W4" i="1" s="1"/>
  <c r="X4" i="1" s="1"/>
  <c r="Y4" i="1" s="1"/>
  <c r="U3" i="1"/>
  <c r="V3" i="1" s="1"/>
  <c r="W3" i="1" s="1"/>
  <c r="X3" i="1" s="1"/>
  <c r="Y3" i="1" s="1"/>
  <c r="R3" i="1"/>
  <c r="R467" i="1"/>
  <c r="R110" i="1"/>
  <c r="R165" i="1"/>
  <c r="R26" i="1"/>
  <c r="R141" i="1"/>
  <c r="R109" i="1"/>
  <c r="R444" i="1"/>
  <c r="R6" i="1"/>
  <c r="R321" i="1"/>
  <c r="R13" i="1"/>
  <c r="R45" i="1"/>
  <c r="R312" i="1"/>
  <c r="R437" i="1"/>
  <c r="R263" i="1"/>
  <c r="R173" i="1"/>
  <c r="R206" i="1"/>
  <c r="R32" i="1"/>
  <c r="R429" i="1"/>
  <c r="R490" i="1"/>
  <c r="R357" i="1"/>
  <c r="R53" i="1"/>
  <c r="R424" i="1"/>
  <c r="R369" i="1"/>
  <c r="R221" i="1"/>
  <c r="R148" i="1"/>
  <c r="R430" i="1"/>
  <c r="R468" i="1"/>
  <c r="R448" i="1"/>
  <c r="R304" i="1"/>
  <c r="R483" i="1"/>
  <c r="R449" i="1"/>
  <c r="R210" i="1"/>
  <c r="R443" i="1"/>
  <c r="R69" i="1"/>
  <c r="R366" i="1"/>
  <c r="R171" i="1"/>
  <c r="R485" i="1"/>
  <c r="R97" i="1"/>
  <c r="R362" i="1"/>
  <c r="R278" i="1"/>
  <c r="R408" i="1"/>
  <c r="R274" i="1"/>
  <c r="R30" i="1"/>
  <c r="R499" i="1"/>
  <c r="R489" i="1"/>
  <c r="R60" i="1"/>
  <c r="R204" i="1"/>
  <c r="R315" i="1"/>
  <c r="R287" i="1"/>
  <c r="R217" i="1"/>
  <c r="R76" i="1"/>
  <c r="R184" i="1"/>
  <c r="R145" i="1"/>
  <c r="R397" i="1"/>
  <c r="R98" i="1"/>
  <c r="R8" i="1"/>
  <c r="R179" i="1"/>
  <c r="R216" i="1"/>
  <c r="R157" i="1"/>
  <c r="R211" i="1"/>
  <c r="R398" i="1"/>
  <c r="R298" i="1"/>
  <c r="R197" i="1"/>
  <c r="R450" i="1"/>
  <c r="R137" i="1"/>
  <c r="R63" i="1"/>
  <c r="R471" i="1"/>
  <c r="R289" i="1"/>
  <c r="R363" i="1"/>
  <c r="R395" i="1"/>
  <c r="R320" i="1"/>
  <c r="R17" i="1"/>
  <c r="R380" i="1"/>
  <c r="R40" i="1"/>
  <c r="R299" i="1"/>
  <c r="R79" i="1"/>
  <c r="R177" i="1"/>
  <c r="R47" i="1"/>
  <c r="R264" i="1"/>
  <c r="R423" i="1"/>
  <c r="R372" i="1"/>
  <c r="R370" i="1"/>
  <c r="R178" i="1"/>
  <c r="R126" i="1"/>
  <c r="R242" i="1"/>
  <c r="R447" i="1"/>
  <c r="R355" i="1"/>
  <c r="R331" i="1"/>
  <c r="R268" i="1"/>
  <c r="R486" i="1"/>
  <c r="R457" i="1"/>
  <c r="R166" i="1"/>
  <c r="R104" i="1"/>
  <c r="R129" i="1"/>
  <c r="R456" i="1"/>
  <c r="R20" i="1"/>
  <c r="R105" i="1"/>
  <c r="R195" i="1"/>
  <c r="R332" i="1"/>
  <c r="R359" i="1"/>
  <c r="R14" i="1"/>
  <c r="R80" i="1"/>
  <c r="R427" i="1"/>
  <c r="R161" i="1"/>
  <c r="R492" i="1"/>
  <c r="R247" i="1"/>
  <c r="R23" i="1"/>
  <c r="R183" i="1"/>
  <c r="R269" i="1"/>
  <c r="R218" i="1"/>
  <c r="R205" i="1"/>
  <c r="R346" i="1"/>
  <c r="R296" i="1"/>
  <c r="R405" i="1"/>
  <c r="R152" i="1"/>
  <c r="R94" i="1"/>
  <c r="R252" i="1"/>
  <c r="R65" i="1"/>
  <c r="R36" i="1"/>
  <c r="R459" i="1"/>
  <c r="R194" i="1"/>
  <c r="R201" i="1"/>
  <c r="R215" i="1"/>
  <c r="R329" i="1"/>
  <c r="R4" i="1"/>
  <c r="R383" i="1"/>
  <c r="R186" i="1"/>
  <c r="R46" i="1"/>
  <c r="R116" i="1"/>
  <c r="R199" i="1"/>
  <c r="R18" i="1"/>
  <c r="R91" i="1"/>
  <c r="R418" i="1"/>
  <c r="R454" i="1"/>
  <c r="R163" i="1"/>
  <c r="R433" i="1"/>
  <c r="R15" i="1"/>
  <c r="R212" i="1"/>
  <c r="R412" i="1"/>
  <c r="R364" i="1"/>
  <c r="R75" i="1"/>
  <c r="R258" i="1"/>
  <c r="R333" i="1"/>
  <c r="R130" i="1"/>
  <c r="R270" i="1"/>
  <c r="R338" i="1"/>
  <c r="R213" i="1"/>
  <c r="R5" i="1"/>
  <c r="R347" i="1"/>
  <c r="R10" i="1"/>
  <c r="R416" i="1"/>
  <c r="R461" i="1"/>
  <c r="R35" i="1"/>
  <c r="R466" i="1"/>
  <c r="R251" i="1"/>
  <c r="R111" i="1"/>
  <c r="R290" i="1"/>
  <c r="R441" i="1"/>
  <c r="R291" i="1"/>
  <c r="R352" i="1"/>
  <c r="R482" i="1"/>
  <c r="R340" i="1"/>
  <c r="R257" i="1"/>
  <c r="R189" i="1"/>
  <c r="R87" i="1"/>
  <c r="R159" i="1"/>
  <c r="R49" i="1"/>
  <c r="R42" i="1"/>
  <c r="R162" i="1"/>
  <c r="R309" i="1"/>
  <c r="R67" i="1"/>
  <c r="R225" i="1"/>
  <c r="R88" i="1"/>
  <c r="R70" i="1"/>
  <c r="R24" i="1"/>
  <c r="R28" i="1"/>
  <c r="R160" i="1"/>
  <c r="R231" i="1"/>
  <c r="R419" i="1"/>
  <c r="R240" i="1"/>
  <c r="R480" i="1"/>
  <c r="R50" i="1"/>
  <c r="R305" i="1"/>
  <c r="R136" i="1"/>
  <c r="R228" i="1"/>
  <c r="R460" i="1"/>
  <c r="R227" i="1"/>
  <c r="R114" i="1"/>
  <c r="R48" i="1"/>
  <c r="R267" i="1"/>
  <c r="R7" i="1"/>
  <c r="R303" i="1"/>
  <c r="R275" i="1"/>
  <c r="R245" i="1"/>
  <c r="R310" i="1"/>
  <c r="R22" i="1"/>
  <c r="R158" i="1"/>
  <c r="R96" i="1"/>
  <c r="R248" i="1"/>
  <c r="R86" i="1"/>
  <c r="R19" i="1"/>
  <c r="R280" i="1"/>
  <c r="R16" i="1"/>
  <c r="R39" i="1"/>
  <c r="R415" i="1"/>
  <c r="R29" i="1"/>
  <c r="R351" i="1"/>
  <c r="R381" i="1"/>
  <c r="R385" i="1"/>
  <c r="R475" i="1"/>
  <c r="R376" i="1"/>
  <c r="R132" i="1"/>
  <c r="R33" i="1"/>
  <c r="R300" i="1"/>
  <c r="R131" i="1"/>
  <c r="R127" i="1"/>
  <c r="R156" i="1"/>
  <c r="R41" i="1"/>
  <c r="R260" i="1"/>
  <c r="R236" i="1"/>
  <c r="R472" i="1"/>
  <c r="R246" i="1"/>
  <c r="R233" i="1"/>
  <c r="R82" i="1"/>
  <c r="R388" i="1"/>
  <c r="R135" i="1"/>
  <c r="R125" i="1"/>
  <c r="R311" i="1"/>
  <c r="R316" i="1"/>
  <c r="R394" i="1"/>
  <c r="R38" i="1"/>
  <c r="R334" i="1"/>
  <c r="R451" i="1"/>
  <c r="R276" i="1"/>
  <c r="R476" i="1"/>
  <c r="R428" i="1"/>
  <c r="R117" i="1"/>
  <c r="R196" i="1"/>
  <c r="R421" i="1"/>
  <c r="R445" i="1"/>
  <c r="R220" i="1"/>
  <c r="R392" i="1"/>
  <c r="R432" i="1"/>
  <c r="R301" i="1"/>
  <c r="R469" i="1"/>
  <c r="R241" i="1"/>
  <c r="R317" i="1"/>
  <c r="R345" i="1"/>
  <c r="R133" i="1"/>
  <c r="R350" i="1"/>
  <c r="R78" i="1"/>
  <c r="R368" i="1"/>
  <c r="R138" i="1"/>
  <c r="R234" i="1"/>
  <c r="R477" i="1"/>
  <c r="R12" i="1"/>
  <c r="R238" i="1"/>
  <c r="R112" i="1"/>
  <c r="R407" i="1"/>
  <c r="R402" i="1"/>
  <c r="R61" i="1"/>
  <c r="R365" i="1"/>
  <c r="R106" i="1"/>
  <c r="R325" i="1"/>
  <c r="R265" i="1"/>
  <c r="R164" i="1"/>
  <c r="R389" i="1"/>
  <c r="R120" i="1"/>
  <c r="R495" i="1"/>
  <c r="R330" i="1"/>
  <c r="R155" i="1"/>
  <c r="R463" i="1"/>
  <c r="R175" i="1"/>
  <c r="R185" i="1"/>
  <c r="R473" i="1"/>
  <c r="R302" i="1"/>
  <c r="R277" i="1"/>
  <c r="R455" i="1"/>
  <c r="R11" i="1"/>
  <c r="R497" i="1"/>
  <c r="R90" i="1"/>
  <c r="R122" i="1"/>
  <c r="R326" i="1"/>
  <c r="R435" i="1"/>
  <c r="R149" i="1"/>
  <c r="R142" i="1"/>
  <c r="R25" i="1"/>
  <c r="R496" i="1"/>
  <c r="R108" i="1"/>
  <c r="R181" i="1"/>
  <c r="R283" i="1"/>
  <c r="R426" i="1"/>
  <c r="R55" i="1"/>
  <c r="R474" i="1"/>
  <c r="R214" i="1"/>
  <c r="R62" i="1"/>
  <c r="R484" i="1"/>
  <c r="R273" i="1"/>
  <c r="R167" i="1"/>
  <c r="R146" i="1"/>
  <c r="R144" i="1"/>
  <c r="R71" i="1"/>
  <c r="R306" i="1"/>
  <c r="R44" i="1"/>
  <c r="R282" i="1"/>
  <c r="R393" i="1"/>
  <c r="R43" i="1"/>
  <c r="R500" i="1"/>
  <c r="R400" i="1"/>
  <c r="R420" i="1"/>
  <c r="R235" i="1"/>
  <c r="R249" i="1"/>
  <c r="R85" i="1"/>
  <c r="R341" i="1"/>
  <c r="R143" i="1"/>
  <c r="R335" i="1"/>
  <c r="R59" i="1"/>
  <c r="R243" i="1"/>
  <c r="R170" i="1"/>
  <c r="R107" i="1"/>
  <c r="R113" i="1"/>
  <c r="R92" i="1"/>
  <c r="R470" i="1"/>
  <c r="R9" i="1"/>
  <c r="R154" i="1"/>
  <c r="R494" i="1"/>
  <c r="R121" i="1"/>
  <c r="R256" i="1"/>
  <c r="R191" i="1"/>
  <c r="R200" i="1"/>
  <c r="R323" i="1"/>
  <c r="R261" i="1"/>
  <c r="R354" i="1"/>
  <c r="R308" i="1"/>
  <c r="R174" i="1"/>
  <c r="R498" i="1"/>
  <c r="R314" i="1"/>
  <c r="R64" i="1"/>
  <c r="R101" i="1"/>
  <c r="R118" i="1"/>
  <c r="R27" i="1"/>
  <c r="R438" i="1"/>
  <c r="R353" i="1"/>
  <c r="R348" i="1"/>
  <c r="R54" i="1"/>
  <c r="R52" i="1"/>
  <c r="R21" i="1"/>
  <c r="R95" i="1"/>
  <c r="R434" i="1"/>
  <c r="R297" i="1"/>
  <c r="R384" i="1"/>
  <c r="R58" i="1"/>
  <c r="R259" i="1"/>
  <c r="R208" i="1"/>
  <c r="R31" i="1"/>
  <c r="R66" i="1"/>
  <c r="R328" i="1"/>
  <c r="R219" i="1"/>
  <c r="R374" i="1"/>
  <c r="R57" i="1"/>
  <c r="R232" i="1"/>
  <c r="R123" i="1"/>
  <c r="R115" i="1"/>
  <c r="R222" i="1"/>
  <c r="R281" i="1"/>
  <c r="R262" i="1"/>
  <c r="R349" i="1"/>
  <c r="R481" i="1"/>
  <c r="R442" i="1"/>
  <c r="R51" i="1"/>
  <c r="R322" i="1"/>
  <c r="R307" i="1"/>
  <c r="R153" i="1"/>
  <c r="R371" i="1"/>
  <c r="R436" i="1"/>
  <c r="R439" i="1"/>
  <c r="R192" i="1"/>
  <c r="R292" i="1"/>
  <c r="R147" i="1"/>
  <c r="R266" i="1"/>
  <c r="R404" i="1"/>
  <c r="R406" i="1"/>
  <c r="R134" i="1"/>
  <c r="R373" i="1"/>
  <c r="R102" i="1"/>
  <c r="R377" i="1"/>
  <c r="R99" i="1"/>
  <c r="R409" i="1"/>
  <c r="R422" i="1"/>
  <c r="R190" i="1"/>
  <c r="R410" i="1"/>
  <c r="R391" i="1"/>
  <c r="R119" i="1"/>
  <c r="R294" i="1"/>
  <c r="R446" i="1"/>
  <c r="R151" i="1"/>
  <c r="R403" i="1"/>
  <c r="R103" i="1"/>
  <c r="R37" i="1"/>
  <c r="R279" i="1"/>
  <c r="R250" i="1"/>
  <c r="R390" i="1"/>
  <c r="R361" i="1"/>
  <c r="R382" i="1"/>
  <c r="R124" i="1"/>
  <c r="R187" i="1"/>
  <c r="R207" i="1"/>
  <c r="R464" i="1"/>
  <c r="R230" i="1"/>
  <c r="R319" i="1"/>
  <c r="R431" i="1"/>
  <c r="R342" i="1"/>
  <c r="R458" i="1"/>
  <c r="R396" i="1"/>
  <c r="R244" i="1"/>
  <c r="R93" i="1"/>
  <c r="R367" i="1"/>
  <c r="R271" i="1"/>
  <c r="R293" i="1"/>
  <c r="R168" i="1"/>
  <c r="R34" i="1"/>
  <c r="R255" i="1"/>
  <c r="R224" i="1"/>
  <c r="R356" i="1"/>
  <c r="R387" i="1"/>
  <c r="R229" i="1"/>
  <c r="R286" i="1"/>
  <c r="R491" i="1"/>
  <c r="R344" i="1"/>
  <c r="R487" i="1"/>
  <c r="R452" i="1"/>
  <c r="R272" i="1"/>
  <c r="R343" i="1"/>
  <c r="R453" i="1"/>
  <c r="R360" i="1"/>
  <c r="R379" i="1"/>
  <c r="R411" i="1"/>
  <c r="R295" i="1"/>
  <c r="R188" i="1"/>
  <c r="R327" i="1"/>
  <c r="R253" i="1"/>
  <c r="R324" i="1"/>
  <c r="R284" i="1"/>
  <c r="R169" i="1"/>
  <c r="R462" i="1"/>
  <c r="R84" i="1"/>
  <c r="R73" i="1"/>
  <c r="R337" i="1"/>
  <c r="R77" i="1"/>
  <c r="R81" i="1"/>
  <c r="R180" i="1"/>
  <c r="R176" i="1"/>
  <c r="R465" i="1"/>
  <c r="R74" i="1"/>
  <c r="R413" i="1"/>
  <c r="R172" i="1"/>
  <c r="R193" i="1"/>
  <c r="R89" i="1"/>
  <c r="R336" i="1"/>
  <c r="R140" i="1"/>
  <c r="R401" i="1"/>
  <c r="R209" i="1"/>
  <c r="R488" i="1"/>
  <c r="R68" i="1"/>
  <c r="R223" i="1"/>
  <c r="R239" i="1"/>
  <c r="R198" i="1"/>
  <c r="R417" i="1"/>
  <c r="R56" i="1"/>
  <c r="R202" i="1"/>
  <c r="R440" i="1"/>
  <c r="R375" i="1"/>
  <c r="R479" i="1"/>
  <c r="R254" i="1"/>
  <c r="R478" i="1"/>
  <c r="R318" i="1"/>
  <c r="R425" i="1"/>
  <c r="R226" i="1"/>
  <c r="R237" i="1"/>
  <c r="R83" i="1"/>
  <c r="R386" i="1"/>
  <c r="R150" i="1"/>
  <c r="R182" i="1"/>
  <c r="R378" i="1"/>
  <c r="R100" i="1"/>
  <c r="R285" i="1"/>
  <c r="R128" i="1"/>
  <c r="R358" i="1"/>
  <c r="R493" i="1"/>
  <c r="R339" i="1"/>
  <c r="R203" i="1"/>
  <c r="R313" i="1"/>
  <c r="R72" i="1"/>
  <c r="R399" i="1"/>
  <c r="R288" i="1"/>
  <c r="R414" i="1"/>
  <c r="R139" i="1"/>
  <c r="J3" i="1"/>
  <c r="J467" i="1"/>
  <c r="J110" i="1"/>
  <c r="J165" i="1"/>
  <c r="J26" i="1"/>
  <c r="J141" i="1"/>
  <c r="J109" i="1"/>
  <c r="J444" i="1"/>
  <c r="J6" i="1"/>
  <c r="J321" i="1"/>
  <c r="J13" i="1"/>
  <c r="J45" i="1"/>
  <c r="J312" i="1"/>
  <c r="J437" i="1"/>
  <c r="J263" i="1"/>
  <c r="J173" i="1"/>
  <c r="J206" i="1"/>
  <c r="J32" i="1"/>
  <c r="J429" i="1"/>
  <c r="J490" i="1"/>
  <c r="J357" i="1"/>
  <c r="J53" i="1"/>
  <c r="J424" i="1"/>
  <c r="J369" i="1"/>
  <c r="J221" i="1"/>
  <c r="J148" i="1"/>
  <c r="J430" i="1"/>
  <c r="J468" i="1"/>
  <c r="J448" i="1"/>
  <c r="J304" i="1"/>
  <c r="J483" i="1"/>
  <c r="J449" i="1"/>
  <c r="J210" i="1"/>
  <c r="J443" i="1"/>
  <c r="J69" i="1"/>
  <c r="J366" i="1"/>
  <c r="J171" i="1"/>
  <c r="J485" i="1"/>
  <c r="J97" i="1"/>
  <c r="J362" i="1"/>
  <c r="J278" i="1"/>
  <c r="J408" i="1"/>
  <c r="J274" i="1"/>
  <c r="J30" i="1"/>
  <c r="J499" i="1"/>
  <c r="J489" i="1"/>
  <c r="J60" i="1"/>
  <c r="J204" i="1"/>
  <c r="J315" i="1"/>
  <c r="J287" i="1"/>
  <c r="J217" i="1"/>
  <c r="J76" i="1"/>
  <c r="J184" i="1"/>
  <c r="J145" i="1"/>
  <c r="J397" i="1"/>
  <c r="J98" i="1"/>
  <c r="J8" i="1"/>
  <c r="J179" i="1"/>
  <c r="J216" i="1"/>
  <c r="J157" i="1"/>
  <c r="J211" i="1"/>
  <c r="J398" i="1"/>
  <c r="J298" i="1"/>
  <c r="J197" i="1"/>
  <c r="J450" i="1"/>
  <c r="J137" i="1"/>
  <c r="J63" i="1"/>
  <c r="J471" i="1"/>
  <c r="J289" i="1"/>
  <c r="J363" i="1"/>
  <c r="J395" i="1"/>
  <c r="J320" i="1"/>
  <c r="J17" i="1"/>
  <c r="J380" i="1"/>
  <c r="J40" i="1"/>
  <c r="J299" i="1"/>
  <c r="J79" i="1"/>
  <c r="J177" i="1"/>
  <c r="J47" i="1"/>
  <c r="J264" i="1"/>
  <c r="J423" i="1"/>
  <c r="J372" i="1"/>
  <c r="J370" i="1"/>
  <c r="J178" i="1"/>
  <c r="J126" i="1"/>
  <c r="J242" i="1"/>
  <c r="J447" i="1"/>
  <c r="J355" i="1"/>
  <c r="J331" i="1"/>
  <c r="J268" i="1"/>
  <c r="J486" i="1"/>
  <c r="J457" i="1"/>
  <c r="J166" i="1"/>
  <c r="J104" i="1"/>
  <c r="J129" i="1"/>
  <c r="J456" i="1"/>
  <c r="J20" i="1"/>
  <c r="J105" i="1"/>
  <c r="J195" i="1"/>
  <c r="J332" i="1"/>
  <c r="J359" i="1"/>
  <c r="J14" i="1"/>
  <c r="J80" i="1"/>
  <c r="J427" i="1"/>
  <c r="J161" i="1"/>
  <c r="J492" i="1"/>
  <c r="J247" i="1"/>
  <c r="J23" i="1"/>
  <c r="J183" i="1"/>
  <c r="J269" i="1"/>
  <c r="J218" i="1"/>
  <c r="J205" i="1"/>
  <c r="J346" i="1"/>
  <c r="J296" i="1"/>
  <c r="J405" i="1"/>
  <c r="J152" i="1"/>
  <c r="J94" i="1"/>
  <c r="J252" i="1"/>
  <c r="J65" i="1"/>
  <c r="J36" i="1"/>
  <c r="J459" i="1"/>
  <c r="J194" i="1"/>
  <c r="J201" i="1"/>
  <c r="J215" i="1"/>
  <c r="J329" i="1"/>
  <c r="J4" i="1"/>
  <c r="J383" i="1"/>
  <c r="J186" i="1"/>
  <c r="J46" i="1"/>
  <c r="J116" i="1"/>
  <c r="J199" i="1"/>
  <c r="J18" i="1"/>
  <c r="J91" i="1"/>
  <c r="J418" i="1"/>
  <c r="J454" i="1"/>
  <c r="J163" i="1"/>
  <c r="J433" i="1"/>
  <c r="J15" i="1"/>
  <c r="J212" i="1"/>
  <c r="J412" i="1"/>
  <c r="J364" i="1"/>
  <c r="J75" i="1"/>
  <c r="J258" i="1"/>
  <c r="J333" i="1"/>
  <c r="J130" i="1"/>
  <c r="J270" i="1"/>
  <c r="J338" i="1"/>
  <c r="J213" i="1"/>
  <c r="J5" i="1"/>
  <c r="J347" i="1"/>
  <c r="J10" i="1"/>
  <c r="J416" i="1"/>
  <c r="J461" i="1"/>
  <c r="J35" i="1"/>
  <c r="J466" i="1"/>
  <c r="J251" i="1"/>
  <c r="J111" i="1"/>
  <c r="J290" i="1"/>
  <c r="J441" i="1"/>
  <c r="J291" i="1"/>
  <c r="J352" i="1"/>
  <c r="J482" i="1"/>
  <c r="J340" i="1"/>
  <c r="J257" i="1"/>
  <c r="J189" i="1"/>
  <c r="J87" i="1"/>
  <c r="J159" i="1"/>
  <c r="J49" i="1"/>
  <c r="J42" i="1"/>
  <c r="J162" i="1"/>
  <c r="J309" i="1"/>
  <c r="J67" i="1"/>
  <c r="J225" i="1"/>
  <c r="J88" i="1"/>
  <c r="J70" i="1"/>
  <c r="J24" i="1"/>
  <c r="J28" i="1"/>
  <c r="J160" i="1"/>
  <c r="J231" i="1"/>
  <c r="J419" i="1"/>
  <c r="J240" i="1"/>
  <c r="J480" i="1"/>
  <c r="J50" i="1"/>
  <c r="J305" i="1"/>
  <c r="J136" i="1"/>
  <c r="J228" i="1"/>
  <c r="J460" i="1"/>
  <c r="J227" i="1"/>
  <c r="J114" i="1"/>
  <c r="J48" i="1"/>
  <c r="J267" i="1"/>
  <c r="J7" i="1"/>
  <c r="J303" i="1"/>
  <c r="J275" i="1"/>
  <c r="J245" i="1"/>
  <c r="J310" i="1"/>
  <c r="J22" i="1"/>
  <c r="J158" i="1"/>
  <c r="J96" i="1"/>
  <c r="J248" i="1"/>
  <c r="J86" i="1"/>
  <c r="J19" i="1"/>
  <c r="J280" i="1"/>
  <c r="J16" i="1"/>
  <c r="J39" i="1"/>
  <c r="J415" i="1"/>
  <c r="J29" i="1"/>
  <c r="J351" i="1"/>
  <c r="J381" i="1"/>
  <c r="J385" i="1"/>
  <c r="J475" i="1"/>
  <c r="J376" i="1"/>
  <c r="J132" i="1"/>
  <c r="J33" i="1"/>
  <c r="J300" i="1"/>
  <c r="J131" i="1"/>
  <c r="J127" i="1"/>
  <c r="J156" i="1"/>
  <c r="J41" i="1"/>
  <c r="J260" i="1"/>
  <c r="J236" i="1"/>
  <c r="J472" i="1"/>
  <c r="J246" i="1"/>
  <c r="J233" i="1"/>
  <c r="J82" i="1"/>
  <c r="J388" i="1"/>
  <c r="J135" i="1"/>
  <c r="J125" i="1"/>
  <c r="J311" i="1"/>
  <c r="J316" i="1"/>
  <c r="J394" i="1"/>
  <c r="J38" i="1"/>
  <c r="J334" i="1"/>
  <c r="J451" i="1"/>
  <c r="J276" i="1"/>
  <c r="J476" i="1"/>
  <c r="J428" i="1"/>
  <c r="J117" i="1"/>
  <c r="J196" i="1"/>
  <c r="J421" i="1"/>
  <c r="J445" i="1"/>
  <c r="J220" i="1"/>
  <c r="J392" i="1"/>
  <c r="J432" i="1"/>
  <c r="J301" i="1"/>
  <c r="J469" i="1"/>
  <c r="J241" i="1"/>
  <c r="J317" i="1"/>
  <c r="J345" i="1"/>
  <c r="J133" i="1"/>
  <c r="J350" i="1"/>
  <c r="J78" i="1"/>
  <c r="J368" i="1"/>
  <c r="J138" i="1"/>
  <c r="J234" i="1"/>
  <c r="J477" i="1"/>
  <c r="J12" i="1"/>
  <c r="J238" i="1"/>
  <c r="J112" i="1"/>
  <c r="J407" i="1"/>
  <c r="J402" i="1"/>
  <c r="J61" i="1"/>
  <c r="J365" i="1"/>
  <c r="J106" i="1"/>
  <c r="J325" i="1"/>
  <c r="J265" i="1"/>
  <c r="J164" i="1"/>
  <c r="J389" i="1"/>
  <c r="J120" i="1"/>
  <c r="J495" i="1"/>
  <c r="J330" i="1"/>
  <c r="J155" i="1"/>
  <c r="J463" i="1"/>
  <c r="J175" i="1"/>
  <c r="J185" i="1"/>
  <c r="J473" i="1"/>
  <c r="J302" i="1"/>
  <c r="J277" i="1"/>
  <c r="J455" i="1"/>
  <c r="J11" i="1"/>
  <c r="J497" i="1"/>
  <c r="J90" i="1"/>
  <c r="J122" i="1"/>
  <c r="J326" i="1"/>
  <c r="J435" i="1"/>
  <c r="J149" i="1"/>
  <c r="J142" i="1"/>
  <c r="J25" i="1"/>
  <c r="J496" i="1"/>
  <c r="J108" i="1"/>
  <c r="J181" i="1"/>
  <c r="J283" i="1"/>
  <c r="J426" i="1"/>
  <c r="J55" i="1"/>
  <c r="J474" i="1"/>
  <c r="J214" i="1"/>
  <c r="J62" i="1"/>
  <c r="J484" i="1"/>
  <c r="J273" i="1"/>
  <c r="J167" i="1"/>
  <c r="J146" i="1"/>
  <c r="J144" i="1"/>
  <c r="J71" i="1"/>
  <c r="J306" i="1"/>
  <c r="J44" i="1"/>
  <c r="J282" i="1"/>
  <c r="J393" i="1"/>
  <c r="J43" i="1"/>
  <c r="J500" i="1"/>
  <c r="J400" i="1"/>
  <c r="J420" i="1"/>
  <c r="J235" i="1"/>
  <c r="J249" i="1"/>
  <c r="J85" i="1"/>
  <c r="J341" i="1"/>
  <c r="J143" i="1"/>
  <c r="J335" i="1"/>
  <c r="J59" i="1"/>
  <c r="J243" i="1"/>
  <c r="J170" i="1"/>
  <c r="J107" i="1"/>
  <c r="J113" i="1"/>
  <c r="J92" i="1"/>
  <c r="J470" i="1"/>
  <c r="J9" i="1"/>
  <c r="J154" i="1"/>
  <c r="J494" i="1"/>
  <c r="J121" i="1"/>
  <c r="J256" i="1"/>
  <c r="J191" i="1"/>
  <c r="J200" i="1"/>
  <c r="J323" i="1"/>
  <c r="J261" i="1"/>
  <c r="J354" i="1"/>
  <c r="J308" i="1"/>
  <c r="J174" i="1"/>
  <c r="J498" i="1"/>
  <c r="J314" i="1"/>
  <c r="J64" i="1"/>
  <c r="J101" i="1"/>
  <c r="J118" i="1"/>
  <c r="J27" i="1"/>
  <c r="J438" i="1"/>
  <c r="J353" i="1"/>
  <c r="J348" i="1"/>
  <c r="J54" i="1"/>
  <c r="J52" i="1"/>
  <c r="J21" i="1"/>
  <c r="J95" i="1"/>
  <c r="J434" i="1"/>
  <c r="J297" i="1"/>
  <c r="J384" i="1"/>
  <c r="J58" i="1"/>
  <c r="J259" i="1"/>
  <c r="J208" i="1"/>
  <c r="J31" i="1"/>
  <c r="J66" i="1"/>
  <c r="J328" i="1"/>
  <c r="J219" i="1"/>
  <c r="J374" i="1"/>
  <c r="J57" i="1"/>
  <c r="J232" i="1"/>
  <c r="J123" i="1"/>
  <c r="J115" i="1"/>
  <c r="J222" i="1"/>
  <c r="J281" i="1"/>
  <c r="J262" i="1"/>
  <c r="J349" i="1"/>
  <c r="J481" i="1"/>
  <c r="J442" i="1"/>
  <c r="J51" i="1"/>
  <c r="J322" i="1"/>
  <c r="J307" i="1"/>
  <c r="J153" i="1"/>
  <c r="J371" i="1"/>
  <c r="J436" i="1"/>
  <c r="J439" i="1"/>
  <c r="J192" i="1"/>
  <c r="J292" i="1"/>
  <c r="J147" i="1"/>
  <c r="J266" i="1"/>
  <c r="J404" i="1"/>
  <c r="J406" i="1"/>
  <c r="J134" i="1"/>
  <c r="J373" i="1"/>
  <c r="J102" i="1"/>
  <c r="J377" i="1"/>
  <c r="J99" i="1"/>
  <c r="J409" i="1"/>
  <c r="J422" i="1"/>
  <c r="J190" i="1"/>
  <c r="J410" i="1"/>
  <c r="J391" i="1"/>
  <c r="J119" i="1"/>
  <c r="J294" i="1"/>
  <c r="J446" i="1"/>
  <c r="J151" i="1"/>
  <c r="J403" i="1"/>
  <c r="J103" i="1"/>
  <c r="J37" i="1"/>
  <c r="J279" i="1"/>
  <c r="J250" i="1"/>
  <c r="J390" i="1"/>
  <c r="J361" i="1"/>
  <c r="J382" i="1"/>
  <c r="J124" i="1"/>
  <c r="J187" i="1"/>
  <c r="J207" i="1"/>
  <c r="J464" i="1"/>
  <c r="J230" i="1"/>
  <c r="J319" i="1"/>
  <c r="J431" i="1"/>
  <c r="J342" i="1"/>
  <c r="J458" i="1"/>
  <c r="J396" i="1"/>
  <c r="J244" i="1"/>
  <c r="J93" i="1"/>
  <c r="J367" i="1"/>
  <c r="J271" i="1"/>
  <c r="J293" i="1"/>
  <c r="J168" i="1"/>
  <c r="J34" i="1"/>
  <c r="J255" i="1"/>
  <c r="J224" i="1"/>
  <c r="J356" i="1"/>
  <c r="J387" i="1"/>
  <c r="J229" i="1"/>
  <c r="J286" i="1"/>
  <c r="J491" i="1"/>
  <c r="J344" i="1"/>
  <c r="J487" i="1"/>
  <c r="J452" i="1"/>
  <c r="J272" i="1"/>
  <c r="J343" i="1"/>
  <c r="J453" i="1"/>
  <c r="J360" i="1"/>
  <c r="J379" i="1"/>
  <c r="J411" i="1"/>
  <c r="J295" i="1"/>
  <c r="J188" i="1"/>
  <c r="J327" i="1"/>
  <c r="J253" i="1"/>
  <c r="J324" i="1"/>
  <c r="J284" i="1"/>
  <c r="J169" i="1"/>
  <c r="J462" i="1"/>
  <c r="J84" i="1"/>
  <c r="J73" i="1"/>
  <c r="J337" i="1"/>
  <c r="J77" i="1"/>
  <c r="J81" i="1"/>
  <c r="J180" i="1"/>
  <c r="J176" i="1"/>
  <c r="J465" i="1"/>
  <c r="J74" i="1"/>
  <c r="J413" i="1"/>
  <c r="J172" i="1"/>
  <c r="J193" i="1"/>
  <c r="J89" i="1"/>
  <c r="J336" i="1"/>
  <c r="J140" i="1"/>
  <c r="J401" i="1"/>
  <c r="J209" i="1"/>
  <c r="J488" i="1"/>
  <c r="J68" i="1"/>
  <c r="J223" i="1"/>
  <c r="J239" i="1"/>
  <c r="J198" i="1"/>
  <c r="J417" i="1"/>
  <c r="J56" i="1"/>
  <c r="J202" i="1"/>
  <c r="J440" i="1"/>
  <c r="J375" i="1"/>
  <c r="J479" i="1"/>
  <c r="J254" i="1"/>
  <c r="J478" i="1"/>
  <c r="J318" i="1"/>
  <c r="J425" i="1"/>
  <c r="J226" i="1"/>
  <c r="J237" i="1"/>
  <c r="J83" i="1"/>
  <c r="J386" i="1"/>
  <c r="J150" i="1"/>
  <c r="J182" i="1"/>
  <c r="J378" i="1"/>
  <c r="J100" i="1"/>
  <c r="J285" i="1"/>
  <c r="J128" i="1"/>
  <c r="J358" i="1"/>
  <c r="J493" i="1"/>
  <c r="J339" i="1"/>
  <c r="J203" i="1"/>
  <c r="J313" i="1"/>
  <c r="J72" i="1"/>
  <c r="J399" i="1"/>
  <c r="J288" i="1"/>
  <c r="J414" i="1"/>
  <c r="J139" i="1"/>
</calcChain>
</file>

<file path=xl/sharedStrings.xml><?xml version="1.0" encoding="utf-8"?>
<sst xmlns="http://schemas.openxmlformats.org/spreadsheetml/2006/main" count="1190" uniqueCount="1029">
  <si>
    <t>Accession</t>
  </si>
  <si>
    <t>Description</t>
  </si>
  <si>
    <t>Coverage [%]</t>
  </si>
  <si>
    <t># Peptides</t>
  </si>
  <si>
    <t># PSMs</t>
  </si>
  <si>
    <t># Unique Peptides</t>
  </si>
  <si>
    <t># AAs</t>
  </si>
  <si>
    <t>MW [kDa]</t>
  </si>
  <si>
    <t>Score Sequest HT: Sequest HT</t>
  </si>
  <si>
    <t>Abundances (Normalized): F19: Sample</t>
  </si>
  <si>
    <t>Abundances (Normalized): F20: Sample</t>
  </si>
  <si>
    <t>Abundances (Normalized): F21: Sample</t>
  </si>
  <si>
    <t>Abundances (Normalized): F22: Sample</t>
  </si>
  <si>
    <t>Abundances (Normalized): F23: Sample</t>
  </si>
  <si>
    <t>Abundances (Normalized): F24: Sample</t>
  </si>
  <si>
    <t>G3IDS0</t>
  </si>
  <si>
    <t>Pre-mRNA-processing factor 40-like A OS=Cricetulus griseus OX=10029 GN=I79_021853 PE=4 SV=1</t>
  </si>
  <si>
    <t/>
  </si>
  <si>
    <t>P63286</t>
  </si>
  <si>
    <t>Chaperone protein ClpB OS=Escherichia coli O6:H1 (strain CFT073 / ATCC 700928 / UPEC) OX=199310 GN=clpB PE=3 SV=1</t>
  </si>
  <si>
    <t>A0A061IEJ1</t>
  </si>
  <si>
    <t>Astrotactin-2-like protein OS=Cricetulus griseus OX=10029 GN=H671_2g5928 PE=4 SV=1</t>
  </si>
  <si>
    <t>XM_027393036.2_66719070_55aa</t>
  </si>
  <si>
    <t>gene=XM_027393036.2_66719070_55aa seq_id=NW_023276806.1 type=cds</t>
  </si>
  <si>
    <t>G3I5M5</t>
  </si>
  <si>
    <t>Nuclear receptor subfamily 1 group D member 1 OS=Cricetulus griseus OX=10029 GN=I79_018778 PE=3 SV=1</t>
  </si>
  <si>
    <t>XM_027392955.2_70192607_50aa</t>
  </si>
  <si>
    <t>gene=XM_027392955.2_70192607_50aa seq_id=NW_023276806.1 type=cds</t>
  </si>
  <si>
    <t>G3IDF9</t>
  </si>
  <si>
    <t>Cytochrome c heme lyase OS=Cricetulus griseus OX=10029 GN=CgPICR_018300 PE=3 SV=1</t>
  </si>
  <si>
    <t>XM_027396304.2_386313216_36aa</t>
  </si>
  <si>
    <t>gene=XM_027396304.2_386313216_36aa seq_id=NC_048595.1 type=cds</t>
  </si>
  <si>
    <t>A0A061INC4</t>
  </si>
  <si>
    <t>B-cell CLL/lymphoma 9 protein OS=Cricetulus griseus OX=10029 GN=H671_1g1335 PE=4 SV=1</t>
  </si>
  <si>
    <t>XR_003486989.2_26044227_53aa</t>
  </si>
  <si>
    <t>gene=XR_003486989.2_26044227_53aa seq_id=NC_048600.1 type=cds</t>
  </si>
  <si>
    <t>A0A3L7I2Y6</t>
  </si>
  <si>
    <t>TOPORS OS=Cricetulus griseus OX=10029 GN=CgPICR_003064 PE=4 SV=1</t>
  </si>
  <si>
    <t>XM_027427032.2_83249212_37aa</t>
  </si>
  <si>
    <t>gene=XM_027427032.2_83249212_37aa seq_id=NC_048600.1 type=cds</t>
  </si>
  <si>
    <t>XM_035452085.1_250877841_451aa</t>
  </si>
  <si>
    <t>gene=XM_035452085.1_250877841_451aa seq_id=NW_023276807.1 type=cds</t>
  </si>
  <si>
    <t>A0A3L7I729</t>
  </si>
  <si>
    <t>Uncharacterized protein OS=Cricetulus griseus OX=10029 GN=CgPICR_009066 PE=4 SV=1</t>
  </si>
  <si>
    <t>A0A2Z6M2Z2</t>
  </si>
  <si>
    <t>Zinc finger protein OS=Cricetulus griseus OX=10029 GN=H671_1g1429 PE=4 SV=1</t>
  </si>
  <si>
    <t>G3GS46</t>
  </si>
  <si>
    <t>PDZ domain-containing RING finger protein 3 (Fragment) OS=Cricetulus griseus OX=10029 GN=I79_000356 PE=4 SV=1</t>
  </si>
  <si>
    <t>G3I188</t>
  </si>
  <si>
    <t>Glycerol kinase 2 OS=Cricetulus griseus OX=10029 GN=I79_017138 PE=3 SV=1</t>
  </si>
  <si>
    <t>G3HL16</t>
  </si>
  <si>
    <t>Splicing factor 3B subunit 1 OS=Cricetulus griseus OX=10029 GN=H671_2g6483 PE=4 SV=1</t>
  </si>
  <si>
    <t>XR_004769520.1_103273008_48aa</t>
  </si>
  <si>
    <t>gene=XR_004769520.1_103273008_48aa seq_id=NC_048597.1 type=cds</t>
  </si>
  <si>
    <t>A0A3L7GV16</t>
  </si>
  <si>
    <t>SEMA3G OS=Cricetulus griseus OX=10029 GN=CgPICR_006279 PE=3 SV=1</t>
  </si>
  <si>
    <t>A0A061HYL9</t>
  </si>
  <si>
    <t>Myb-related transcription factor, partner of profilin (Fragment) OS=Cricetulus griseus OX=10029 GN=H671_20986 PE=4 SV=1</t>
  </si>
  <si>
    <t>A0A3L7HNW7</t>
  </si>
  <si>
    <t>COL6A6 (Fragment) OS=Cricetulus griseus OX=10029 GN=CgPICR_013219 PE=4 SV=1</t>
  </si>
  <si>
    <t>XM_027429672.2_86498462_66aa</t>
  </si>
  <si>
    <t>gene=XM_027429672.2_86498462_66aa seq_id=NC_048601.1 type=cds</t>
  </si>
  <si>
    <t>A0A3L7GWK3</t>
  </si>
  <si>
    <t>TCEB3CL OS=Cricetulus griseus OX=10029 GN=CgPICR_022702 PE=4 SV=1</t>
  </si>
  <si>
    <t>A0A3L7HHA7</t>
  </si>
  <si>
    <t>SPATA7 (Fragment) OS=Cricetulus griseus OX=10029 GN=CgPICR_012946 PE=4 SV=1</t>
  </si>
  <si>
    <t>G3HBG4</t>
  </si>
  <si>
    <t>Tyrosyl-DNA phosphodiesterase 1 OS=Cricetulus griseus OX=10029 GN=I79_007792 PE=4 SV=1</t>
  </si>
  <si>
    <t>G3IAG8</t>
  </si>
  <si>
    <t>Latrophilin-3 OS=Cricetulus griseus OX=10029 GN=I79_020591 PE=3 SV=1</t>
  </si>
  <si>
    <t>A0A3L7GUR0</t>
  </si>
  <si>
    <t>ZNF532 OS=Cricetulus griseus OX=10029 GN=CgPICR_013981 PE=4 SV=1</t>
  </si>
  <si>
    <t>A0A061IE11</t>
  </si>
  <si>
    <t>Putative disrupted in schizophrenia 1 like protein OS=Cricetulus griseus OX=10029 GN=H671_3g8928 PE=4 SV=1</t>
  </si>
  <si>
    <t>A0A061IMD0</t>
  </si>
  <si>
    <t>TBC1 domain family member 5 OS=Cricetulus griseus OX=10029 GN=H671_1g1689 PE=4 SV=1</t>
  </si>
  <si>
    <t>A0A3L7IA93</t>
  </si>
  <si>
    <t>OLFR1019 OS=Cricetulus griseus OX=10029 GN=CgPICR_006975 PE=3 SV=1</t>
  </si>
  <si>
    <t>A0A061I2E8</t>
  </si>
  <si>
    <t>Ubiquitin carboxyl-terminal hydrolase 7-like protein OS=Cricetulus griseus OX=10029 GN=H671_7g18767 PE=3 SV=1</t>
  </si>
  <si>
    <t>A0A061ILY3</t>
  </si>
  <si>
    <t>Nuclear pore membrane glycoprotein (Fragment) OS=Cricetulus griseus OX=10029 GN=H671_1g1475 PE=4 SV=1</t>
  </si>
  <si>
    <t>G3HGY9</t>
  </si>
  <si>
    <t>PPDPF OS=Cricetulus griseus OX=10029 GN=CgPICR_018029 PE=4 SV=1</t>
  </si>
  <si>
    <t>A0A061IP74</t>
  </si>
  <si>
    <t>Putative Translation initiation factor IF-2 OS=Cricetulus griseus OX=10029 GN=H671_1g2301 PE=4 SV=1</t>
  </si>
  <si>
    <t>XM_027423699.2_146640158_35aa</t>
  </si>
  <si>
    <t>gene=XM_027423699.2_146640158_35aa seq_id=NC_048599.1 type=cds</t>
  </si>
  <si>
    <t>A0A3L7HK64</t>
  </si>
  <si>
    <t>RPL9 OS=Cricetulus griseus OX=10029 GN=CgPICR_001011 PE=4 SV=1</t>
  </si>
  <si>
    <t>G3I2E1</t>
  </si>
  <si>
    <t>Pre-B-cell leukemia transcription factor 3 OS=Cricetulus griseus OX=10029 GN=I79_017571 PE=4 SV=1</t>
  </si>
  <si>
    <t>A0A061I1A8</t>
  </si>
  <si>
    <t>Transmembrane protease serine 11B-like protein (Fragment) OS=Cricetulus griseus OX=10029 GN=H671_6g15958 PE=4 SV=1</t>
  </si>
  <si>
    <t>XM_027402027.2_277915083_78aa</t>
  </si>
  <si>
    <t>gene=XM_027402027.2_277915083_78aa seq_id=NC_048595.1 type=cds</t>
  </si>
  <si>
    <t>A0A3L7HLD3</t>
  </si>
  <si>
    <t>IGH-1A OS=Cricetulus griseus OX=10029 GN=CgPICR_019954 PE=4 SV=1</t>
  </si>
  <si>
    <t>A0A3L7IIR7</t>
  </si>
  <si>
    <t>ABCB1 (Fragment) OS=Cricetulus griseus OX=10029 GN=CgPICR_009218 PE=4 SV=1</t>
  </si>
  <si>
    <t>A0A3L7H277</t>
  </si>
  <si>
    <t>ABCB7 OS=Cricetulus griseus OX=10029 GN=CgPICR_008088 PE=4 SV=1</t>
  </si>
  <si>
    <t>A0A3L7IME3</t>
  </si>
  <si>
    <t>NODAL OS=Cricetulus griseus OX=10029 GN=CgPICR_018891 PE=3 SV=1</t>
  </si>
  <si>
    <t>XR_004770827.1_96502054_69aa</t>
  </si>
  <si>
    <t>gene=XR_004770827.1_96502054_69aa seq_id=NC_048600.1 type=cds</t>
  </si>
  <si>
    <t>A0A061HUY5</t>
  </si>
  <si>
    <t>Bifunctional 3'-phosphoadenosine 5'-phosphosulfate synthase 1-like protein (Fragment) OS=Cricetulus griseus OX=10029 GN=H671_xg20103 PE=4 SV=1</t>
  </si>
  <si>
    <t>A0A061I009</t>
  </si>
  <si>
    <t>Centrosome-associated protein OS=Cricetulus griseus OX=10029 GN=H671_5g14997 PE=4 SV=1</t>
  </si>
  <si>
    <t>XM_027426843.2_86057425_22aa</t>
  </si>
  <si>
    <t>gene=XM_027426843.2_86057425_22aa seq_id=NC_048600.1 type=cds</t>
  </si>
  <si>
    <t>G3HM39</t>
  </si>
  <si>
    <t>Kinase D-interacting substrate of 220 kDa OS=Cricetulus griseus OX=10029 GN=I79_011787 PE=4 SV=1</t>
  </si>
  <si>
    <t>A0A3L7I5Z6</t>
  </si>
  <si>
    <t>SYNE1 OS=Cricetulus griseus OX=10029 GN=CgPICR_011447 PE=4 SV=1</t>
  </si>
  <si>
    <t>A0A3L7IEW6</t>
  </si>
  <si>
    <t>Uncharacterized protein OS=Cricetulus griseus OX=10029 GN=CgPICR_015735 PE=4 SV=1</t>
  </si>
  <si>
    <t>G3HCW4</t>
  </si>
  <si>
    <t>Bestrophin OS=Cricetulus griseus OX=10029 GN=I79_008332 PE=3 SV=1</t>
  </si>
  <si>
    <t>XM_027418992.2_21550718_61aa</t>
  </si>
  <si>
    <t>gene=XM_027418992.2_21550718_61aa seq_id=NC_048598.1 type=cds</t>
  </si>
  <si>
    <t>G3HWJ7</t>
  </si>
  <si>
    <t>Protein scribble-like OS=Cricetulus griseus OX=10029 GN=I79_015381 PE=4 SV=1</t>
  </si>
  <si>
    <t>G3IBV2</t>
  </si>
  <si>
    <t>Netrin-G1 OS=Cricetulus griseus OX=10029 GN=I79_021135 PE=4 SV=1</t>
  </si>
  <si>
    <t>A0A3L7H899</t>
  </si>
  <si>
    <t>GALNTL5 OS=Cricetulus griseus OX=10029 GN=CgPICR_019776 PE=4 SV=1</t>
  </si>
  <si>
    <t>XM_027402027.2_277915048_122aa</t>
  </si>
  <si>
    <t>gene=XM_027402027.2_277915048_122aa seq_id=NC_048595.1 type=cds</t>
  </si>
  <si>
    <t>XR_003483067.2_377927123_79aa</t>
  </si>
  <si>
    <t>gene=XR_003483067.2_377927123_79aa seq_id=NC_048595.1 type=cds</t>
  </si>
  <si>
    <t>G3HY93</t>
  </si>
  <si>
    <t>Transmembrane protein 130 OS=Cricetulus griseus OX=10029 GN=I79_016016 PE=4 SV=1</t>
  </si>
  <si>
    <t>G3HDL8</t>
  </si>
  <si>
    <t>INO80 complex subunit D protein OS=Cricetulus griseus OX=10029 GN=I79_008603 PE=4 SV=1</t>
  </si>
  <si>
    <t>G3I791</t>
  </si>
  <si>
    <t>Heterogeneous nuclear ribonucleoprotein M OS=Cricetulus griseus OX=10029 GN=I79_019376 PE=4 SV=1</t>
  </si>
  <si>
    <t>G3HGQ1</t>
  </si>
  <si>
    <t>Cation-independent mannose-6-phosphate receptor OS=Cricetulus griseus OX=10029 GN=I79_009791 PE=4 SV=1</t>
  </si>
  <si>
    <t>A0A3L7H7T2</t>
  </si>
  <si>
    <t>DNAJB6 (Fragment) OS=Cricetulus griseus OX=10029 GN=CgPICR_014764 PE=4 SV=1</t>
  </si>
  <si>
    <t>A0A3L7IBC8</t>
  </si>
  <si>
    <t>TPP2 OS=Cricetulus griseus OX=10029 GN=CgPICR_000282 PE=4 SV=1</t>
  </si>
  <si>
    <t>G3HSH3</t>
  </si>
  <si>
    <t>Zinc finger and BTB domain-containing protein 11 OS=Cricetulus griseus OX=10029 GN=I79_013805 PE=4 SV=1</t>
  </si>
  <si>
    <t>A0A061ILE6</t>
  </si>
  <si>
    <t>Patr class I histocompatibility antigen OS=Cricetulus griseus OX=10029 GN=H671_1g2997 PE=3 SV=1</t>
  </si>
  <si>
    <t>G3IF47</t>
  </si>
  <si>
    <t>Uncharacterized protein OS=Cricetulus griseus OX=10029 GN=I79_022360 PE=4 SV=1</t>
  </si>
  <si>
    <t>XM_027425649.2_128641259_256aa</t>
  </si>
  <si>
    <t>gene=XM_027425649.2_128641259_256aa seq_id=NC_048600.1 type=cds</t>
  </si>
  <si>
    <t>A0A061IBH5</t>
  </si>
  <si>
    <t>Zinc finger protein 40 OS=Cricetulus griseus OX=10029 GN=H671_3g8639 PE=4 SV=1</t>
  </si>
  <si>
    <t>A0A3L7IED8</t>
  </si>
  <si>
    <t>SLC5A1 (Fragment) OS=Cricetulus griseus OX=10029 GN=CgPICR_015970 PE=3 SV=1</t>
  </si>
  <si>
    <t>A0A3L7HL57</t>
  </si>
  <si>
    <t>BRF1 OS=Cricetulus griseus OX=10029 GN=CgPICR_019947 PE=4 SV=1</t>
  </si>
  <si>
    <t>A0A3L7H8N7</t>
  </si>
  <si>
    <t>CECR2 (Fragment) OS=Cricetulus griseus OX=10029 GN=CgPICR_011399 PE=4 SV=1</t>
  </si>
  <si>
    <t>A0A3L7I3K2</t>
  </si>
  <si>
    <t>Galactose-1-phosphate uridylyltransferase OS=Cricetulus griseus OX=10029 GN=CgPICR_003175 PE=3 SV=1</t>
  </si>
  <si>
    <t>XM_027421467.2_26771799_358aa</t>
  </si>
  <si>
    <t>gene=XM_027421467.2_26771799_358aa seq_id=NC_048599.1 type=cds</t>
  </si>
  <si>
    <t>A0A3L7HE66</t>
  </si>
  <si>
    <t>Protein transport protein SEC23 OS=Cricetulus griseus OX=10029 GN=CgPICR_001350 PE=3 SV=1</t>
  </si>
  <si>
    <t>XR_003481660.2_452738423_39aa</t>
  </si>
  <si>
    <t>gene=XR_003481660.2_452738423_39aa seq_id=NC_048595.1 type=cds</t>
  </si>
  <si>
    <t>A0A3L7IBC7</t>
  </si>
  <si>
    <t>MBD3L1 (Fragment) OS=Cricetulus griseus OX=10029 GN=CgPICR_000288 PE=4 SV=1</t>
  </si>
  <si>
    <t>XM_027415843.2_89858256_55aa</t>
  </si>
  <si>
    <t>gene=XM_027415843.2_89858256_55aa seq_id=NC_048597.1 type=cds</t>
  </si>
  <si>
    <t>G3HZB6</t>
  </si>
  <si>
    <t>Cyclin-dependent kinase-like 4 OS=Cricetulus griseus OX=10029 GN=I79_016413 PE=4 SV=1</t>
  </si>
  <si>
    <t>XM_027432961.2_44477138_54aa</t>
  </si>
  <si>
    <t>gene=XM_027432961.2_44477138_54aa seq_id=NC_048604.1 type=cds</t>
  </si>
  <si>
    <t>G3GS25</t>
  </si>
  <si>
    <t>RBSN OS=Cricetulus griseus OX=10029 GN=CgPICR_011152 PE=4 SV=1</t>
  </si>
  <si>
    <t>A0A3L7GX59</t>
  </si>
  <si>
    <t>IGHV3-23 OS=Cricetulus griseus OX=10029 GN=CgPICR_022531 PE=4 SV=1</t>
  </si>
  <si>
    <t>A0A3L7HGH5</t>
  </si>
  <si>
    <t>UBR3 OS=Cricetulus griseus OX=10029 GN=CgPICR_004635 PE=4 SV=1</t>
  </si>
  <si>
    <t>A0A3L7HGX3</t>
  </si>
  <si>
    <t>CHRNA4 OS=Cricetulus griseus OX=10029 GN=CgPICR_018026 PE=3 SV=1</t>
  </si>
  <si>
    <t>G3HYC2</t>
  </si>
  <si>
    <t>N-acetyltransferase 8-like protein OS=Cricetulus griseus OX=10029 GN=H671_8g19538 PE=4 SV=1</t>
  </si>
  <si>
    <t>G3IKG6</t>
  </si>
  <si>
    <t>Triacylglycerol lipase OS=Cricetulus griseus OX=10029 GN=I79_024369 PE=3 SV=1</t>
  </si>
  <si>
    <t>G3H0L1</t>
  </si>
  <si>
    <t>Pin2-interacting protein X1 OS=Cricetulus griseus OX=10029 GN=I79_003672 PE=4 SV=1</t>
  </si>
  <si>
    <t>A0A061IMH3</t>
  </si>
  <si>
    <t>Pro-neuregulin-1, membrane-bound isoform-like protein OS=Cricetulus griseus OX=10029 GN=H671_1g3018 PE=4 SV=1</t>
  </si>
  <si>
    <t>A0A3L7HQK8</t>
  </si>
  <si>
    <t>OR5K3 OS=Cricetulus griseus OX=10029 GN=CgPICR_001934 PE=3 SV=1</t>
  </si>
  <si>
    <t>A0A3L7I059</t>
  </si>
  <si>
    <t>SLC12A4 (Fragment) OS=Cricetulus griseus OX=10029 GN=CgPICR_005643 PE=4 SV=1</t>
  </si>
  <si>
    <t>G3GR62</t>
  </si>
  <si>
    <t>DNA/RNA-binding protein KIN17 OS=Cricetulus griseus OX=10029 GN=kin17 PE=2 SV=1</t>
  </si>
  <si>
    <t>A0A061I0Z8</t>
  </si>
  <si>
    <t>Uncharacterized protein (Fragment) OS=Cricetulus griseus OX=10029 GN=H671_5g13889 PE=4 SV=1</t>
  </si>
  <si>
    <t>A0A061IHI2</t>
  </si>
  <si>
    <t>Solute carrier family 2, facilitated glucose transporter member 9-like protein OS=Cricetulus griseus OX=10029 GN=H671_1g3114 PE=3 SV=1</t>
  </si>
  <si>
    <t>G3I558</t>
  </si>
  <si>
    <t>Mucin-5B OS=Cricetulus griseus OX=10029 GN=I79_018603 PE=4 SV=1</t>
  </si>
  <si>
    <t>XM_027399668.2_18003449_67aa</t>
  </si>
  <si>
    <t>gene=XM_027399668.2_18003449_67aa seq_id=NC_048595.1 type=cds</t>
  </si>
  <si>
    <t>G3IIW6</t>
  </si>
  <si>
    <t>Olfactory receptor OS=Cricetulus griseus OX=10029 GN=I79_023794 PE=3 SV=1</t>
  </si>
  <si>
    <t>A0A061IHX8</t>
  </si>
  <si>
    <t>Glycine N-acyltransferase-like protein 3 OS=Cricetulus griseus OX=10029 GN=H671_1g3417 PE=4 SV=1</t>
  </si>
  <si>
    <t>XM_027414806.2_174307451_60aa</t>
  </si>
  <si>
    <t>gene=XM_027414806.2_174307451_60aa seq_id=NC_048597.1 type=cds</t>
  </si>
  <si>
    <t>XM_027399572.2_19769805_93aa</t>
  </si>
  <si>
    <t>gene=XM_027399572.2_19769805_93aa seq_id=NC_048595.1 type=cds</t>
  </si>
  <si>
    <t>G3HT37</t>
  </si>
  <si>
    <t>Acyl-CoA-binding domain-containing protein 5 OS=Cricetulus griseus OX=10029 GN=I79_014051 PE=4 SV=1</t>
  </si>
  <si>
    <t>A0A3L7HZZ0</t>
  </si>
  <si>
    <t>SPATA31 OS=Cricetulus griseus OX=10029 GN=CgPICR_005564 PE=4 SV=1</t>
  </si>
  <si>
    <t>A0A3L7HNI5</t>
  </si>
  <si>
    <t>Mannose-6-phosphate isomerase OS=Cricetulus griseus OX=10029 GN=CgPICR_013696 PE=3 SV=1</t>
  </si>
  <si>
    <t>XM_027426280.2_102202423_248aa</t>
  </si>
  <si>
    <t>gene=XM_027426280.2_102202423_248aa seq_id=NC_048600.1 type=cds</t>
  </si>
  <si>
    <t>XM_027414605.2_217021826_717aa</t>
  </si>
  <si>
    <t>gene=XM_027414605.2_217021826_717aa seq_id=NC_048597.1 type=cds</t>
  </si>
  <si>
    <t>A0A3L7GVN1</t>
  </si>
  <si>
    <t>Uncharacterized protein OS=Cricetulus griseus OX=10029 GN=CgPICR_023067 PE=4 SV=1</t>
  </si>
  <si>
    <t>G3I6S2</t>
  </si>
  <si>
    <t>Putative RNA-binding protein 20 OS=Cricetulus griseus OX=10029 GN=I79_019199 PE=4 SV=1</t>
  </si>
  <si>
    <t>A0A061HXV4</t>
  </si>
  <si>
    <t>Fibronectin type III domain containing protein 3C1 isoform 2 OS=Cricetulus griseus OX=10029 GN=H671_xg20273 PE=4 SV=1</t>
  </si>
  <si>
    <t>G3GZU4</t>
  </si>
  <si>
    <t>B-cell linker protein OS=Cricetulus griseus OX=10029 GN=I79_003391 PE=4 SV=1</t>
  </si>
  <si>
    <t>XM_027400500.2_48860023_132aa</t>
  </si>
  <si>
    <t>gene=XM_027400500.2_48860023_132aa seq_id=NC_048595.1 type=cds</t>
  </si>
  <si>
    <t>G3HWN4</t>
  </si>
  <si>
    <t>Replication protein A 30 kDa subunit OS=Cricetulus griseus OX=10029 GN=I79_015395 PE=4 SV=1</t>
  </si>
  <si>
    <t>A0A3L7IPP8</t>
  </si>
  <si>
    <t>CSNK1G1 OS=Cricetulus griseus OX=10029 GN=CgPICR_004236 PE=3 SV=1</t>
  </si>
  <si>
    <t>G3HC58</t>
  </si>
  <si>
    <t>Uncharacterized protein OS=Cricetulus griseus OX=10029 GN=I79_008008 PE=4 SV=1</t>
  </si>
  <si>
    <t>G3HLS2</t>
  </si>
  <si>
    <t>14-3-3 protein beta/alpha OS=Cricetulus griseus OX=10029 GN=I79_011666 PE=3 SV=1</t>
  </si>
  <si>
    <t>A0A3L7HU94</t>
  </si>
  <si>
    <t>ARNTL OS=Cricetulus griseus OX=10029 GN=CgPICR_010901 PE=4 SV=1</t>
  </si>
  <si>
    <t>A0A3L7IBS0</t>
  </si>
  <si>
    <t>MARCH4 OS=Cricetulus griseus OX=10029 GN=CgPICR_000437 PE=4 SV=1</t>
  </si>
  <si>
    <t>A0A3L7H2Z8</t>
  </si>
  <si>
    <t>DMD (Fragment) OS=Cricetulus griseus OX=10029 GN=CgPICR_007967 PE=4 SV=1</t>
  </si>
  <si>
    <t>G3I8S4</t>
  </si>
  <si>
    <t>RBR-type E3 ubiquitin transferase OS=Cricetulus griseus OX=10029 GN=I79_019952 PE=3 SV=1</t>
  </si>
  <si>
    <t>XM_027405862.2_182167207_126aa</t>
  </si>
  <si>
    <t>gene=XM_027405862.2_182167207_126aa seq_id=NC_048596.1 type=cds</t>
  </si>
  <si>
    <t>G3GXC2</t>
  </si>
  <si>
    <t>Protein notum-like OS=Cricetulus griseus OX=10029 GN=I79_002412 PE=4 SV=1</t>
  </si>
  <si>
    <t>XM_027424778.2_35551189_84aa</t>
  </si>
  <si>
    <t>gene=XM_027424778.2_35551189_84aa seq_id=NC_048600.1 type=cds</t>
  </si>
  <si>
    <t>XR_003484220.2_271753574_67aa</t>
  </si>
  <si>
    <t>gene=XR_003484220.2_271753574_67aa seq_id=NC_048596.1 type=cds</t>
  </si>
  <si>
    <t>A0A061IH70</t>
  </si>
  <si>
    <t>Transmembrane protein 52 OS=Cricetulus griseus OX=10029 GN=H671_2g6798 PE=4 SV=1</t>
  </si>
  <si>
    <t>G3HT54</t>
  </si>
  <si>
    <t>Oxysterol-binding protein-related protein 1 OS=Cricetulus griseus OX=10029 GN=I79_014072 PE=4 SV=1</t>
  </si>
  <si>
    <t>G3HQR8</t>
  </si>
  <si>
    <t>E3 ubiquitin-protein ligase RING1 OS=Cricetulus griseus OX=10029 GN=I79_013174 PE=4 SV=1</t>
  </si>
  <si>
    <t>G3HDW7</t>
  </si>
  <si>
    <t>Phosphatidylinositol-glycan-specific phospholipase D (Fragment) OS=Cricetulus griseus OX=10029 GN=I79_008734 PE=4 SV=1</t>
  </si>
  <si>
    <t>A0A3L7I110</t>
  </si>
  <si>
    <t>DDX19A OS=Cricetulus griseus OX=10029 GN=CgPICR_005707 PE=4 SV=1</t>
  </si>
  <si>
    <t>XR_004768902.1_249918667_98aa</t>
  </si>
  <si>
    <t>gene=XR_004768902.1_249918667_98aa seq_id=NC_048596.1 type=cds</t>
  </si>
  <si>
    <t>A0A3L7HBV6</t>
  </si>
  <si>
    <t>CD300E (Fragment) OS=Cricetulus griseus OX=10029 GN=CgPICR_012081 PE=4 SV=1</t>
  </si>
  <si>
    <t>G3HWH9</t>
  </si>
  <si>
    <t>Testis-specific serine/threonine-protein kinase 5 OS=Cricetulus griseus OX=10029 GN=I79_015362 PE=4 SV=1</t>
  </si>
  <si>
    <t>XM_035442132.1_62134362_98aa</t>
  </si>
  <si>
    <t>gene=XM_035442132.1_62134362_98aa seq_id=NC_048596.1 type=cds</t>
  </si>
  <si>
    <t>XM_027389031.2_233310596_85aa</t>
  </si>
  <si>
    <t>gene=XM_027389031.2_233310596_85aa seq_id=NW_023276806.1 type=cds</t>
  </si>
  <si>
    <t>G3HS46</t>
  </si>
  <si>
    <t>Dynactin subunit 4 OS=Cricetulus griseus OX=10029 GN=I79_013672 PE=4 SV=1</t>
  </si>
  <si>
    <t>XM_027418713.2_5256851_45aa</t>
  </si>
  <si>
    <t>gene=XM_027418713.2_5256851_45aa seq_id=NC_048598.1 type=cds</t>
  </si>
  <si>
    <t>XM_027407121.2_15201923_116aa</t>
  </si>
  <si>
    <t>gene=XM_027407121.2_15201923_116aa seq_id=NC_048596.1 type=cds</t>
  </si>
  <si>
    <t>A0A3L7GYM1</t>
  </si>
  <si>
    <t>IGH-VJ558 OS=Cricetulus griseus OX=10029 GN=CgPICR_021922 PE=4 SV=1</t>
  </si>
  <si>
    <t>A0A061IJ94</t>
  </si>
  <si>
    <t>ATP-binding cassette sub-family A member 12-like protein OS=Cricetulus griseus OX=10029 GN=H671_1g2505 PE=4 SV=1</t>
  </si>
  <si>
    <t>G3I6N3</t>
  </si>
  <si>
    <t>Leucine-rich repeat neuronal protein 3 OS=Cricetulus griseus OX=10029 GN=I79_019160 PE=4 SV=1</t>
  </si>
  <si>
    <t>A0A3L7GS29</t>
  </si>
  <si>
    <t>LRRC16B (Fragment) OS=Cricetulus griseus OX=10029 GN=CgPICR_007626 PE=4 SV=1</t>
  </si>
  <si>
    <t>XM_027426056.2_5205235_52aa</t>
  </si>
  <si>
    <t>gene=XM_027426056.2_5205235_52aa seq_id=NC_048600.1 type=cds</t>
  </si>
  <si>
    <t>G3HGJ8</t>
  </si>
  <si>
    <t>DENN domain-containing protein 2A OS=Cricetulus griseus OX=10029 GN=I79_009736 PE=4 SV=1</t>
  </si>
  <si>
    <t>A0A3L7H011</t>
  </si>
  <si>
    <t>RNF216 OS=Cricetulus griseus OX=10029 GN=CgPICR_023642 PE=4 SV=1</t>
  </si>
  <si>
    <t>A0A3L7HKQ6</t>
  </si>
  <si>
    <t>IGFN1 (Fragment) OS=Cricetulus griseus OX=10029 GN=CgPICR_000917 PE=4 SV=1</t>
  </si>
  <si>
    <t>XM_027419034.2_3807091_40aa</t>
  </si>
  <si>
    <t>gene=XM_027419034.2_3807091_40aa seq_id=NC_048598.1 type=cds</t>
  </si>
  <si>
    <t>G3GVJ6</t>
  </si>
  <si>
    <t>Sodium/glucose cotransporter 5 OS=Cricetulus griseus OX=10029 GN=I79_001735 PE=3 SV=1</t>
  </si>
  <si>
    <t>A0A3L7HZL2</t>
  </si>
  <si>
    <t>AGBL1 OS=Cricetulus griseus OX=10029 GN=CgPICR_009311 PE=4 SV=1</t>
  </si>
  <si>
    <t>G3IIR3</t>
  </si>
  <si>
    <t>Transforming acidic coiled-coil-containing protein 2 OS=Cricetulus griseus OX=10029 GN=I79_023737 PE=4 SV=1</t>
  </si>
  <si>
    <t>A0A3L7INR7</t>
  </si>
  <si>
    <t>FAM193A (Fragment) OS=Cricetulus griseus OX=10029 GN=CgPICR_004442 PE=4 SV=1</t>
  </si>
  <si>
    <t>A0A3L7HVV1</t>
  </si>
  <si>
    <t>SLTM OS=Cricetulus griseus OX=10029 GN=CgPICR_005216 PE=4 SV=1</t>
  </si>
  <si>
    <t>G3HGD6</t>
  </si>
  <si>
    <t>Methyltransferase-like protein OS=Cricetulus griseus OX=10029 GN=I79_009660 PE=3 SV=1</t>
  </si>
  <si>
    <t>XR_003487759.2_16910884_50aa</t>
  </si>
  <si>
    <t>gene=XR_003487759.2_16910884_50aa seq_id=NC_048601.1 type=cds</t>
  </si>
  <si>
    <t>A0A3L7HU73</t>
  </si>
  <si>
    <t>Eukaryotic translation initiation factor 3 subunit F OS=Cricetulus griseus OX=10029 GN=EIF3F PE=3 SV=1</t>
  </si>
  <si>
    <t>XM_035452819.1_196709402_445aa</t>
  </si>
  <si>
    <t>gene=XM_035452819.1_196709402_445aa seq_id=NW_023276807.1 type=cds</t>
  </si>
  <si>
    <t>A0A3L7GZ23</t>
  </si>
  <si>
    <t>IGHV3-6 OS=Cricetulus griseus OX=10029 GN=CgPICR_022328 PE=4 SV=1</t>
  </si>
  <si>
    <t>A0A061IH52</t>
  </si>
  <si>
    <t>Patched domain-containing protein 2 OS=Cricetulus griseus OX=10029 GN=H671_2g6272 PE=4 SV=1</t>
  </si>
  <si>
    <t>XR_003484695.2_153609277_57aa</t>
  </si>
  <si>
    <t>gene=XR_003484695.2_153609277_57aa seq_id=NC_048597.1 type=cds</t>
  </si>
  <si>
    <t>A0A061IFI4</t>
  </si>
  <si>
    <t>Leucine-rich repeat serine/threonine-protein kinase 1 OS=Cricetulus griseus OX=10029 GN=H671_3g9555 PE=4 SV=1</t>
  </si>
  <si>
    <t>G3GZ45</t>
  </si>
  <si>
    <t>Zinc finger protein 18 OS=Cricetulus griseus OX=10029 GN=I79_003096 PE=4 SV=1</t>
  </si>
  <si>
    <t>XM_027392754.2_129560600_62aa</t>
  </si>
  <si>
    <t>gene=XM_027392754.2_129560600_62aa seq_id=NW_023276806.1 type=cds</t>
  </si>
  <si>
    <t>A0A3L7IE10</t>
  </si>
  <si>
    <t>UNC5CL OS=Cricetulus griseus OX=10029 GN=CgPICR_016110 PE=4 SV=1</t>
  </si>
  <si>
    <t>A0A061IPJ5</t>
  </si>
  <si>
    <t>Glutathione S-transferase Mu 7-like protein OS=Cricetulus griseus OX=10029 GN=H671_1g2858 PE=3 SV=1</t>
  </si>
  <si>
    <t>A0A3L7IDR8</t>
  </si>
  <si>
    <t>FAM90A27P (Fragment) OS=Cricetulus griseus OX=10029 GN=CgPICR_017104 PE=4 SV=1</t>
  </si>
  <si>
    <t>A0A3L7HRH7</t>
  </si>
  <si>
    <t>DVL3 OS=Cricetulus griseus OX=10029 GN=CgPICR_002206 PE=4 SV=1</t>
  </si>
  <si>
    <t>A0A061I3D1</t>
  </si>
  <si>
    <t>Syntaxin-binding protein 5 isoform 3 OS=Cricetulus griseus OX=10029 GN=H671_4g12841 PE=4 SV=1</t>
  </si>
  <si>
    <t>A0A3L7HVC7</t>
  </si>
  <si>
    <t>HIST1H2AB (Fragment) OS=Cricetulus griseus OX=10029 GN=CgPICR_009865 PE=3 SV=1</t>
  </si>
  <si>
    <t>G3GVM2</t>
  </si>
  <si>
    <t>Glutamate [NMDA] receptor subunit epsilon-1 OS=Cricetulus griseus OX=10029 GN=I79_001765 PE=3 SV=1</t>
  </si>
  <si>
    <t>G3HUV1</t>
  </si>
  <si>
    <t>Transcriptional enhancer factor TEF-1 OS=Cricetulus griseus OX=10029 GN=I79_014719 PE=4 SV=1</t>
  </si>
  <si>
    <t>XM_027410009.2_265500846_88aa</t>
  </si>
  <si>
    <t>gene=XM_027410009.2_265500846_88aa seq_id=NC_048596.1 type=cds</t>
  </si>
  <si>
    <t>G3I6Z5</t>
  </si>
  <si>
    <t>Protein transport protein sec16 OS=Cricetulus griseus OX=10029 GN=I79_019275 PE=3 SV=1</t>
  </si>
  <si>
    <t>XM_027432047.2_41298317_18aa</t>
  </si>
  <si>
    <t>gene=XM_027432047.2_41298317_18aa seq_id=NC_048604.1 type=cds</t>
  </si>
  <si>
    <t>XR_003481188.2_49336198_97aa</t>
  </si>
  <si>
    <t>gene=XR_003481188.2_49336198_97aa seq_id=NW_023276806.1 type=cds</t>
  </si>
  <si>
    <t>G3I6Q7</t>
  </si>
  <si>
    <t>Olfactory receptor OS=Cricetulus griseus OX=10029 GN=I79_019184 PE=3 SV=1</t>
  </si>
  <si>
    <t>A0A3L7I814</t>
  </si>
  <si>
    <t>AGO4 (Fragment) OS=Cricetulus griseus OX=10029 GN=CgPICR_007097 PE=3 SV=1</t>
  </si>
  <si>
    <t>XM_027424178.2_110202252_159aa</t>
  </si>
  <si>
    <t>gene=XM_027424178.2_110202252_159aa seq_id=NC_048600.1 type=cds</t>
  </si>
  <si>
    <t>G3H8P3</t>
  </si>
  <si>
    <t>Uncharacterized protein OS=Cricetulus griseus OX=10029 GN=I79_006751 PE=4 SV=1</t>
  </si>
  <si>
    <t>XM_027408938.2_59741005_143aa</t>
  </si>
  <si>
    <t>gene=XM_027408938.2_59741005_143aa seq_id=NC_048596.1 type=cds</t>
  </si>
  <si>
    <t>XM_027423195.2_142143674_335aa</t>
  </si>
  <si>
    <t>gene=XM_027423195.2_142143674_335aa seq_id=NC_048599.1 type=cds</t>
  </si>
  <si>
    <t>XM_027398877.2_150685827_232aa</t>
  </si>
  <si>
    <t>gene=XM_027398877.2_150685827_232aa seq_id=NC_048595.1 type=cds</t>
  </si>
  <si>
    <t>A0A3L7IPM0</t>
  </si>
  <si>
    <t>UBR5 OS=Cricetulus griseus OX=10029 GN=CgPICR_010729 PE=4 SV=1</t>
  </si>
  <si>
    <t>G3I6W0</t>
  </si>
  <si>
    <t>PHD finger protein 1 OS=Cricetulus griseus OX=10029 GN=I79_019238 PE=4 SV=1</t>
  </si>
  <si>
    <t>G3H6B5</t>
  </si>
  <si>
    <t>Interleukin enhancer-binding factor 3 OS=Cricetulus griseus OX=10029 GN=I79_005870 PE=4 SV=1</t>
  </si>
  <si>
    <t>A0A3L7GY84</t>
  </si>
  <si>
    <t>SEH1L OS=Cricetulus griseus OX=10029 GN=CgPICR_022731 PE=3 SV=1</t>
  </si>
  <si>
    <t>G3H1V4</t>
  </si>
  <si>
    <t>Cyclic AMP-dependent transcription factor ATF-2 OS=Cricetulus griseus OX=10029 GN=I79_004140 PE=4 SV=1</t>
  </si>
  <si>
    <t>A0A061I3F6</t>
  </si>
  <si>
    <t>Fatty acid synthase OS=Cricetulus griseus OX=10029 GN=H671_7g18362 PE=4 SV=1</t>
  </si>
  <si>
    <t>XM_027431154.2_27015957_35aa</t>
  </si>
  <si>
    <t>gene=XM_027431154.2_27015957_35aa seq_id=NC_048602.1 type=cds</t>
  </si>
  <si>
    <t>A0A3L7I9S9</t>
  </si>
  <si>
    <t>AADACL4 OS=Cricetulus griseus OX=10029 GN=CgPICR_017850 PE=4 SV=1</t>
  </si>
  <si>
    <t>G3IGB2</t>
  </si>
  <si>
    <t>Serine/threonine-protein phosphatase 2A regulatory subunit B'' subunit gamma OS=Cricetulus griseus OX=10029 GN=I79_022795 PE=4 SV=1</t>
  </si>
  <si>
    <t>G3H7I2</t>
  </si>
  <si>
    <t>Uncharacterized protein KIAA1614 OS=Cricetulus griseus OX=10029 GN=I79_006314 PE=4 SV=1</t>
  </si>
  <si>
    <t>A0A061IH67</t>
  </si>
  <si>
    <t>Contactin-associated protein-like 4 isoform 1 OS=Cricetulus griseus OX=10029 GN=H671_3g8915 PE=4 SV=1</t>
  </si>
  <si>
    <t>G3H7L8</t>
  </si>
  <si>
    <t>FEZF2 OS=Cricetulus griseus OX=10029 GN=CgPICR_006170 PE=4 SV=1</t>
  </si>
  <si>
    <t>XM_027390531.2_210943153_115aa</t>
  </si>
  <si>
    <t>gene=XM_027390531.2_210943153_115aa seq_id=NW_023276807.1 type=cds</t>
  </si>
  <si>
    <t>XM_027432393.2_1438400_79aa</t>
  </si>
  <si>
    <t>gene=XM_027432393.2_1438400_79aa seq_id=NC_048604.1 type=cds</t>
  </si>
  <si>
    <t>G3GRL9</t>
  </si>
  <si>
    <t>Retinal dehydrogenase 2 OS=Cricetulus griseus OX=10029 GN=I79_000170 PE=3 SV=1</t>
  </si>
  <si>
    <t>XR_003484814.2_35070760_103aa</t>
  </si>
  <si>
    <t>gene=XR_003484814.2_35070760_103aa seq_id=NC_048597.1 type=cds</t>
  </si>
  <si>
    <t>A0A3L7IAD9</t>
  </si>
  <si>
    <t>BIK (Fragment) OS=Cricetulus griseus OX=10029 GN=CgPICR_000010 PE=4 SV=1</t>
  </si>
  <si>
    <t>A0A3L7ILN6</t>
  </si>
  <si>
    <t>ABCF1 (Fragment) OS=Cricetulus griseus OX=10029 GN=CgPICR_019496 PE=4 SV=1</t>
  </si>
  <si>
    <t>G3H065</t>
  </si>
  <si>
    <t>N-acetyltransferase NAT13 OS=Cricetulus griseus OX=10029 GN=I79_003540 PE=4 SV=1</t>
  </si>
  <si>
    <t>A0A3L7I7D5</t>
  </si>
  <si>
    <t>BRD8 OS=Cricetulus griseus OX=10029 GN=CgPICR_011075 PE=4 SV=1</t>
  </si>
  <si>
    <t>XM_027400569.2_213154935_46aa</t>
  </si>
  <si>
    <t>gene=XM_027400569.2_213154935_46aa seq_id=NC_048595.1 type=cds</t>
  </si>
  <si>
    <t>G3I730</t>
  </si>
  <si>
    <t>Napsin-A OS=Cricetulus griseus OX=10029 GN=I79_019311 PE=3 SV=1</t>
  </si>
  <si>
    <t>XM_027404502.2_73141716_48aa</t>
  </si>
  <si>
    <t>gene=XM_027404502.2_73141716_48aa seq_id=NC_048596.1 type=cds</t>
  </si>
  <si>
    <t>G3GZP7</t>
  </si>
  <si>
    <t>Kelch-like protein 29 OS=Cricetulus griseus OX=10029 GN=I79_003340 PE=4 SV=1</t>
  </si>
  <si>
    <t>XM_027411475.2_133847476_114aa</t>
  </si>
  <si>
    <t>gene=XM_027411475.2_133847476_114aa seq_id=NC_048597.1 type=cds</t>
  </si>
  <si>
    <t>XM_027415351.2_226127608_50aa</t>
  </si>
  <si>
    <t>gene=XM_027415351.2_226127608_50aa seq_id=NC_048597.1 type=cds</t>
  </si>
  <si>
    <t>A0A3L7II90</t>
  </si>
  <si>
    <t>PSMC2 OS=Cricetulus griseus OX=10029 GN=CgPICR_013869 PE=3 SV=1</t>
  </si>
  <si>
    <t>XM_027425649.2_128617962_373aa</t>
  </si>
  <si>
    <t>gene=XM_027425649.2_128617962_373aa seq_id=NC_048600.1 type=cds</t>
  </si>
  <si>
    <t>XR_003482681.2_258746677_75aa</t>
  </si>
  <si>
    <t>gene=XR_003482681.2_258746677_75aa seq_id=NC_048595.1 type=cds</t>
  </si>
  <si>
    <t>A0A3L7GZ52</t>
  </si>
  <si>
    <t>ZIK1 (Fragment) OS=Cricetulus griseus OX=10029 GN=CgPICR_022290 PE=4 SV=1</t>
  </si>
  <si>
    <t>A0A3L7HW02</t>
  </si>
  <si>
    <t>EHBP1L1 OS=Cricetulus griseus OX=10029 GN=CgPICR_009492 PE=4 SV=1</t>
  </si>
  <si>
    <t>A0A3L7HRZ7</t>
  </si>
  <si>
    <t>CDON OS=Cricetulus griseus OX=10029 GN=CgPICR_005805 PE=4 SV=1</t>
  </si>
  <si>
    <t>A0A3L7HDL0</t>
  </si>
  <si>
    <t>NCOA3 OS=Cricetulus griseus OX=10029 GN=CgPICR_012849 PE=4 SV=1</t>
  </si>
  <si>
    <t>A0A3L7HAZ3</t>
  </si>
  <si>
    <t>ATP-citrate synthase OS=Cricetulus griseus OX=10029 GN=CgPICR_016973 PE=3 SV=1</t>
  </si>
  <si>
    <t>A0A061I9F3</t>
  </si>
  <si>
    <t>Protein FAM43A-like protein OS=Cricetulus griseus OX=10029 GN=H671_4g12538 PE=4 SV=1</t>
  </si>
  <si>
    <t>A0A3L7HFQ7</t>
  </si>
  <si>
    <t>CACFD1 OS=Cricetulus griseus OX=10029 GN=CgPICR_012445 PE=4 SV=1</t>
  </si>
  <si>
    <t>G3IGX6</t>
  </si>
  <si>
    <t>Interferon-induced guanylate-binding protein 2 OS=Cricetulus griseus OX=10029 GN=I79_023053 PE=4 SV=1</t>
  </si>
  <si>
    <t>XR_003488709.2_36789_83aa</t>
  </si>
  <si>
    <t>gene=XR_003488709.2_36789_83aa seq_id=NW_023277186.1 type=cds</t>
  </si>
  <si>
    <t>A0A3L7IB78</t>
  </si>
  <si>
    <t>Uncharacterized protein OS=Cricetulus griseus OX=10029 GN=CgPICR_000287 PE=4 SV=1</t>
  </si>
  <si>
    <t>G3IGX7</t>
  </si>
  <si>
    <t>Guanylate-binding protein 5 OS=Cricetulus griseus OX=10029 GN=I79_023054 PE=4 SV=1</t>
  </si>
  <si>
    <t>G3IKB6</t>
  </si>
  <si>
    <t>Protein FAM122A OS=Cricetulus griseus OX=10029 GN=I79_024315 PE=4 SV=1</t>
  </si>
  <si>
    <t>G3I7M5</t>
  </si>
  <si>
    <t>Calcium-transporting ATPase OS=Cricetulus griseus OX=10029 GN=I79_019518 PE=3 SV=1</t>
  </si>
  <si>
    <t>XR_003481214.2_39260436_47aa</t>
  </si>
  <si>
    <t>gene=XR_003481214.2_39260436_47aa seq_id=NW_023276806.1 type=cds</t>
  </si>
  <si>
    <t>G3GUQ5</t>
  </si>
  <si>
    <t>Tyrosine-protein phosphatase non-receptor type 6 (Fragment) OS=Cricetulus griseus OX=10029 GN=I79_001423 PE=4 SV=1</t>
  </si>
  <si>
    <t>G3H520</t>
  </si>
  <si>
    <t>Ubiquitin carboxyl-terminal hydrolase 3 OS=Cricetulus griseus OX=10029 GN=I79_005389 PE=3 SV=1</t>
  </si>
  <si>
    <t>A0A061IAQ5</t>
  </si>
  <si>
    <t>Transcription factor E2F8 OS=Cricetulus griseus OX=10029 GN=H671_3g11125 PE=3 SV=1</t>
  </si>
  <si>
    <t>G3H021</t>
  </si>
  <si>
    <t>Acyl-coenzyme A oxidase OS=Cricetulus griseus OX=10029 GN=I79_003469 PE=3 SV=1</t>
  </si>
  <si>
    <t>G3H606</t>
  </si>
  <si>
    <t>G-protein coupled receptor-associated sorting protein 1 OS=Cricetulus griseus OX=10029 GN=I79_005756 PE=4 SV=1</t>
  </si>
  <si>
    <t>XM_027414247.2_216222919_79aa</t>
  </si>
  <si>
    <t>gene=XM_027414247.2_216222919_79aa seq_id=NC_048597.1 type=cds</t>
  </si>
  <si>
    <t>A0A3L7HA76</t>
  </si>
  <si>
    <t>SSPO OS=Cricetulus griseus OX=10029 GN=CgPICR_019827 PE=4 SV=1</t>
  </si>
  <si>
    <t>G3IGH5</t>
  </si>
  <si>
    <t>UPF0378 protein KIAA0100 OS=Cricetulus griseus OX=10029 GN=I79_022890 PE=4 SV=1</t>
  </si>
  <si>
    <t>G3IKT5</t>
  </si>
  <si>
    <t>Intestine-specific homeobox OS=Cricetulus griseus OX=10029 GN=I79_024488 PE=4 SV=1</t>
  </si>
  <si>
    <t>A0A3L7I7A1</t>
  </si>
  <si>
    <t>DNAH5 (Fragment) OS=Cricetulus griseus OX=10029 GN=CgPICR_008833 PE=4 SV=1</t>
  </si>
  <si>
    <t>A0A3L7I5N7</t>
  </si>
  <si>
    <t>ACOT12 OS=Cricetulus griseus OX=10029 GN=CgPICR_002963 PE=4 SV=1</t>
  </si>
  <si>
    <t>A0A3L7H8V8</t>
  </si>
  <si>
    <t>LRRC37A OS=Cricetulus griseus OX=10029 GN=CgPICR_016860 PE=4 SV=1</t>
  </si>
  <si>
    <t>XR_003484020.2_60239003_42aa</t>
  </si>
  <si>
    <t>gene=XR_003484020.2_60239003_42aa seq_id=NC_048596.1 type=cds</t>
  </si>
  <si>
    <t>A0A3L7HZI7</t>
  </si>
  <si>
    <t>HNRNPM OS=Cricetulus griseus OX=10029 GN=CgPICR_020393 PE=4 SV=1</t>
  </si>
  <si>
    <t>A0A061IKU5</t>
  </si>
  <si>
    <t>Synaptonemal complex protein 3 OS=Cricetulus griseus OX=10029 GN=H671_1g2268 PE=4 SV=1</t>
  </si>
  <si>
    <t>A0A3L7IL30</t>
  </si>
  <si>
    <t>NRG3 OS=Cricetulus griseus OX=10029 GN=CgPICR_020734 PE=4 SV=1</t>
  </si>
  <si>
    <t>A0A061I7U2</t>
  </si>
  <si>
    <t>Protein regulator of cytokinesis 1 isoform 2 OS=Cricetulus griseus OX=10029 GN=H671_4g11878 PE=4 SV=1</t>
  </si>
  <si>
    <t>A0A3L7GV97</t>
  </si>
  <si>
    <t>ANKRD28 (Fragment) OS=Cricetulus griseus OX=10029 GN=CgPICR_006266 PE=4 SV=1</t>
  </si>
  <si>
    <t>XM_027387021.2_110464819_58aa</t>
  </si>
  <si>
    <t>gene=XM_027387021.2_110464819_58aa seq_id=NW_023276807.1 type=cds</t>
  </si>
  <si>
    <t>G3HSZ7</t>
  </si>
  <si>
    <t>Heterogeneous nuclear ribonucleoprotein L-like OS=Cricetulus griseus OX=10029 GN=I79_013997 PE=4 SV=1</t>
  </si>
  <si>
    <t>A0A3L7GXP4</t>
  </si>
  <si>
    <t>Uncharacterized protein OS=Cricetulus griseus OX=10029 GN=CgPICR_022925 PE=4 SV=1</t>
  </si>
  <si>
    <t>A0A061IMU5</t>
  </si>
  <si>
    <t>EF-HAND 2 containing protein (Fragment) OS=Cricetulus griseus OX=10029 GN=H671_1g3719 PE=4 SV=1</t>
  </si>
  <si>
    <t>G3HBL6</t>
  </si>
  <si>
    <t>AURKA OS=Cricetulus griseus OX=10029 GN=CgPICR_012801 PE=3 SV=1</t>
  </si>
  <si>
    <t>A0A3L7H933</t>
  </si>
  <si>
    <t>RUNDC1 OS=Cricetulus griseus OX=10029 GN=CgPICR_016930 PE=4 SV=1</t>
  </si>
  <si>
    <t>A0A3L7GSM3</t>
  </si>
  <si>
    <t>FNDC3A OS=Cricetulus griseus OX=10029 GN=CgPICR_007438 PE=4 SV=1</t>
  </si>
  <si>
    <t>A0A3L7IB24</t>
  </si>
  <si>
    <t>SMARCD1 OS=Cricetulus griseus OX=10029 GN=CgPICR_000179 PE=4 SV=1</t>
  </si>
  <si>
    <t>A0A061IDH2</t>
  </si>
  <si>
    <t>Uncharacterized protein OS=Cricetulus griseus OX=10029 GN=H671_3g9499 PE=4 SV=1</t>
  </si>
  <si>
    <t>G3H1P5</t>
  </si>
  <si>
    <t>WD repeat-containing protein 22 OS=Cricetulus griseus OX=10029 GN=I79_004055 PE=4 SV=1</t>
  </si>
  <si>
    <t>A0A3L7I4X5</t>
  </si>
  <si>
    <t>Uncharacterized protein OS=Cricetulus griseus OX=10029 GN=CgPICR_011801 PE=4 SV=1</t>
  </si>
  <si>
    <t>A0A3L7HUD6</t>
  </si>
  <si>
    <t>UMOD OS=Cricetulus griseus OX=10029 GN=CgPICR_010942 PE=4 SV=1</t>
  </si>
  <si>
    <t>G3IGT0</t>
  </si>
  <si>
    <t>Carboxylic ester hydrolase OS=Cricetulus griseus OX=10029 GN=I79_023006 PE=3 SV=1</t>
  </si>
  <si>
    <t>A0A3L7HTE4</t>
  </si>
  <si>
    <t>TPM1 (Fragment) OS=Cricetulus griseus OX=10029 GN=CgPICR_005232 PE=3 SV=1</t>
  </si>
  <si>
    <t>XM_027417345.2_36591577_80aa</t>
  </si>
  <si>
    <t>gene=XM_027417345.2_36591577_80aa seq_id=NC_048598.1 type=cds</t>
  </si>
  <si>
    <t>A0A3L7HI35</t>
  </si>
  <si>
    <t>Uncharacterized protein OS=Cricetulus griseus OX=10029 GN=CgPICR_010082 PE=4 SV=1</t>
  </si>
  <si>
    <t>G3IEH3</t>
  </si>
  <si>
    <t>Elongation factor Tu GTP-binding domain-containing protein 1 OS=Cricetulus griseus OX=10029 GN=I79_022120 PE=4 SV=1</t>
  </si>
  <si>
    <t>G3H5Y2</t>
  </si>
  <si>
    <t>Growth factor receptor-bound protein 7 OS=Cricetulus griseus OX=10029 GN=I79_005728 PE=4 SV=1</t>
  </si>
  <si>
    <t>A0A061I6S3</t>
  </si>
  <si>
    <t>40S ribosomal protein S12 OS=Cricetulus griseus OX=10029 GN=H671_4g11424 PE=3 SV=1</t>
  </si>
  <si>
    <t>XM_027433204.2_114607643_32aa</t>
  </si>
  <si>
    <t>gene=XM_027433204.2_114607643_32aa seq_id=NC_048604.1 type=cds</t>
  </si>
  <si>
    <t>G3H3D5</t>
  </si>
  <si>
    <t>Transcription factor SOX-5 (Fragment) OS=Cricetulus griseus OX=10029 GN=I79_004750 PE=4 SV=1</t>
  </si>
  <si>
    <t>XM_027392458.2_147074078_50aa</t>
  </si>
  <si>
    <t>gene=XM_027392458.2_147074078_50aa seq_id=NW_023276806.1 type=cds</t>
  </si>
  <si>
    <t>A0A3L7H2Q5</t>
  </si>
  <si>
    <t>TUBA1A OS=Cricetulus griseus OX=10029 GN=CgPICR_014304 PE=3 SV=1</t>
  </si>
  <si>
    <t>A0A3L7H655</t>
  </si>
  <si>
    <t>QPCTL OS=Cricetulus griseus OX=10029 GN=CgPICR_020975 PE=4 SV=1</t>
  </si>
  <si>
    <t>XM_027425919.2_2651568_86aa</t>
  </si>
  <si>
    <t>gene=XM_027425919.2_2651568_86aa seq_id=NC_048600.1 type=cds</t>
  </si>
  <si>
    <t>A0A3L7HK90</t>
  </si>
  <si>
    <t>IL19 (Fragment) OS=Cricetulus griseus OX=10029 GN=CgPICR_000993 PE=4 SV=1</t>
  </si>
  <si>
    <t>XM_027398754.2_137498723_24aa</t>
  </si>
  <si>
    <t>gene=XM_027398754.2_137498723_24aa seq_id=NC_048595.1 type=cds</t>
  </si>
  <si>
    <t>A0A3L7I276</t>
  </si>
  <si>
    <t>CCDC166 OS=Cricetulus griseus OX=10029 GN=CgPICR_014911 PE=4 SV=1</t>
  </si>
  <si>
    <t>G3GRV2</t>
  </si>
  <si>
    <t>Zinc finger CCHC domain-containing protein 14 OS=Cricetulus griseus OX=10029 GN=I79_000246 PE=4 SV=1</t>
  </si>
  <si>
    <t>G3I6F8</t>
  </si>
  <si>
    <t>Serine/threonine-protein kinase MRCK gamma OS=Cricetulus griseus OX=10029 GN=I79_019086 PE=3 SV=1</t>
  </si>
  <si>
    <t>A0A3L7HA51</t>
  </si>
  <si>
    <t>BAHCC1 OS=Cricetulus griseus OX=10029 GN=CgPICR_011955 PE=4 SV=1</t>
  </si>
  <si>
    <t>O08684</t>
  </si>
  <si>
    <t>Phospholipase D1 OS=Cricetulus griseus OX=10029 GN=PLD1 PE=2 SV=1</t>
  </si>
  <si>
    <t>A0A061HVZ3</t>
  </si>
  <si>
    <t>WD repeat-containing protein 20 (Fragment) OS=Cricetulus griseus OX=10029 GN=H671_21006 PE=4 SV=1</t>
  </si>
  <si>
    <t>A0A3L7I075</t>
  </si>
  <si>
    <t>FUK OS=Cricetulus griseus OX=10029 GN=CgPICR_005705 PE=4 SV=1</t>
  </si>
  <si>
    <t>G3I7N1</t>
  </si>
  <si>
    <t>Beta-1,3-galactosyl-O-glycosyl-glycoprotein beta-1,6-N-acetylglucosaminyltransferase OS=Cricetulus griseus OX=10029 GN=I79_019525 PE=4 SV=1</t>
  </si>
  <si>
    <t>A0A061IGP9</t>
  </si>
  <si>
    <t>Rap guanine nucleotide exchange factor 3-like protein OS=Cricetulus griseus OX=10029 GN=H671_2g5523 PE=4 SV=1</t>
  </si>
  <si>
    <t>G3I0M8</t>
  </si>
  <si>
    <t>Glutamate receptor, ionotropic kainate 5 OS=Cricetulus griseus OX=10029 GN=I79_016916 PE=4 SV=1</t>
  </si>
  <si>
    <t>G3HWJ3</t>
  </si>
  <si>
    <t>Uncharacterized protein OS=Cricetulus griseus OX=10029 GN=I79_015376 PE=4 SV=1</t>
  </si>
  <si>
    <t>A0A061IA32</t>
  </si>
  <si>
    <t>Proline-rich transmembrane protein 2 OS=Cricetulus griseus OX=10029 GN=H671_3g9034 PE=4 SV=1</t>
  </si>
  <si>
    <t>A0A3L7IAT9</t>
  </si>
  <si>
    <t>DDN OS=Cricetulus griseus OX=10029 GN=CgPICR_000149 PE=4 SV=1</t>
  </si>
  <si>
    <t>A0A3L7IKV8</t>
  </si>
  <si>
    <t>NALCN (Fragment) OS=Cricetulus griseus OX=10029 GN=CgPICR_020197 PE=4 SV=1</t>
  </si>
  <si>
    <t>A0A061IIF6</t>
  </si>
  <si>
    <t>Testican-3 isoform 1 OS=Cricetulus griseus OX=10029 GN=H671_1g3154 PE=4 SV=1</t>
  </si>
  <si>
    <t>XM_035451222.1_273915590_1013aa</t>
  </si>
  <si>
    <t>gene=XM_035451222.1_273915590_1013aa seq_id=NW_023276806.1 type=cds</t>
  </si>
  <si>
    <t>A0A061HVS6</t>
  </si>
  <si>
    <t>Putative aarF domain-containing protein kinase 4-like protein (Fragment) OS=Cricetulus griseus OX=10029 GN=H671_21337 PE=4 SV=1</t>
  </si>
  <si>
    <t>XM_027407200.2_16552022_35aa</t>
  </si>
  <si>
    <t>gene=XM_027407200.2_16552022_35aa seq_id=NC_048596.1 type=cds</t>
  </si>
  <si>
    <t>G3INL9</t>
  </si>
  <si>
    <t>CMP-N-acetylneuraminate-beta-galactosamide-alpha-2, 3-sialyltransferase OS=Cricetulus griseus OX=10029 GN=I79_025546 PE=3 SV=1</t>
  </si>
  <si>
    <t>A0A3L7I1P6</t>
  </si>
  <si>
    <t>PRUNE2 OS=Cricetulus griseus OX=10029 GN=CgPICR_006668 PE=4 SV=1</t>
  </si>
  <si>
    <t>A0A3L7GMI7</t>
  </si>
  <si>
    <t>CHD3 OS=Cricetulus griseus OX=10029 GN=CgPICR_003695 PE=4 SV=1</t>
  </si>
  <si>
    <t>G3IA67</t>
  </si>
  <si>
    <t>Olfactory receptor OS=Cricetulus griseus OX=10029 GN=I79_020483 PE=3 SV=1</t>
  </si>
  <si>
    <t>G3IDC4</t>
  </si>
  <si>
    <t>Insulin receptor substrate 1 OS=Cricetulus griseus OX=10029 GN=I79_021700 PE=4 SV=1</t>
  </si>
  <si>
    <t>XM_027393890.2_51051742_55aa</t>
  </si>
  <si>
    <t>gene=XM_027393890.2_51051742_55aa seq_id=NW_023276806.1 type=cds</t>
  </si>
  <si>
    <t>A0A061HVW9</t>
  </si>
  <si>
    <t>Gag polyprotein OS=Cricetulus griseus OX=10029 GN=H671_8g19414 PE=4 SV=1</t>
  </si>
  <si>
    <t>XM_027398388.2_3876872_58aa</t>
  </si>
  <si>
    <t>gene=XM_027398388.2_3876872_58aa seq_id=NC_048595.1 type=cds</t>
  </si>
  <si>
    <t>G3HX64</t>
  </si>
  <si>
    <t>Amiloride-sensitive cation channel 2, neuronal OS=Cricetulus griseus OX=10029 GN=I79_015581 PE=3 SV=1</t>
  </si>
  <si>
    <t>A0A3L7IGE9</t>
  </si>
  <si>
    <t>HCN3 OS=Cricetulus griseus OX=10029 GN=CgPICR_013537 PE=4 SV=1</t>
  </si>
  <si>
    <t>A0A3L7GVU7</t>
  </si>
  <si>
    <t>GFPT1 (Fragment) OS=Cricetulus griseus OX=10029 GN=CgPICR_022998 PE=4 SV=1</t>
  </si>
  <si>
    <t>XM_027429232.2_27065242_26aa</t>
  </si>
  <si>
    <t>gene=XM_027429232.2_27065242_26aa seq_id=NC_048601.1 type=cds</t>
  </si>
  <si>
    <t>A0A061I9J9</t>
  </si>
  <si>
    <t>Putative UPF0505 protein C16orf62 like protein OS=Cricetulus griseus OX=10029 GN=H671_3g9716 PE=4 SV=1</t>
  </si>
  <si>
    <t>G3HFS3</t>
  </si>
  <si>
    <t>Tubulin polyglutamylase TTLL5 OS=Cricetulus griseus OX=10029 GN=I79_009438 PE=4 SV=1</t>
  </si>
  <si>
    <t>XM_027425695.2_128206591_51aa</t>
  </si>
  <si>
    <t>gene=XM_027425695.2_128206591_51aa seq_id=NC_048600.1 type=cds</t>
  </si>
  <si>
    <t>A0A061I1Y8</t>
  </si>
  <si>
    <t>Methylcytosine dioxygenase TET3 OS=Cricetulus griseus OX=10029 GN=H671_8g19564 PE=4 SV=1</t>
  </si>
  <si>
    <t>A0A3L7IN21</t>
  </si>
  <si>
    <t>UXS1 OS=Cricetulus griseus OX=10029 GN=CgPICR_004254 PE=4 SV=1</t>
  </si>
  <si>
    <t>G3I4Y8</t>
  </si>
  <si>
    <t>ABCB9 OS=Cricetulus griseus OX=10029 GN=CgPICR_012191 PE=4 SV=1</t>
  </si>
  <si>
    <t>G3IBQ1</t>
  </si>
  <si>
    <t>Uncharacterized protein OS=Cricetulus griseus OX=10029 GN=I79_021082 PE=4 SV=1</t>
  </si>
  <si>
    <t>G3IC61</t>
  </si>
  <si>
    <t>Olfactory receptor OS=Cricetulus griseus OX=10029 GN=I79_021249 PE=3 SV=1</t>
  </si>
  <si>
    <t>XM_027422969.2_137799469_101aa</t>
  </si>
  <si>
    <t>gene=XM_027422969.2_137799469_101aa seq_id=NC_048599.1 type=cds</t>
  </si>
  <si>
    <t>A0A3L7I9G6</t>
  </si>
  <si>
    <t>TTC34 OS=Cricetulus griseus OX=10029 GN=CgPICR_019126 PE=4 SV=1</t>
  </si>
  <si>
    <t>XM_035453785.1_785_588aa</t>
  </si>
  <si>
    <t>gene=XM_035453785.1_785_588aa seq_id=NW_023276963.1 type=cds</t>
  </si>
  <si>
    <t>A0A3L7IGJ5</t>
  </si>
  <si>
    <t>EFHC1 OS=Cricetulus griseus OX=10029 GN=CgPICR_013377 PE=4 SV=1</t>
  </si>
  <si>
    <t>A0A3L7H927</t>
  </si>
  <si>
    <t>CEP95 (Fragment) OS=Cricetulus griseus OX=10029 GN=CgPICR_016807 PE=4 SV=1</t>
  </si>
  <si>
    <t>XR_003479757.2_230050507_297aa</t>
  </si>
  <si>
    <t>gene=XR_003479757.2_230050507_297aa seq_id=NW_023276806.1 type=cds</t>
  </si>
  <si>
    <t>A0A061HUC9</t>
  </si>
  <si>
    <t>Leucine-rich repeat and fibronectin type III domain-containing protein 1 OS=Cricetulus griseus OX=10029 GN=H671_20970 PE=4 SV=1</t>
  </si>
  <si>
    <t>A0A3L7H7C7</t>
  </si>
  <si>
    <t>PRR19 OS=Cricetulus griseus OX=10029 GN=CgPICR_018535 PE=4 SV=1</t>
  </si>
  <si>
    <t>A0A3L7GXR2</t>
  </si>
  <si>
    <t>VN1R1 OS=Cricetulus griseus OX=10029 GN=CgPICR_022298 PE=4 SV=1</t>
  </si>
  <si>
    <t>G3H5S0</t>
  </si>
  <si>
    <t>Neurexin-1-beta OS=Cricetulus griseus OX=10029 GN=I79_005659 PE=4 SV=1</t>
  </si>
  <si>
    <t>G3GZK3</t>
  </si>
  <si>
    <t>Protein osteopotentia-like protein OS=Cricetulus griseus OX=10029 GN=H671_5g13944 PE=4 SV=1</t>
  </si>
  <si>
    <t>XM_027413445.2_75302642_31aa</t>
  </si>
  <si>
    <t>gene=XM_027413445.2_75302642_31aa seq_id=NC_048597.1 type=cds</t>
  </si>
  <si>
    <t>A0A3L7HV30</t>
  </si>
  <si>
    <t>FAM8A1 OS=Cricetulus griseus OX=10029 GN=CgPICR_010446 PE=4 SV=1</t>
  </si>
  <si>
    <t>G3IC84</t>
  </si>
  <si>
    <t>G protein-coupled receptor kinase OS=Cricetulus griseus OX=10029 GN=I79_021274 PE=3 SV=1</t>
  </si>
  <si>
    <t>A0A3L7HYL7</t>
  </si>
  <si>
    <t>CYP2C28 OS=Cricetulus griseus OX=10029 GN=CgPICR_007916 PE=3 SV=1</t>
  </si>
  <si>
    <t>XM_027427240.2_75591885_47aa</t>
  </si>
  <si>
    <t>gene=XM_027427240.2_75591885_47aa seq_id=NC_048600.1 type=cds</t>
  </si>
  <si>
    <t>G3H0E3</t>
  </si>
  <si>
    <t>Outer dense fiber protein 3-like protein 1 OS=Cricetulus griseus OX=10029 GN=I79_003598 PE=4 SV=1</t>
  </si>
  <si>
    <t>G3I472</t>
  </si>
  <si>
    <t>Sperm motility kinase W OS=Cricetulus griseus OX=10029 GN=I79_018248 PE=3 SV=1</t>
  </si>
  <si>
    <t>XM_027398695.2_19002525_57aa</t>
  </si>
  <si>
    <t>gene=XM_027398695.2_19002525_57aa seq_id=NC_048602.1 type=cds</t>
  </si>
  <si>
    <t>XM_027392342.2_138965680_113aa</t>
  </si>
  <si>
    <t>gene=XM_027392342.2_138965680_113aa seq_id=NW_023276806.1 type=cds</t>
  </si>
  <si>
    <t>XM_027406469.2_34194530_90aa</t>
  </si>
  <si>
    <t>gene=XM_027406469.2_34194530_90aa seq_id=NC_048596.1 type=cds</t>
  </si>
  <si>
    <t>A0A061ICV8</t>
  </si>
  <si>
    <t>Mineralocorticoid receptor OS=Cricetulus griseus OX=10029 GN=H671_3g11161 PE=3 SV=1</t>
  </si>
  <si>
    <t>XR_003479628.2_75166987_60aa</t>
  </si>
  <si>
    <t>gene=XR_003479628.2_75166987_60aa seq_id=NW_023276807.1 type=cds</t>
  </si>
  <si>
    <t>G3I7X9</t>
  </si>
  <si>
    <t>Liver carboxylesterase 1 OS=Cricetulus griseus OX=10029 GN=I79_019630 PE=3 SV=1</t>
  </si>
  <si>
    <t>A0A061HWF7</t>
  </si>
  <si>
    <t>Zinc finger protein (Fragment) OS=Cricetulus griseus OX=10029 GN=H671_20866 PE=4 SV=1</t>
  </si>
  <si>
    <t>G3IPK3</t>
  </si>
  <si>
    <t>Uncharacterized protein OS=Cricetulus griseus OX=10029 GN=I79_025917 PE=4 SV=1</t>
  </si>
  <si>
    <t>G3GVY7</t>
  </si>
  <si>
    <t>Nardilysin OS=Cricetulus griseus OX=10029 GN=I79_001893 PE=3 SV=1</t>
  </si>
  <si>
    <t>G3HTR3</t>
  </si>
  <si>
    <t>RNA-binding protein MEX3C OS=Cricetulus griseus OX=10029 GN=I79_014291 PE=4 SV=1</t>
  </si>
  <si>
    <t>G3HS38</t>
  </si>
  <si>
    <t>Treacle protein OS=Cricetulus griseus OX=10029 GN=I79_013664 PE=4 SV=1</t>
  </si>
  <si>
    <t>A0A3L7I2H0</t>
  </si>
  <si>
    <t>TRIOBP OS=Cricetulus griseus OX=10029 GN=CgPICR_015007 PE=4 SV=1</t>
  </si>
  <si>
    <t>G3GU88</t>
  </si>
  <si>
    <t>CCDC173 OS=Cricetulus griseus OX=10029 GN=CgPICR_004641 PE=4 SV=1</t>
  </si>
  <si>
    <t>A0A3L7HQP5</t>
  </si>
  <si>
    <t>OLFR183 OS=Cricetulus griseus OX=10029 GN=CgPICR_001936 PE=3 SV=1</t>
  </si>
  <si>
    <t>A0A3L7I927</t>
  </si>
  <si>
    <t>GDAP1 OS=Cricetulus griseus OX=10029 GN=CgPICR_006078 PE=3 SV=1</t>
  </si>
  <si>
    <t>G3I142</t>
  </si>
  <si>
    <t>Splicing factor 3 subunit 1 OS=Cricetulus griseus OX=10029 GN=H671_1g2882 PE=4 SV=1</t>
  </si>
  <si>
    <t>A0A061HVK2</t>
  </si>
  <si>
    <t>BTB/POZ domain-containing protein KCTD12-like protein OS=Cricetulus griseus OX=10029 GN=H671_xg20289 PE=4 SV=1</t>
  </si>
  <si>
    <t>A0A3L7I6X6</t>
  </si>
  <si>
    <t>LRRTM2 OS=Cricetulus griseus OX=10029 GN=CgPICR_011088 PE=4 SV=1</t>
  </si>
  <si>
    <t>XM_027424878.2_43245365_58aa</t>
  </si>
  <si>
    <t>gene=XM_027424878.2_43245365_58aa seq_id=NC_048600.1 type=cds</t>
  </si>
  <si>
    <t>XM_027400206.2_65291279_229aa</t>
  </si>
  <si>
    <t>gene=XM_027400206.2_65291279_229aa seq_id=NC_048595.1 type=cds</t>
  </si>
  <si>
    <t>Q80YF0</t>
  </si>
  <si>
    <t>Mitotic spindle assembly checkpoint protein MAD1 OS=Cricetulus griseus OX=10029 GN=MAD1L1 PE=2 SV=1</t>
  </si>
  <si>
    <t>XM_027389086.2_193982042_165aa</t>
  </si>
  <si>
    <t>gene=XM_027389086.2_193982042_165aa seq_id=NW_023276807.1 type=cds</t>
  </si>
  <si>
    <t>A0A098KXE1</t>
  </si>
  <si>
    <t>Cytosol aminopeptidase-like protein OS=Cricetulus griseus OX=10029 GN=CgPICR_004373 PE=3 SV=1</t>
  </si>
  <si>
    <t>A0A3L7HQV3</t>
  </si>
  <si>
    <t>SLC25A20 (Fragment) OS=Cricetulus griseus OX=10029 GN=CgPICR_013311 PE=3 SV=1</t>
  </si>
  <si>
    <t>A0A3L7HU66</t>
  </si>
  <si>
    <t>DENND4A OS=Cricetulus griseus OX=10029 GN=CgPICR_005273 PE=4 SV=1</t>
  </si>
  <si>
    <t>XM_027429488.2_64090417_35aa</t>
  </si>
  <si>
    <t>gene=XM_027429488.2_64090417_35aa seq_id=NC_048601.1 type=cds</t>
  </si>
  <si>
    <t>XM_027430160.2_6828975_296aa</t>
  </si>
  <si>
    <t>gene=XM_027430160.2_6828975_296aa seq_id=NC_048601.1 type=cds</t>
  </si>
  <si>
    <t>XM_027407342.2_20679775_49aa</t>
  </si>
  <si>
    <t>gene=XM_027407342.2_20679775_49aa seq_id=NC_048596.1 type=cds</t>
  </si>
  <si>
    <t>XM_027405790.2_181513526_73aa</t>
  </si>
  <si>
    <t>gene=XM_027405790.2_181513526_73aa seq_id=NC_048596.1 type=cds</t>
  </si>
  <si>
    <t>A0A3L7GN49</t>
  </si>
  <si>
    <t>SLC36A3 OS=Cricetulus griseus OX=10029 GN=CgPICR_003862 PE=4 SV=1</t>
  </si>
  <si>
    <t>A0A3L7IBE0</t>
  </si>
  <si>
    <t>TRAK2 OS=Cricetulus griseus OX=10029 GN=CgPICR_000365 PE=4 SV=1</t>
  </si>
  <si>
    <t>A0A3L7HBN5</t>
  </si>
  <si>
    <t>SLC2A3 (Fragment) OS=Cricetulus griseus OX=10029 GN=CgPICR_006463 PE=3 SV=1</t>
  </si>
  <si>
    <t>XM_027428266.2_21452602_64aa</t>
  </si>
  <si>
    <t>gene=XM_027428266.2_21452602_64aa seq_id=NC_048601.1 type=cds</t>
  </si>
  <si>
    <t>G3GVE9</t>
  </si>
  <si>
    <t>Protein tweety homolog OS=Cricetulus griseus OX=10029 GN=I79_001686 PE=3 SV=1</t>
  </si>
  <si>
    <t>G3HH52</t>
  </si>
  <si>
    <t>Amelogenin, X isoform OS=Cricetulus griseus OX=10029 GN=I79_009949 PE=4 SV=1</t>
  </si>
  <si>
    <t>XR_004770267.1_53722628_93aa</t>
  </si>
  <si>
    <t>gene=XR_004770267.1_53722628_93aa seq_id=NC_048598.1 type=cds</t>
  </si>
  <si>
    <t>XM_027424516.2_13704380_96aa</t>
  </si>
  <si>
    <t>gene=XM_027424516.2_13704380_96aa seq_id=NC_048600.1 type=cds</t>
  </si>
  <si>
    <t>A0A3L7I1C3</t>
  </si>
  <si>
    <t>TARBP1 OS=Cricetulus griseus OX=10029 GN=CgPICR_018072 PE=4 SV=1</t>
  </si>
  <si>
    <t>G3HBZ8</t>
  </si>
  <si>
    <t>Ubiquitin-associated protein 2-like OS=Cricetulus griseus OX=10029 GN=I79_008037 PE=4 SV=1</t>
  </si>
  <si>
    <t>A0A3L7HG31</t>
  </si>
  <si>
    <t>ZCCHC11 (Fragment) OS=Cricetulus griseus OX=10029 GN=CgPICR_004531 PE=4 SV=1</t>
  </si>
  <si>
    <t>XM_027428323.2_21123965_65aa</t>
  </si>
  <si>
    <t>gene=XM_027428323.2_21123965_65aa seq_id=NC_048601.1 type=cds</t>
  </si>
  <si>
    <t>G3H633</t>
  </si>
  <si>
    <t>SNW domain-containing protein 1 OS=Cricetulus griseus OX=10029 GN=I79_005783 PE=4 SV=1</t>
  </si>
  <si>
    <t>G3ILI2</t>
  </si>
  <si>
    <t>UPF0577 protein KIAA1324 OS=Cricetulus griseus OX=10029 GN=I79_024748 PE=4 SV=1</t>
  </si>
  <si>
    <t>XM_027389124.2_256599947_43aa</t>
  </si>
  <si>
    <t>gene=XM_027389124.2_256599947_43aa seq_id=NW_023276806.1 type=cds</t>
  </si>
  <si>
    <t>G3HBB5</t>
  </si>
  <si>
    <t>Uncharacterized protein OS=Cricetulus griseus OX=10029 GN=I79_007740 PE=4 SV=1</t>
  </si>
  <si>
    <t>A0A3L7IH70</t>
  </si>
  <si>
    <t>USP13 (Fragment) OS=Cricetulus griseus OX=10029 GN=CgPICR_002379 PE=4 SV=1</t>
  </si>
  <si>
    <t>G3GSK8</t>
  </si>
  <si>
    <t>Leucine-rich repeat-containing protein 33 OS=Cricetulus griseus OX=10029 GN=CgPICR_002119 PE=4 SV=1</t>
  </si>
  <si>
    <t>A0A3L7HTU5</t>
  </si>
  <si>
    <t>HEPHL1 OS=Cricetulus griseus OX=10029 GN=CgPICR_019197 PE=3 SV=1</t>
  </si>
  <si>
    <t>A0A061I3D6</t>
  </si>
  <si>
    <t>Golgin subfamily B member 1-like isoform 2 (Fragment) OS=Cricetulus griseus OX=10029 GN=H671_4g12846 PE=4 SV=1</t>
  </si>
  <si>
    <t>A0A061IPH7</t>
  </si>
  <si>
    <t>Sperm-associated antigen 17 OS=Cricetulus griseus OX=10029 GN=H671_1g2039 PE=4 SV=1</t>
  </si>
  <si>
    <t>XM_027430452.2_8371017_41aa</t>
  </si>
  <si>
    <t>gene=XM_027430452.2_8371017_41aa seq_id=NC_048602.1 type=cds</t>
  </si>
  <si>
    <t>A0A3L7I2I4</t>
  </si>
  <si>
    <t>GATA6 OS=Cricetulus griseus OX=10029 GN=CgPICR_015286 PE=4 SV=1</t>
  </si>
  <si>
    <t>A0A3L7I956</t>
  </si>
  <si>
    <t>MYBL1 OS=Cricetulus griseus OX=10029 GN=CgPICR_006116 PE=4 SV=1</t>
  </si>
  <si>
    <t>G3I865</t>
  </si>
  <si>
    <t>Chloride channel protein ClC-Ka OS=Cricetulus griseus OX=10029 GN=I79_019728 PE=4 SV=1</t>
  </si>
  <si>
    <t>A0A3L7HGR1</t>
  </si>
  <si>
    <t>RPL8 OS=Cricetulus griseus OX=10029 GN=CgPICR_017993 PE=4 SV=1</t>
  </si>
  <si>
    <t>A0A3L7GLV0</t>
  </si>
  <si>
    <t>EFCAB5 (Fragment) OS=Cricetulus griseus OX=10029 GN=CgPICR_003505 PE=4 SV=1</t>
  </si>
  <si>
    <t>A0A061IQN5</t>
  </si>
  <si>
    <t>Regulation of nuclear pre-mRNA domain-containing protein 2 OS=Cricetulus griseus OX=10029 GN=H671_1g2053 PE=4 SV=1</t>
  </si>
  <si>
    <t>G3HTN7</t>
  </si>
  <si>
    <t>Pecanex-like protein 1 OS=Cricetulus griseus OX=10029 GN=I79_014265 PE=4 SV=1</t>
  </si>
  <si>
    <t>A0A3L7IDJ6</t>
  </si>
  <si>
    <t>MFF (Fragment) OS=Cricetulus griseus OX=10029 GN=CgPICR_000519 PE=4 SV=1</t>
  </si>
  <si>
    <t>G3IB15</t>
  </si>
  <si>
    <t>Nucleolar phosphoprotein p130 OS=Cricetulus griseus OX=10029 GN=I79_020803 PE=4 SV=1</t>
  </si>
  <si>
    <t>G3GRU5</t>
  </si>
  <si>
    <t>Zinc finger protein 469 OS=Cricetulus griseus OX=10029 GN=I79_000239 PE=4 SV=1</t>
  </si>
  <si>
    <t>A0A3L7H3L0</t>
  </si>
  <si>
    <t>SHROOM2 OS=Cricetulus griseus OX=10029 GN=CgPICR_020246 PE=4 SV=1</t>
  </si>
  <si>
    <t>A0A3L7H2W8</t>
  </si>
  <si>
    <t>SCML2 OS=Cricetulus griseus OX=10029 GN=CgPICR_008028 PE=4 SV=1</t>
  </si>
  <si>
    <t>G3IGL5</t>
  </si>
  <si>
    <t>Anion exchange protein OS=Cricetulus griseus OX=10029 GN=I79_022933 PE=3 SV=1</t>
  </si>
  <si>
    <t>A0A3L7HG98</t>
  </si>
  <si>
    <t>EVX2 (Fragment) OS=Cricetulus griseus OX=10029 GN=CgPICR_004597 PE=4 SV=1</t>
  </si>
  <si>
    <t>XM_027400203.2_65020493_112aa</t>
  </si>
  <si>
    <t>gene=XM_027400203.2_65020493_112aa seq_id=NC_048595.1 type=cds</t>
  </si>
  <si>
    <t>A0A3L7HFF2</t>
  </si>
  <si>
    <t>OR4C11 OS=Cricetulus griseus OX=10029 GN=CgPICR_001784 PE=3 SV=1</t>
  </si>
  <si>
    <t>XM_027400996.2_281874193_91aa</t>
  </si>
  <si>
    <t>gene=XM_027400996.2_281874193_91aa seq_id=NC_048595.1 type=cds</t>
  </si>
  <si>
    <t>A0A3L7H1Y5</t>
  </si>
  <si>
    <t>RPGR OS=Cricetulus griseus OX=10029 GN=CgPICR_014093 PE=4 SV=1</t>
  </si>
  <si>
    <t>A0A3L7GXH8</t>
  </si>
  <si>
    <t>Mothers against decapentaplegic homolog OS=Cricetulus griseus OX=10029 GN=CgPICR_022894 PE=3 SV=1</t>
  </si>
  <si>
    <t>G3HUL0</t>
  </si>
  <si>
    <t>Uncharacterized protein OS=Cricetulus griseus OX=10029 GN=I79_014622 PE=4 SV=1</t>
  </si>
  <si>
    <t>A0A3L7H1P9</t>
  </si>
  <si>
    <t>THOC2 (Fragment) OS=Cricetulus griseus OX=10029 GN=CgPICR_015253 PE=4 SV=1</t>
  </si>
  <si>
    <t>A0A3L7H986</t>
  </si>
  <si>
    <t>HAP1 OS=Cricetulus griseus OX=10029 GN=CgPICR_016981 PE=4 SV=1</t>
  </si>
  <si>
    <t>Q7TQ49</t>
  </si>
  <si>
    <t>Bifunctional UDP-N-acetylglucosamine 2-epimerase/N-acetylmannosamine kinase OS=Cricetulus griseus OX=10029 GN=GNE PE=2 SV=1</t>
  </si>
  <si>
    <t>A0A3L7IC29</t>
  </si>
  <si>
    <t>ESPNL OS=Cricetulus griseus OX=10029 GN=CgPICR_000593 PE=4 SV=1</t>
  </si>
  <si>
    <t>A0A061IMI3</t>
  </si>
  <si>
    <t>Zinc finger protein 14 OS=Cricetulus griseus OX=10029 GN=H671_1g4031 PE=4 SV=1</t>
  </si>
  <si>
    <t>G3I9J7</t>
  </si>
  <si>
    <t>Uncharacterized protein OS=Cricetulus griseus OX=10029 GN=I79_020244 PE=4 SV=1</t>
  </si>
  <si>
    <t>A0A3L7H4H5</t>
  </si>
  <si>
    <t>Sulfotransferase OS=Cricetulus griseus OX=10029 GN=CgPICR_021515 PE=3 SV=1</t>
  </si>
  <si>
    <t>XM_027399848.2_13996935_119aa</t>
  </si>
  <si>
    <t>gene=XM_027399848.2_13996935_119aa seq_id=NC_048595.1 type=cds</t>
  </si>
  <si>
    <t>XR_003484104.2_251952836_80aa</t>
  </si>
  <si>
    <t>gene=XR_003484104.2_251952836_80aa seq_id=NC_048596.1 type=cds</t>
  </si>
  <si>
    <t>A0A3L7IIL1</t>
  </si>
  <si>
    <t>FXR1 OS=Cricetulus griseus OX=10029 GN=CgPICR_002373 PE=4 SV=1</t>
  </si>
  <si>
    <t>G3GZ97</t>
  </si>
  <si>
    <t>Glyceraldehyde-3-phosphate dehydrogenase OS=Cricetulus griseus OX=10029 GN=I79_003157 PE=3 SV=1</t>
  </si>
  <si>
    <t>A0A3L7H9K7</t>
  </si>
  <si>
    <t>XPC OS=Cricetulus griseus OX=10029 GN=CgPICR_011142 PE=4 SV=1</t>
  </si>
  <si>
    <t>A0A3L7HLR3</t>
  </si>
  <si>
    <t>NSUN5 OS=Cricetulus griseus OX=10029 GN=CgPICR_017260 PE=3 SV=1</t>
  </si>
  <si>
    <t>A0A3L7HCL8</t>
  </si>
  <si>
    <t>ADK (Fragment) OS=Cricetulus griseus OX=10029 GN=CgPICR_010663 PE=4 SV=1</t>
  </si>
  <si>
    <t>G3ILD7</t>
  </si>
  <si>
    <t>Uncharacterized protein KIAA0562 OS=Cricetulus griseus OX=10029 GN=I79_024701 PE=4 SV=1</t>
  </si>
  <si>
    <t>G3HWG0</t>
  </si>
  <si>
    <t>Beta-crystallin A2 OS=Cricetulus griseus OX=10029 GN=CgPICR_000469 PE=3 SV=1</t>
  </si>
  <si>
    <t>G3HHS2</t>
  </si>
  <si>
    <t>Centlein OS=Cricetulus griseus OX=10029 GN=I79_010181 PE=4 SV=1</t>
  </si>
  <si>
    <t>A0A061IGC6</t>
  </si>
  <si>
    <t>NAP1L1 OS=Cricetulus griseus OX=10029 GN=CgPICR_014716 PE=3 SV=1</t>
  </si>
  <si>
    <t>G3H6J8</t>
  </si>
  <si>
    <t>Zinc finger protein ZIC 3 OS=Cricetulus griseus OX=10029 GN=I79_005961 PE=4 SV=1</t>
  </si>
  <si>
    <t>A0A3L7I3M9</t>
  </si>
  <si>
    <t>TMEM38B (Fragment) OS=Cricetulus griseus OX=10029 GN=CgPICR_003046 PE=4 SV=1</t>
  </si>
  <si>
    <t>A0A3L7GUD5</t>
  </si>
  <si>
    <t>MALT1 OS=Cricetulus griseus OX=10029 GN=CgPICR_013982 PE=4 SV=1</t>
  </si>
  <si>
    <t>A0A3L7HUY1</t>
  </si>
  <si>
    <t>ROR2 OS=Cricetulus griseus OX=10029 GN=CgPICR_010401 PE=3 SV=1</t>
  </si>
  <si>
    <t>A0A061IH93</t>
  </si>
  <si>
    <t>Antigen peptide transporter 2 OS=Cricetulus griseus OX=10029 GN=H671_1g3227 PE=3 SV=1</t>
  </si>
  <si>
    <t>A0A3L7H8I9</t>
  </si>
  <si>
    <t>ATN1 OS=Cricetulus griseus OX=10029 GN=CgPICR_018404 PE=4 SV=1</t>
  </si>
  <si>
    <t>G3H099</t>
  </si>
  <si>
    <t>SID1 transmembrane family member 1 OS=Cricetulus griseus OX=10029 GN=I79_003536 PE=4 SV=1</t>
  </si>
  <si>
    <t>XM_027406053.2_188280947_26aa</t>
  </si>
  <si>
    <t>gene=XM_027406053.2_188280947_26aa seq_id=NC_048596.1 type=cds</t>
  </si>
  <si>
    <t>A0A3L7HIP6</t>
  </si>
  <si>
    <t>ARID4A OS=Cricetulus griseus OX=10029 GN=CgPICR_008239 PE=4 SV=1</t>
  </si>
  <si>
    <t>A0A3L7INL2</t>
  </si>
  <si>
    <t>PPP2R2D OS=Cricetulus griseus OX=10029 GN=CgPICR_004833 PE=4 SV=1</t>
  </si>
  <si>
    <t>A0A3L7ICT3</t>
  </si>
  <si>
    <t>ABCD3 (Fragment) OS=Cricetulus griseus OX=10029 GN=CgPICR_004058 PE=4 SV=1</t>
  </si>
  <si>
    <t>G3I4P5</t>
  </si>
  <si>
    <t>Putative D-lactate dehydrogenase, mitochondrial OS=Cricetulus griseus OX=10029 GN=I79_018428 PE=4 SV=1</t>
  </si>
  <si>
    <t>XR_003486828.2_150271348_41aa</t>
  </si>
  <si>
    <t>gene=XR_003486828.2_150271348_41aa seq_id=NC_048599.1 type=cds</t>
  </si>
  <si>
    <t>G3GWQ1</t>
  </si>
  <si>
    <t>Vinculin OS=Cricetulus griseus OX=10029 GN=I79_002180 PE=4 SV=1</t>
  </si>
  <si>
    <t>G3H8Y2</t>
  </si>
  <si>
    <t>Formimidoyltransferase-cyclodeaminase OS=Cricetulus griseus OX=10029 GN=I79_006831 PE=4 SV=1</t>
  </si>
  <si>
    <t>A0A3L7HQJ4</t>
  </si>
  <si>
    <t>PXN OS=Cricetulus griseus OX=10029 GN=CgPICR_012308 PE=4 SV=1</t>
  </si>
  <si>
    <t>A0A3L7HAC2</t>
  </si>
  <si>
    <t>PRSS41 OS=Cricetulus griseus OX=10029 GN=CgPICR_010476 PE=3 SV=1</t>
  </si>
  <si>
    <t>G3H787</t>
  </si>
  <si>
    <t>WD repeat-containing protein 44 OS=Cricetulus griseus OX=10029 GN=I79_006216 PE=4 SV=1</t>
  </si>
  <si>
    <t>A0A3L7IF17</t>
  </si>
  <si>
    <t>DCAF8 (Fragment) OS=Cricetulus griseus OX=10029 GN=CgPICR_015670 PE=4 SV=1</t>
  </si>
  <si>
    <t>A0A061HYB8</t>
  </si>
  <si>
    <t>Protein SMG8-like protein OS=Cricetulus griseus OX=10029 GN=H671_7g18202 PE=4 SV=1</t>
  </si>
  <si>
    <t>A0A3L7HUV8</t>
  </si>
  <si>
    <t>UIMC1 (Fragment) OS=Cricetulus griseus OX=10029 GN=CgPICR_010369 PE=4 SV=1</t>
  </si>
  <si>
    <t>A0A061I073</t>
  </si>
  <si>
    <t>Zinc finger protein (Fragment) OS=Cricetulus griseus OX=10029 GN=H671_5g14901 PE=4 SV=1</t>
  </si>
  <si>
    <t>A0A061IKE8</t>
  </si>
  <si>
    <t>Growth hormone receptor-like protein OS=Cricetulus griseus OX=10029 GN=H671_2g6190 PE=4 SV=1</t>
  </si>
  <si>
    <t>A0A3L7IN35</t>
  </si>
  <si>
    <t>IL1R2 (Fragment) OS=Cricetulus griseus OX=10029 GN=CgPICR_004271 PE=4 SV=1</t>
  </si>
  <si>
    <t>A0A3L7HUW0</t>
  </si>
  <si>
    <t>DDX41 OS=Cricetulus griseus OX=10029 GN=CgPICR_010350 PE=4 SV=1</t>
  </si>
  <si>
    <t>A0A061IKB4</t>
  </si>
  <si>
    <t>WD repeat-containing protein 3 OS=Cricetulus griseus OX=10029 GN=H671_1g2040 PE=4 SV=1</t>
  </si>
  <si>
    <t>A0A3L7HLV2</t>
  </si>
  <si>
    <t>AUTS2 OS=Cricetulus griseus OX=10029 GN=CgPICR_017229 PE=4 SV=1</t>
  </si>
  <si>
    <t>A0A3L7HET9</t>
  </si>
  <si>
    <t>SLC24A5 OS=Cricetulus griseus OX=10029 GN=CgPICR_001497 PE=3 SV=1</t>
  </si>
  <si>
    <t>A0A3L7H1N5</t>
  </si>
  <si>
    <t>F9 OS=Cricetulus griseus OX=10029 GN=CgPICR_014281 PE=3 SV=1</t>
  </si>
  <si>
    <t>A0A3L7IBX3</t>
  </si>
  <si>
    <t>SPHKAP OS=Cricetulus griseus OX=10029 GN=CgPICR_000526 PE=4 SV=1</t>
  </si>
  <si>
    <t>G3HWB6</t>
  </si>
  <si>
    <t>NACHT, LRR and PYD domains-containing protein 9A OS=Cricetulus griseus OX=10029 GN=I79_015269 PE=4 SV=1</t>
  </si>
  <si>
    <t>A0A3L7I1P1</t>
  </si>
  <si>
    <t>TBC1D10B OS=Cricetulus griseus OX=10029 GN=CgPICR_017675 PE=4 SV=1</t>
  </si>
  <si>
    <t>G3GXB0</t>
  </si>
  <si>
    <t>ARHGDIA OS=Cricetulus griseus OX=10029 GN=CgPICR_011939 PE=4 SV=1</t>
  </si>
  <si>
    <t>A0A3L7I2A8</t>
  </si>
  <si>
    <t>Kinesin-like protein OS=Cricetulus griseus OX=10029 GN=CgPICR_014949 PE=3 SV=1</t>
  </si>
  <si>
    <t>A0A3L7IG39</t>
  </si>
  <si>
    <t>LRRC71 OS=Cricetulus griseus OX=10029 GN=CgPICR_013484 PE=4 SV=1</t>
  </si>
  <si>
    <t>G3I4K1</t>
  </si>
  <si>
    <t>Alpha-actinin-3 OS=Cricetulus griseus OX=10029 GN=H671_3g10132 PE=4 SV=1</t>
  </si>
  <si>
    <t>A0A061IH33</t>
  </si>
  <si>
    <t>Flotillin-1 OS=Cricetulus griseus OX=10029 GN=H671_1g3331 PE=4 SV=1</t>
  </si>
  <si>
    <t>XM_027413549.2_79520625_137aa</t>
  </si>
  <si>
    <t>gene=XM_027413549.2_79520625_137aa seq_id=NC_048597.1 type=cds</t>
  </si>
  <si>
    <t>XM_027420086.2_96291596_108aa</t>
  </si>
  <si>
    <t>gene=XM_027420086.2_96291596_108aa seq_id=NC_048599.1 type=cds</t>
  </si>
  <si>
    <t>A0A3L7HW60</t>
  </si>
  <si>
    <t>TCF25 OS=Cricetulus griseus OX=10029 GN=CgPICR_015841 PE=4 SV=1</t>
  </si>
  <si>
    <t>XM_027417738.2_60466809_43aa</t>
  </si>
  <si>
    <t>gene=XM_027417738.2_60466809_43aa seq_id=NC_048598.1 type=cds</t>
  </si>
  <si>
    <t>XM_027414474.2_215763900_74aa</t>
  </si>
  <si>
    <t>gene=XM_027414474.2_215763900_74aa seq_id=NC_048597.1 type=cds</t>
  </si>
  <si>
    <t>G3HY25</t>
  </si>
  <si>
    <t>GGT1 OS=Cricetulus griseus OX=10029 GN=CgPICR_015954 PE=4 SV=1</t>
  </si>
  <si>
    <t>G3HZE0</t>
  </si>
  <si>
    <t>Complement factor B OS=Cricetulus griseus OX=10029 GN=I79_016439 PE=3 SV=1</t>
  </si>
  <si>
    <t>A0A061IFW9</t>
  </si>
  <si>
    <t>Tripartite motif-containing protein 39 OS=Cricetulus griseus OX=10029 GN=H671_1g4000 PE=4 SV=1</t>
  </si>
  <si>
    <t>XM_027419669.2_144885414_118aa</t>
  </si>
  <si>
    <t>gene=XM_027419669.2_144885414_118aa seq_id=NC_048598.1 type=cds</t>
  </si>
  <si>
    <t>A0A3L7GZJ6</t>
  </si>
  <si>
    <t>ZNF728 (Fragment) OS=Cricetulus griseus OX=10029 GN=CgPICR_021374 PE=4 SV=1</t>
  </si>
  <si>
    <t>G3I1I3</t>
  </si>
  <si>
    <t>Phosphorylase b kinase regulatory subunit OS=Cricetulus griseus OX=10029 GN=I79_017241 PE=3 SV=1</t>
  </si>
  <si>
    <t>G3HTN5</t>
  </si>
  <si>
    <t>Signal-induced proliferation-associated 1-like protein 1 OS=Cricetulus griseus OX=10029 GN=I79_014263 PE=4 SV=1</t>
  </si>
  <si>
    <t>XM_027408175.2_118774800_15aa</t>
  </si>
  <si>
    <t>gene=XM_027408175.2_118774800_15aa seq_id=NC_048596.1 type=cds</t>
  </si>
  <si>
    <t>A0A3L7HWA9</t>
  </si>
  <si>
    <t>TNFRSF22 (Fragment) OS=Cricetulus griseus OX=10029 GN=CgPICR_009616 PE=4 SV=1</t>
  </si>
  <si>
    <t>G3IDN0</t>
  </si>
  <si>
    <t>Signal-induced proliferation-associated protein 1 OS=Cricetulus griseus OX=10029 GN=I79_021813 PE=4 SV=1</t>
  </si>
  <si>
    <t>A0A3L7H6S3</t>
  </si>
  <si>
    <t>PLEKHA5 OS=Cricetulus griseus OX=10029 GN=CgPICR_015661 PE=4 SV=1</t>
  </si>
  <si>
    <t>G3HH27</t>
  </si>
  <si>
    <t>Leucine-rich repeat and guanylate kinase domain-containing protein OS=Cricetulus griseus OX=10029 GN=I79_009922 PE=4 SV=1</t>
  </si>
  <si>
    <t>A0A061I021</t>
  </si>
  <si>
    <t>60S ribosomal protein L23-like protein OS=Cricetulus griseus OX=10029 GN=H671_7g18546 PE=3 SV=1</t>
  </si>
  <si>
    <t>XM_027423996.2_41931333_42aa</t>
  </si>
  <si>
    <t>gene=XM_027423996.2_41931333_42aa seq_id=NC_048600.1 type=cds</t>
  </si>
  <si>
    <t>G3H975</t>
  </si>
  <si>
    <t>Uncharacterized protein OS=Cricetulus griseus OX=10029 GN=I79_006940 PE=4 SV=1</t>
  </si>
  <si>
    <t>G3H313</t>
  </si>
  <si>
    <t>Uncharacterized protein OS=Cricetulus griseus OX=10029 GN=I79_004619 PE=4 SV=1</t>
  </si>
  <si>
    <t>G3HSF1</t>
  </si>
  <si>
    <t>Spondin-1 OS=Cricetulus griseus OX=10029 GN=I79_013782 PE=4 SV=1</t>
  </si>
  <si>
    <t>A0A3L7GYR3</t>
  </si>
  <si>
    <t>GAB2 OS=Cricetulus griseus OX=10029 GN=CgPICR_022546 PE=4 SV=1</t>
  </si>
  <si>
    <t>XM_027429081.2_31451341_36aa</t>
  </si>
  <si>
    <t>gene=XM_027429081.2_31451341_36aa seq_id=NC_048601.1 type=cds</t>
  </si>
  <si>
    <t>G3HPL4</t>
  </si>
  <si>
    <t>MYOC OS=Cricetulus griseus OX=10029 GN=CgPICR_000778 PE=4 SV=1</t>
  </si>
  <si>
    <t>A0A061IQB5</t>
  </si>
  <si>
    <t>Leucine-rich repeat-containing protein 25 (Fragment) OS=Cricetulus griseus OX=10029 GN=H671_1g1138 PE=4 SV=1</t>
  </si>
  <si>
    <t>A0A3L7HFZ8</t>
  </si>
  <si>
    <t>NEDD4 (Fragment) OS=Cricetulus griseus OX=10029 GN=CgPICR_019362 PE=4 SV=1</t>
  </si>
  <si>
    <t>A0A061I4I2</t>
  </si>
  <si>
    <t>Putative armadillo repeat protein deleted in velo-cardio-facial syndrome like protein OS=Cricetulus griseus OX=10029 GN=H671_4g11756 PE=4 SV=1</t>
  </si>
  <si>
    <t>G3GWX5</t>
  </si>
  <si>
    <t>ATPase WRNIP1 OS=Cricetulus griseus OX=10029 GN=I79_002260 PE=4 SV=1</t>
  </si>
  <si>
    <t>A0A061I5P7</t>
  </si>
  <si>
    <t>Filamin A-interacting protein 1 OS=Cricetulus griseus OX=10029 GN=H671_4g13157 PE=4 SV=1</t>
  </si>
  <si>
    <t>A0A3L7I4F1</t>
  </si>
  <si>
    <t>TMEM53 OS=Cricetulus griseus OX=10029 GN=CgPICR_012783 PE=4 SV=1</t>
  </si>
  <si>
    <t>A0A3L7GW69</t>
  </si>
  <si>
    <t>SPOP OS=Cricetulus griseus OX=10029 GN=CgPICR_022957 PE=4 SV=1</t>
  </si>
  <si>
    <t>G3H8A7</t>
  </si>
  <si>
    <t>Putative RNA-binding protein 15B OS=Cricetulus griseus OX=10029 GN=CgPICR_013247 PE=4 SV=1</t>
  </si>
  <si>
    <t>G3H3Q1</t>
  </si>
  <si>
    <t>Pyruvate kinase OS=Cricetulus griseus OX=10029 GN=I79_004880 PE=3 SV=1</t>
  </si>
  <si>
    <t>XM_027413631.2_81587181_72aa</t>
  </si>
  <si>
    <t>gene=XM_027413631.2_81587181_72aa seq_id=NC_048597.1 type=cds</t>
  </si>
  <si>
    <t>A0A3L7HAV5</t>
  </si>
  <si>
    <t>LCP2 OS=Cricetulus griseus OX=10029 GN=CgPICR_010631 PE=4 SV=1</t>
  </si>
  <si>
    <t>G3I9Y2</t>
  </si>
  <si>
    <t>Outer dense fiber protein 2 OS=Cricetulus griseus OX=10029 GN=I79_020393 PE=4 SV=1</t>
  </si>
  <si>
    <t>G3HWS8</t>
  </si>
  <si>
    <t>Uncharacterized protein OS=Cricetulus griseus OX=10029 GN=I79_015440 PE=4 SV=1</t>
  </si>
  <si>
    <t>A0A3L7HF09</t>
  </si>
  <si>
    <t>MUC15 OS=Cricetulus griseus OX=10029 GN=CgPICR_001651 PE=4 SV=1</t>
  </si>
  <si>
    <t>XM_027400476.2_50580435_47aa</t>
  </si>
  <si>
    <t>gene=XM_027400476.2_50580435_47aa seq_id=NC_048595.1 type=cds</t>
  </si>
  <si>
    <t>A0A3L7IFR5</t>
  </si>
  <si>
    <t>CRTC1 OS=Cricetulus griseus OX=10029 GN=CgPICR_016167 PE=4 SV=1</t>
  </si>
  <si>
    <t>G3IIZ3</t>
  </si>
  <si>
    <t>Uncharacterized protein OS=Cricetulus griseus OX=10029 GN=I79_023823 PE=4 SV=1</t>
  </si>
  <si>
    <t>A0A3L7HNV9</t>
  </si>
  <si>
    <t>RNA helicase (Fragment) OS=Cricetulus griseus OX=10029 GN=CgPICR_013760 PE=3 SV=1</t>
  </si>
  <si>
    <t>A0A061HX67</t>
  </si>
  <si>
    <t>Zinc finger protein OS=Cricetulus griseus OX=10029 GN=H671_21514 PE=4 SV=1</t>
  </si>
  <si>
    <t>A0A3L7HVT5</t>
  </si>
  <si>
    <t>RCOR2 OS=Cricetulus griseus OX=10029 GN=CgPICR_009424 PE=4 SV=1</t>
  </si>
  <si>
    <t>G3HMW9</t>
  </si>
  <si>
    <t>AFG3-like protein 2 OS=Cricetulus griseus OX=10029 GN=I79_012098 PE=3 SV=1</t>
  </si>
  <si>
    <t>A0A3L7I703</t>
  </si>
  <si>
    <t>GM12695 (Fragment) OS=Cricetulus griseus OX=10029 GN=CgPICR_010818 PE=4 SV=1</t>
  </si>
  <si>
    <t>XM_027420246.2_105806448_37aa</t>
  </si>
  <si>
    <t>gene=XM_027420246.2_105806448_37aa seq_id=NC_048599.1 type=cds</t>
  </si>
  <si>
    <t>A0A3L7H7S5</t>
  </si>
  <si>
    <t>MYLPF OS=Cricetulus griseus OX=10029 GN=CgPICR_011135 PE=4 SV=1</t>
  </si>
  <si>
    <t>A0A3L7IET8</t>
  </si>
  <si>
    <t>EFNB2 OS=Cricetulus griseus OX=10029 GN=CgPICR_015767 PE=4 SV=1</t>
  </si>
  <si>
    <t>A0A3L7GZI8</t>
  </si>
  <si>
    <t>ZNF420 (Fragment) OS=Cricetulus griseus OX=10029 GN=CgPICR_021385 PE=4 SV=1</t>
  </si>
  <si>
    <t>Note</t>
  </si>
  <si>
    <t>Standard</t>
  </si>
  <si>
    <t>MW [Da]</t>
  </si>
  <si>
    <t>Average</t>
  </si>
  <si>
    <t>Quantifiable</t>
  </si>
  <si>
    <t>x</t>
  </si>
  <si>
    <t>per 3ug inj.</t>
  </si>
  <si>
    <t>fmol</t>
  </si>
  <si>
    <t>mol</t>
  </si>
  <si>
    <t>g HCP</t>
  </si>
  <si>
    <t>g HCP/ug protein</t>
  </si>
  <si>
    <t>g HCP/mg</t>
  </si>
  <si>
    <t>ppm</t>
  </si>
  <si>
    <t>fmol on col:</t>
  </si>
  <si>
    <t>???</t>
  </si>
  <si>
    <t xml:space="preserve">ESTIMATED! </t>
  </si>
  <si>
    <t>For Hi3 quan - 3 unique peptides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</si>
</sst>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</font>
    <font>
      <b/>
      <sz val="11"/>
      <color rgb="FF000000"/>
      <name val="Calibri"/>
      <family val="2"/>
    </font>
    <font>
      <sz val="11"/>
      <color theme="9"/>
      <name val="Calibri"/>
      <family val="2"/>
    </font>
    <font>
      <sz val="11"/>
      <color theme="5"/>
      <name val="Calibri"/>
      <family val="2"/>
    </font>
    <font>
      <b/>
      <sz val="11"/>
      <color rgb="FFFF0000"/>
      <name val="Calibri"/>
      <family val="2"/>
    </font>
    <font>
      <b/>
      <sz val="11"/>
      <color theme="9"/>
      <name val="Calibri"/>
      <family val="2"/>
      <scheme val="minor"/>
    </font>
    <font>
      <b/>
      <sz val="11"/>
      <color theme="5"/>
      <name val="Calibri"/>
      <family val="2"/>
      <scheme val="minor"/>
    </font>
    <font>
      <u val="double"/>
      <sz val="11"/>
      <color theme="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 style="thin">
        <color indexed="64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indexed="64"/>
      </bottom>
      <diagonal/>
    </border>
    <border>
      <left style="thin">
        <color rgb="FFBFBFBF"/>
      </left>
      <right style="thin">
        <color rgb="FFBFBFBF"/>
      </right>
      <top/>
      <bottom style="thin">
        <color indexed="64"/>
      </bottom>
      <diagonal/>
    </border>
    <border>
      <left style="thin">
        <color rgb="FFBFBFBF"/>
      </left>
      <right/>
      <top/>
      <bottom/>
      <diagonal/>
    </border>
  </borders>
  <cellStyleXfs count="2">
    <xf numFmtId="0" fontId="0" fillId="0" borderId="0" applyNumberFormat="0" applyFont="0" applyFill="0"/>
    <xf numFmtId="0" fontId="2" fillId="2" borderId="0" applyNumberFormat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1" xfId="0" applyFill="1" applyBorder="1"/>
    <xf numFmtId="11" fontId="0" fillId="0" borderId="1" xfId="0" applyNumberFormat="1" applyFill="1" applyBorder="1"/>
    <xf numFmtId="0" fontId="3" fillId="0" borderId="0" xfId="0" applyFont="1" applyFill="1"/>
    <xf numFmtId="11" fontId="0" fillId="0" borderId="0" xfId="0" applyNumberFormat="1" applyFill="1"/>
    <xf numFmtId="0" fontId="0" fillId="0" borderId="0" xfId="0" applyFill="1"/>
    <xf numFmtId="0" fontId="4" fillId="0" borderId="0" xfId="0" applyFont="1"/>
    <xf numFmtId="0" fontId="4" fillId="0" borderId="2" xfId="0" applyFont="1" applyFill="1" applyBorder="1"/>
    <xf numFmtId="0" fontId="4" fillId="0" borderId="4" xfId="0" applyFont="1" applyFill="1" applyBorder="1"/>
    <xf numFmtId="11" fontId="4" fillId="0" borderId="4" xfId="0" applyNumberFormat="1" applyFont="1" applyFill="1" applyBorder="1"/>
    <xf numFmtId="11" fontId="4" fillId="0" borderId="5" xfId="0" applyNumberFormat="1" applyFont="1" applyFill="1" applyBorder="1"/>
    <xf numFmtId="0" fontId="4" fillId="0" borderId="2" xfId="0" applyFont="1" applyBorder="1"/>
    <xf numFmtId="0" fontId="5" fillId="0" borderId="0" xfId="0" applyFont="1" applyFill="1"/>
    <xf numFmtId="0" fontId="5" fillId="0" borderId="1" xfId="0" applyFont="1" applyFill="1" applyBorder="1"/>
    <xf numFmtId="11" fontId="5" fillId="0" borderId="1" xfId="0" applyNumberFormat="1" applyFont="1" applyFill="1" applyBorder="1"/>
    <xf numFmtId="11" fontId="5" fillId="0" borderId="0" xfId="0" applyNumberFormat="1" applyFont="1" applyFill="1"/>
    <xf numFmtId="0" fontId="3" fillId="0" borderId="3" xfId="0" applyFont="1" applyFill="1" applyBorder="1"/>
    <xf numFmtId="11" fontId="3" fillId="0" borderId="3" xfId="0" applyNumberFormat="1" applyFont="1" applyFill="1" applyBorder="1"/>
    <xf numFmtId="11" fontId="3" fillId="0" borderId="0" xfId="0" applyNumberFormat="1" applyFont="1" applyFill="1"/>
    <xf numFmtId="0" fontId="6" fillId="0" borderId="0" xfId="0" applyFont="1" applyFill="1"/>
    <xf numFmtId="0" fontId="6" fillId="0" borderId="1" xfId="0" applyFont="1" applyFill="1" applyBorder="1"/>
    <xf numFmtId="11" fontId="6" fillId="0" borderId="1" xfId="0" applyNumberFormat="1" applyFont="1" applyFill="1" applyBorder="1"/>
    <xf numFmtId="11" fontId="6" fillId="0" borderId="0" xfId="0" applyNumberFormat="1" applyFont="1" applyFill="1"/>
    <xf numFmtId="11" fontId="4" fillId="0" borderId="5" xfId="0" applyNumberFormat="1" applyFont="1" applyFill="1" applyBorder="1" applyAlignment="1">
      <alignment horizontal="center"/>
    </xf>
    <xf numFmtId="2" fontId="3" fillId="0" borderId="6" xfId="0" applyNumberFormat="1" applyFont="1" applyFill="1" applyBorder="1"/>
    <xf numFmtId="164" fontId="7" fillId="0" borderId="0" xfId="0" applyNumberFormat="1" applyFont="1" applyFill="1" applyAlignment="1">
      <alignment horizontal="center"/>
    </xf>
    <xf numFmtId="2" fontId="5" fillId="0" borderId="0" xfId="0" applyNumberFormat="1" applyFont="1"/>
    <xf numFmtId="2" fontId="6" fillId="0" borderId="0" xfId="0" applyNumberFormat="1" applyFont="1"/>
    <xf numFmtId="164" fontId="8" fillId="0" borderId="0" xfId="1" applyNumberFormat="1" applyFont="1" applyFill="1" applyAlignment="1">
      <alignment horizontal="center"/>
    </xf>
    <xf numFmtId="164" fontId="9" fillId="0" borderId="0" xfId="1" applyNumberFormat="1" applyFont="1" applyFill="1" applyAlignment="1">
      <alignment horizontal="center"/>
    </xf>
    <xf numFmtId="0" fontId="10" fillId="0" borderId="0" xfId="0" applyFont="1"/>
    <xf numFmtId="0" fontId="6" fillId="0" borderId="0" xfId="0" applyFont="1"/>
  </cellXfs>
  <cellStyles count="2">
    <cellStyle name="Good" xfId="1" builtinId="26"/>
    <cellStyle name="Normal" xfId="0" builtinId="0"/>
  </cellStyles>
  <dxfs count="3"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00"/>
  <sheetViews>
    <sheetView tabSelected="1" topLeftCell="A100" workbookViewId="0">
      <selection activeCell="C29" sqref="C29"/>
    </sheetView>
  </sheetViews>
  <sheetFormatPr defaultRowHeight="15" x14ac:dyDescent="0.25"/>
  <cols>
    <col min="1" max="1" width="15.28515625" style="7" customWidth="1"/>
    <col min="2" max="2" width="33.140625" style="7" bestFit="1" customWidth="1"/>
    <col min="3" max="3" width="12.42578125" style="7" customWidth="1"/>
    <col min="4" max="11" width="9.140625" style="7"/>
    <col min="12" max="17" width="9.140625" style="6"/>
    <col min="18" max="18" width="12" style="6" bestFit="1" customWidth="1"/>
    <col min="20" max="20" width="9.28515625" bestFit="1" customWidth="1"/>
    <col min="21" max="21" width="12" bestFit="1" customWidth="1"/>
    <col min="22" max="24" width="9.28515625" bestFit="1" customWidth="1"/>
    <col min="25" max="25" width="9.28515625" style="8" bestFit="1" customWidth="1"/>
  </cols>
  <sheetData>
    <row r="1" spans="1:25" x14ac:dyDescent="0.25">
      <c r="V1" s="1" t="s">
        <v>1018</v>
      </c>
    </row>
    <row r="2" spans="1:25" s="13" customFormat="1" x14ac:dyDescent="0.25">
      <c r="A2" s="9" t="s">
        <v>1012</v>
      </c>
      <c r="B2" s="10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1014</v>
      </c>
      <c r="K2" s="10" t="s">
        <v>8</v>
      </c>
      <c r="L2" s="11" t="s">
        <v>9</v>
      </c>
      <c r="M2" s="11" t="s">
        <v>10</v>
      </c>
      <c r="N2" s="11" t="s">
        <v>11</v>
      </c>
      <c r="O2" s="11" t="s">
        <v>12</v>
      </c>
      <c r="P2" s="11" t="s">
        <v>13</v>
      </c>
      <c r="Q2" s="11" t="s">
        <v>14</v>
      </c>
      <c r="R2" s="12" t="s">
        <v>1015</v>
      </c>
      <c r="T2" s="12" t="s">
        <v>1019</v>
      </c>
      <c r="U2" s="12" t="s">
        <v>1020</v>
      </c>
      <c r="V2" s="12" t="s">
        <v>1021</v>
      </c>
      <c r="W2" s="12" t="s">
        <v>1022</v>
      </c>
      <c r="X2" s="12" t="s">
        <v>1023</v>
      </c>
      <c r="Y2" s="25" t="s">
        <v>1024</v>
      </c>
    </row>
    <row r="3" spans="1:25" x14ac:dyDescent="0.25">
      <c r="A3" s="5" t="s">
        <v>1013</v>
      </c>
      <c r="B3" s="18" t="s">
        <v>18</v>
      </c>
      <c r="C3" s="18" t="s">
        <v>19</v>
      </c>
      <c r="D3" s="18">
        <v>15</v>
      </c>
      <c r="E3" s="18">
        <v>7</v>
      </c>
      <c r="F3" s="18">
        <v>251</v>
      </c>
      <c r="G3" s="18">
        <v>7</v>
      </c>
      <c r="H3" s="18">
        <v>857</v>
      </c>
      <c r="I3" s="18">
        <v>95.5</v>
      </c>
      <c r="J3" s="18">
        <f>I3*1000</f>
        <v>95500</v>
      </c>
      <c r="K3" s="18">
        <v>883.38</v>
      </c>
      <c r="L3" s="19">
        <v>338725681.47916698</v>
      </c>
      <c r="M3" s="19">
        <v>356286354.46569598</v>
      </c>
      <c r="N3" s="19">
        <v>344658444.60356998</v>
      </c>
      <c r="O3" s="19">
        <v>270525918.91718799</v>
      </c>
      <c r="P3" s="19">
        <v>274702165.77801502</v>
      </c>
      <c r="Q3" s="19">
        <v>302660069.76396799</v>
      </c>
      <c r="R3" s="20">
        <f>AVERAGE(L3:Q3)</f>
        <v>314593105.83460069</v>
      </c>
      <c r="S3" s="2" t="s">
        <v>1025</v>
      </c>
      <c r="T3" s="26">
        <v>150</v>
      </c>
      <c r="U3" s="5">
        <f>T3*(10^-15)</f>
        <v>1.5000000000000002E-13</v>
      </c>
      <c r="V3" s="20">
        <f>U3*J3</f>
        <v>1.4325000000000001E-8</v>
      </c>
      <c r="W3" s="20">
        <f>V3/3</f>
        <v>4.7750000000000006E-9</v>
      </c>
      <c r="X3" s="20">
        <f>W3/0.001</f>
        <v>4.7750000000000009E-6</v>
      </c>
      <c r="Y3" s="27">
        <f>X3*1000000000</f>
        <v>4775.0000000000009</v>
      </c>
    </row>
    <row r="4" spans="1:25" x14ac:dyDescent="0.25">
      <c r="A4" s="14" t="s">
        <v>1016</v>
      </c>
      <c r="B4" s="15" t="s">
        <v>268</v>
      </c>
      <c r="C4" s="15" t="s">
        <v>269</v>
      </c>
      <c r="D4" s="15">
        <v>53</v>
      </c>
      <c r="E4" s="15">
        <v>4</v>
      </c>
      <c r="F4" s="15">
        <v>9</v>
      </c>
      <c r="G4" s="15">
        <v>4</v>
      </c>
      <c r="H4" s="15">
        <v>98</v>
      </c>
      <c r="I4" s="15">
        <v>10.7</v>
      </c>
      <c r="J4" s="15">
        <f>I4*1000</f>
        <v>10700</v>
      </c>
      <c r="K4" s="15">
        <v>24.19</v>
      </c>
      <c r="L4" s="16">
        <v>28331548</v>
      </c>
      <c r="M4" s="16">
        <v>40177452.782586999</v>
      </c>
      <c r="N4" s="16">
        <v>43205009.748359799</v>
      </c>
      <c r="O4" s="16">
        <v>43324441.248637497</v>
      </c>
      <c r="P4" s="16">
        <v>60658748.130021699</v>
      </c>
      <c r="Q4" s="16">
        <v>64228022.459185503</v>
      </c>
      <c r="R4" s="17">
        <f>AVERAGE(L4:Q4)</f>
        <v>46654203.728131913</v>
      </c>
      <c r="T4" s="28">
        <f>$T$3/$R$3*R4</f>
        <v>22.245021996442279</v>
      </c>
      <c r="U4" s="14">
        <f>T4*(10^-15)</f>
        <v>2.2245021996442281E-14</v>
      </c>
      <c r="V4" s="17">
        <f>U4*J4</f>
        <v>2.3802173536193241E-10</v>
      </c>
      <c r="W4" s="17">
        <f>V4/3</f>
        <v>7.9340578453977469E-11</v>
      </c>
      <c r="X4" s="17">
        <f>W4/0.001</f>
        <v>7.9340578453977472E-8</v>
      </c>
      <c r="Y4" s="30">
        <f>X4*1000000000</f>
        <v>79.340578453977471</v>
      </c>
    </row>
    <row r="5" spans="1:25" x14ac:dyDescent="0.25">
      <c r="A5" s="14" t="s">
        <v>1016</v>
      </c>
      <c r="B5" s="15" t="s">
        <v>314</v>
      </c>
      <c r="C5" s="15" t="s">
        <v>315</v>
      </c>
      <c r="D5" s="15">
        <v>86</v>
      </c>
      <c r="E5" s="15">
        <v>3</v>
      </c>
      <c r="F5" s="15">
        <v>9</v>
      </c>
      <c r="G5" s="15">
        <v>3</v>
      </c>
      <c r="H5" s="15">
        <v>50</v>
      </c>
      <c r="I5" s="15">
        <v>5.7</v>
      </c>
      <c r="J5" s="15">
        <f>I5*1000</f>
        <v>5700</v>
      </c>
      <c r="K5" s="15">
        <v>20.78</v>
      </c>
      <c r="L5" s="16">
        <v>141752.171875</v>
      </c>
      <c r="M5" s="16">
        <v>5115905.89637399</v>
      </c>
      <c r="N5" s="16">
        <v>223396.50274891901</v>
      </c>
      <c r="O5" s="16">
        <v>8912551.4920477197</v>
      </c>
      <c r="P5" s="16">
        <v>8053219.1736433003</v>
      </c>
      <c r="Q5" s="16">
        <v>245050.08910195</v>
      </c>
      <c r="R5" s="17">
        <f>AVERAGE(L5:Q5)</f>
        <v>3781979.2209651466</v>
      </c>
      <c r="T5" s="28">
        <f t="shared" ref="T5:T29" si="0">$T$3/$R$3*R5</f>
        <v>1.8032718219929202</v>
      </c>
      <c r="U5" s="14">
        <f t="shared" ref="U5:U68" si="1">T5*(10^-15)</f>
        <v>1.8032718219929205E-15</v>
      </c>
      <c r="V5" s="17">
        <f t="shared" ref="V5:V29" si="2">U5*J5</f>
        <v>1.0278649385359646E-11</v>
      </c>
      <c r="W5" s="17">
        <f t="shared" ref="W5:W68" si="3">V5/3</f>
        <v>3.4262164617865485E-12</v>
      </c>
      <c r="X5" s="17">
        <f t="shared" ref="X5:X68" si="4">W5/0.001</f>
        <v>3.4262164617865485E-9</v>
      </c>
      <c r="Y5" s="30">
        <f t="shared" ref="Y5:Y68" si="5">X5*1000000000</f>
        <v>3.4262164617865487</v>
      </c>
    </row>
    <row r="6" spans="1:25" x14ac:dyDescent="0.25">
      <c r="A6" s="14" t="s">
        <v>1016</v>
      </c>
      <c r="B6" s="15" t="s">
        <v>34</v>
      </c>
      <c r="C6" s="15" t="s">
        <v>35</v>
      </c>
      <c r="D6" s="15">
        <v>85</v>
      </c>
      <c r="E6" s="15">
        <v>3</v>
      </c>
      <c r="F6" s="15">
        <v>143</v>
      </c>
      <c r="G6" s="15">
        <v>3</v>
      </c>
      <c r="H6" s="15">
        <v>53</v>
      </c>
      <c r="I6" s="15">
        <v>5.8</v>
      </c>
      <c r="J6" s="15">
        <f>I6*1000</f>
        <v>5800</v>
      </c>
      <c r="K6" s="15">
        <v>422.82</v>
      </c>
      <c r="L6" s="16">
        <v>97799167.125</v>
      </c>
      <c r="M6" s="16">
        <v>84282149.153188094</v>
      </c>
      <c r="N6" s="16">
        <v>96167396.662149593</v>
      </c>
      <c r="O6" s="16">
        <v>96450343.456914902</v>
      </c>
      <c r="P6" s="16">
        <v>100525627.94582599</v>
      </c>
      <c r="Q6" s="16">
        <v>120219708.03258</v>
      </c>
      <c r="R6" s="17">
        <f>AVERAGE(L6:Q6)</f>
        <v>99240732.062609777</v>
      </c>
      <c r="T6" s="28">
        <f t="shared" si="0"/>
        <v>47.318614214063331</v>
      </c>
      <c r="U6" s="14">
        <f t="shared" si="1"/>
        <v>4.7318614214063337E-14</v>
      </c>
      <c r="V6" s="17">
        <f t="shared" si="2"/>
        <v>2.7444796244156733E-10</v>
      </c>
      <c r="W6" s="17">
        <f t="shared" si="3"/>
        <v>9.148265414718911E-11</v>
      </c>
      <c r="X6" s="17">
        <f t="shared" si="4"/>
        <v>9.1482654147189102E-8</v>
      </c>
      <c r="Y6" s="30">
        <f t="shared" si="5"/>
        <v>91.482654147189109</v>
      </c>
    </row>
    <row r="7" spans="1:25" x14ac:dyDescent="0.25">
      <c r="A7" s="14" t="s">
        <v>1016</v>
      </c>
      <c r="B7" s="15" t="s">
        <v>400</v>
      </c>
      <c r="C7" s="15" t="s">
        <v>401</v>
      </c>
      <c r="D7" s="15">
        <v>70</v>
      </c>
      <c r="E7" s="15">
        <v>3</v>
      </c>
      <c r="F7" s="15">
        <v>6</v>
      </c>
      <c r="G7" s="15">
        <v>3</v>
      </c>
      <c r="H7" s="15">
        <v>103</v>
      </c>
      <c r="I7" s="15">
        <v>10.5</v>
      </c>
      <c r="J7" s="15">
        <f>I7*1000</f>
        <v>10500</v>
      </c>
      <c r="K7" s="15">
        <v>14.57</v>
      </c>
      <c r="L7" s="16">
        <v>3674491.5</v>
      </c>
      <c r="M7" s="16">
        <v>26547025.063579299</v>
      </c>
      <c r="N7" s="16">
        <v>13243230.001292801</v>
      </c>
      <c r="O7" s="16">
        <v>635296.61712723901</v>
      </c>
      <c r="P7" s="16">
        <v>5353415.5073670698</v>
      </c>
      <c r="Q7" s="16">
        <v>14475272.437214199</v>
      </c>
      <c r="R7" s="17">
        <f>AVERAGE(L7:Q7)</f>
        <v>10654788.521096768</v>
      </c>
      <c r="T7" s="28">
        <f t="shared" si="0"/>
        <v>5.0802711455628291</v>
      </c>
      <c r="U7" s="14">
        <f t="shared" si="1"/>
        <v>5.0802711455628292E-15</v>
      </c>
      <c r="V7" s="17">
        <f t="shared" si="2"/>
        <v>5.3342847028409708E-11</v>
      </c>
      <c r="W7" s="17">
        <f t="shared" si="3"/>
        <v>1.7780949009469904E-11</v>
      </c>
      <c r="X7" s="17">
        <f t="shared" si="4"/>
        <v>1.7780949009469904E-8</v>
      </c>
      <c r="Y7" s="30">
        <f t="shared" si="5"/>
        <v>17.780949009469904</v>
      </c>
    </row>
    <row r="8" spans="1:25" x14ac:dyDescent="0.25">
      <c r="A8" s="14" t="s">
        <v>1016</v>
      </c>
      <c r="B8" s="15" t="s">
        <v>130</v>
      </c>
      <c r="C8" s="15" t="s">
        <v>131</v>
      </c>
      <c r="D8" s="15">
        <v>41</v>
      </c>
      <c r="E8" s="15">
        <v>3</v>
      </c>
      <c r="F8" s="15">
        <v>25</v>
      </c>
      <c r="G8" s="15">
        <v>3</v>
      </c>
      <c r="H8" s="15">
        <v>79</v>
      </c>
      <c r="I8" s="15">
        <v>8.6999999999999993</v>
      </c>
      <c r="J8" s="15">
        <f>I8*1000</f>
        <v>8700</v>
      </c>
      <c r="K8" s="15">
        <v>55.29</v>
      </c>
      <c r="L8" s="16">
        <v>283256214.25</v>
      </c>
      <c r="M8" s="16">
        <v>228537254.341571</v>
      </c>
      <c r="N8" s="16">
        <v>148529720.842132</v>
      </c>
      <c r="O8" s="16">
        <v>300864375.11984998</v>
      </c>
      <c r="P8" s="16">
        <v>218952254.73395801</v>
      </c>
      <c r="Q8" s="16">
        <v>162167453.002525</v>
      </c>
      <c r="R8" s="17">
        <f>AVERAGE(L8:Q8)</f>
        <v>223717878.71500599</v>
      </c>
      <c r="T8" s="28">
        <f t="shared" si="0"/>
        <v>106.67011191559315</v>
      </c>
      <c r="U8" s="14">
        <f t="shared" si="1"/>
        <v>1.0667011191559316E-13</v>
      </c>
      <c r="V8" s="17">
        <f t="shared" si="2"/>
        <v>9.2802997366566052E-10</v>
      </c>
      <c r="W8" s="17">
        <f t="shared" si="3"/>
        <v>3.0934332455522019E-10</v>
      </c>
      <c r="X8" s="17">
        <f t="shared" si="4"/>
        <v>3.0934332455522017E-7</v>
      </c>
      <c r="Y8" s="30">
        <f t="shared" si="5"/>
        <v>309.34332455522019</v>
      </c>
    </row>
    <row r="9" spans="1:25" x14ac:dyDescent="0.25">
      <c r="A9" s="14" t="s">
        <v>1016</v>
      </c>
      <c r="B9" s="15" t="s">
        <v>666</v>
      </c>
      <c r="C9" s="15" t="s">
        <v>667</v>
      </c>
      <c r="D9" s="15">
        <v>65</v>
      </c>
      <c r="E9" s="15">
        <v>3</v>
      </c>
      <c r="F9" s="15">
        <v>4</v>
      </c>
      <c r="G9" s="15">
        <v>3</v>
      </c>
      <c r="H9" s="15">
        <v>60</v>
      </c>
      <c r="I9" s="15">
        <v>6.2</v>
      </c>
      <c r="J9" s="15">
        <f>I9*1000</f>
        <v>6200</v>
      </c>
      <c r="K9" s="15">
        <v>6.42</v>
      </c>
      <c r="L9" s="16">
        <v>5165342.4166666698</v>
      </c>
      <c r="M9" s="16">
        <v>3045135.3392628799</v>
      </c>
      <c r="N9" s="16">
        <v>3511044.7716480801</v>
      </c>
      <c r="O9" s="16">
        <v>4507690.0617816402</v>
      </c>
      <c r="P9" s="16">
        <v>13217108.0161667</v>
      </c>
      <c r="Q9" s="16">
        <v>12010382.9532918</v>
      </c>
      <c r="R9" s="17">
        <f>AVERAGE(L9:Q9)</f>
        <v>6909450.5931362957</v>
      </c>
      <c r="T9" s="28">
        <f t="shared" si="0"/>
        <v>3.2944701258499522</v>
      </c>
      <c r="U9" s="14">
        <f t="shared" si="1"/>
        <v>3.2944701258499523E-15</v>
      </c>
      <c r="V9" s="17">
        <f t="shared" si="2"/>
        <v>2.0425714780269706E-11</v>
      </c>
      <c r="W9" s="17">
        <f t="shared" si="3"/>
        <v>6.8085715934232352E-12</v>
      </c>
      <c r="X9" s="17">
        <f t="shared" si="4"/>
        <v>6.8085715934232349E-9</v>
      </c>
      <c r="Y9" s="30">
        <f t="shared" si="5"/>
        <v>6.8085715934232347</v>
      </c>
    </row>
    <row r="10" spans="1:25" x14ac:dyDescent="0.25">
      <c r="A10" s="14" t="s">
        <v>1016</v>
      </c>
      <c r="B10" s="15" t="s">
        <v>318</v>
      </c>
      <c r="C10" s="15" t="s">
        <v>319</v>
      </c>
      <c r="D10" s="15">
        <v>27</v>
      </c>
      <c r="E10" s="15">
        <v>6</v>
      </c>
      <c r="F10" s="15">
        <v>11</v>
      </c>
      <c r="G10" s="15">
        <v>6</v>
      </c>
      <c r="H10" s="15">
        <v>445</v>
      </c>
      <c r="I10" s="15">
        <v>49.8</v>
      </c>
      <c r="J10" s="15">
        <f>I10*1000</f>
        <v>49800</v>
      </c>
      <c r="K10" s="15">
        <v>20.12</v>
      </c>
      <c r="L10" s="16">
        <v>26042165.166666701</v>
      </c>
      <c r="M10" s="16">
        <v>23355253.966665301</v>
      </c>
      <c r="N10" s="16">
        <v>22172654.969994701</v>
      </c>
      <c r="O10" s="16">
        <v>28545060.0784746</v>
      </c>
      <c r="P10" s="16">
        <v>30556457.938891999</v>
      </c>
      <c r="Q10" s="16">
        <v>29329229.2072565</v>
      </c>
      <c r="R10" s="17">
        <f>AVERAGE(L10:Q10)</f>
        <v>26666803.554658297</v>
      </c>
      <c r="T10" s="28">
        <f t="shared" si="0"/>
        <v>12.714902071953798</v>
      </c>
      <c r="U10" s="14">
        <f t="shared" si="1"/>
        <v>1.2714902071953798E-14</v>
      </c>
      <c r="V10" s="17">
        <f t="shared" si="2"/>
        <v>6.332021231832992E-10</v>
      </c>
      <c r="W10" s="17">
        <f t="shared" si="3"/>
        <v>2.1106737439443306E-10</v>
      </c>
      <c r="X10" s="17">
        <f t="shared" si="4"/>
        <v>2.1106737439443304E-7</v>
      </c>
      <c r="Y10" s="30">
        <f t="shared" si="5"/>
        <v>211.06737439443305</v>
      </c>
    </row>
    <row r="11" spans="1:25" x14ac:dyDescent="0.25">
      <c r="A11" s="14" t="s">
        <v>1016</v>
      </c>
      <c r="B11" s="15" t="s">
        <v>576</v>
      </c>
      <c r="C11" s="15" t="s">
        <v>577</v>
      </c>
      <c r="D11" s="15">
        <v>12</v>
      </c>
      <c r="E11" s="15">
        <v>4</v>
      </c>
      <c r="F11" s="15">
        <v>5</v>
      </c>
      <c r="G11" s="15">
        <v>4</v>
      </c>
      <c r="H11" s="15">
        <v>1013</v>
      </c>
      <c r="I11" s="15">
        <v>114.7</v>
      </c>
      <c r="J11" s="15">
        <f>I11*1000</f>
        <v>114700</v>
      </c>
      <c r="K11" s="15">
        <v>8.61</v>
      </c>
      <c r="L11" s="16">
        <v>10063082</v>
      </c>
      <c r="M11" s="16">
        <v>16103820.202250199</v>
      </c>
      <c r="N11" s="16">
        <v>22575389.0304581</v>
      </c>
      <c r="O11" s="16">
        <v>11520372.0562799</v>
      </c>
      <c r="P11" s="16">
        <v>6322528.8495335998</v>
      </c>
      <c r="Q11" s="16">
        <v>27600637.699622601</v>
      </c>
      <c r="R11" s="17">
        <f>AVERAGE(L11:Q11)</f>
        <v>15697638.306357399</v>
      </c>
      <c r="T11" s="28">
        <f t="shared" si="0"/>
        <v>7.4847340971024954</v>
      </c>
      <c r="U11" s="14">
        <f t="shared" si="1"/>
        <v>7.4847340971024962E-15</v>
      </c>
      <c r="V11" s="17">
        <f t="shared" si="2"/>
        <v>8.5849900093765635E-10</v>
      </c>
      <c r="W11" s="17">
        <f t="shared" si="3"/>
        <v>2.8616633364588545E-10</v>
      </c>
      <c r="X11" s="17">
        <f t="shared" si="4"/>
        <v>2.8616633364588545E-7</v>
      </c>
      <c r="Y11" s="30">
        <f t="shared" si="5"/>
        <v>286.16633364588546</v>
      </c>
    </row>
    <row r="12" spans="1:25" x14ac:dyDescent="0.25">
      <c r="A12" s="14" t="s">
        <v>1016</v>
      </c>
      <c r="B12" s="15" t="s">
        <v>530</v>
      </c>
      <c r="C12" s="15" t="s">
        <v>531</v>
      </c>
      <c r="D12" s="15">
        <v>72</v>
      </c>
      <c r="E12" s="15">
        <v>3</v>
      </c>
      <c r="F12" s="15">
        <v>5</v>
      </c>
      <c r="G12" s="15">
        <v>3</v>
      </c>
      <c r="H12" s="15">
        <v>32</v>
      </c>
      <c r="I12" s="15">
        <v>3.9</v>
      </c>
      <c r="J12" s="15">
        <f>I12*1000</f>
        <v>3900</v>
      </c>
      <c r="K12" s="15">
        <v>9.5500000000000007</v>
      </c>
      <c r="L12" s="16">
        <v>4913695.5</v>
      </c>
      <c r="M12" s="16">
        <v>7484730.5555168698</v>
      </c>
      <c r="N12" s="16">
        <v>5431682.8719393499</v>
      </c>
      <c r="O12" s="16">
        <v>4739567.8568312796</v>
      </c>
      <c r="P12" s="16">
        <v>6197024.7572043696</v>
      </c>
      <c r="Q12" s="16">
        <v>4243424.3463906096</v>
      </c>
      <c r="R12" s="17">
        <f>AVERAGE(L12:Q12)</f>
        <v>5501687.6479804125</v>
      </c>
      <c r="T12" s="28">
        <f t="shared" si="0"/>
        <v>2.6232397719196805</v>
      </c>
      <c r="U12" s="14">
        <f t="shared" si="1"/>
        <v>2.6232397719196808E-15</v>
      </c>
      <c r="V12" s="17">
        <f t="shared" si="2"/>
        <v>1.0230635110486755E-11</v>
      </c>
      <c r="W12" s="17">
        <f t="shared" si="3"/>
        <v>3.4102117034955849E-12</v>
      </c>
      <c r="X12" s="17">
        <f t="shared" si="4"/>
        <v>3.4102117034955847E-9</v>
      </c>
      <c r="Y12" s="30">
        <f t="shared" si="5"/>
        <v>3.4102117034955848</v>
      </c>
    </row>
    <row r="13" spans="1:25" x14ac:dyDescent="0.25">
      <c r="A13" s="14" t="s">
        <v>1016</v>
      </c>
      <c r="B13" s="15" t="s">
        <v>38</v>
      </c>
      <c r="C13" s="15" t="s">
        <v>39</v>
      </c>
      <c r="D13" s="15">
        <v>100</v>
      </c>
      <c r="E13" s="15">
        <v>3</v>
      </c>
      <c r="F13" s="15">
        <v>297</v>
      </c>
      <c r="G13" s="15">
        <v>3</v>
      </c>
      <c r="H13" s="15">
        <v>37</v>
      </c>
      <c r="I13" s="15">
        <v>3.9</v>
      </c>
      <c r="J13" s="15">
        <f>I13*1000</f>
        <v>3900</v>
      </c>
      <c r="K13" s="15">
        <v>385.73</v>
      </c>
      <c r="L13" s="16">
        <v>128626583.854167</v>
      </c>
      <c r="M13" s="16">
        <v>128233410.944369</v>
      </c>
      <c r="N13" s="16">
        <v>144290941.62209699</v>
      </c>
      <c r="O13" s="16">
        <v>163158177.50892401</v>
      </c>
      <c r="P13" s="16">
        <v>190310537.90634501</v>
      </c>
      <c r="Q13" s="16">
        <v>183097647.23550799</v>
      </c>
      <c r="R13" s="17">
        <f>AVERAGE(L13:Q13)</f>
        <v>156286216.51190165</v>
      </c>
      <c r="T13" s="28">
        <f t="shared" si="0"/>
        <v>74.518265155850287</v>
      </c>
      <c r="U13" s="14">
        <f t="shared" si="1"/>
        <v>7.4518265155850299E-14</v>
      </c>
      <c r="V13" s="17">
        <f t="shared" si="2"/>
        <v>2.9062123410781617E-10</v>
      </c>
      <c r="W13" s="17">
        <f t="shared" si="3"/>
        <v>9.687374470260539E-11</v>
      </c>
      <c r="X13" s="17">
        <f t="shared" si="4"/>
        <v>9.6873744702605395E-8</v>
      </c>
      <c r="Y13" s="30">
        <f t="shared" si="5"/>
        <v>96.873744702605393</v>
      </c>
    </row>
    <row r="14" spans="1:25" x14ac:dyDescent="0.25">
      <c r="A14" s="14" t="s">
        <v>1016</v>
      </c>
      <c r="B14" s="15" t="s">
        <v>220</v>
      </c>
      <c r="C14" s="15" t="s">
        <v>221</v>
      </c>
      <c r="D14" s="15">
        <v>28</v>
      </c>
      <c r="E14" s="15">
        <v>4</v>
      </c>
      <c r="F14" s="15">
        <v>15</v>
      </c>
      <c r="G14" s="15">
        <v>4</v>
      </c>
      <c r="H14" s="15">
        <v>248</v>
      </c>
      <c r="I14" s="15">
        <v>25.2</v>
      </c>
      <c r="J14" s="15">
        <f>I14*1000</f>
        <v>25200</v>
      </c>
      <c r="K14" s="15">
        <v>29.61</v>
      </c>
      <c r="L14" s="16">
        <v>466839967.83333302</v>
      </c>
      <c r="M14" s="16">
        <v>463594478.33125901</v>
      </c>
      <c r="N14" s="16">
        <v>580370493.22197604</v>
      </c>
      <c r="O14" s="16">
        <v>421206048.84223801</v>
      </c>
      <c r="P14" s="16">
        <v>417300427.36720699</v>
      </c>
      <c r="Q14" s="16">
        <v>504920294.166574</v>
      </c>
      <c r="R14" s="17">
        <f>AVERAGE(L14:Q14)</f>
        <v>475705284.96043116</v>
      </c>
      <c r="T14" s="28">
        <f t="shared" si="0"/>
        <v>226.81931492033533</v>
      </c>
      <c r="U14" s="14">
        <f t="shared" si="1"/>
        <v>2.2681931492033534E-13</v>
      </c>
      <c r="V14" s="17">
        <f t="shared" si="2"/>
        <v>5.7158467359924504E-9</v>
      </c>
      <c r="W14" s="17">
        <f t="shared" si="3"/>
        <v>1.9052822453308167E-9</v>
      </c>
      <c r="X14" s="17">
        <f t="shared" si="4"/>
        <v>1.9052822453308166E-6</v>
      </c>
      <c r="Y14" s="30">
        <f t="shared" si="5"/>
        <v>1905.2822453308165</v>
      </c>
    </row>
    <row r="15" spans="1:25" x14ac:dyDescent="0.25">
      <c r="A15" s="14" t="s">
        <v>1016</v>
      </c>
      <c r="B15" s="15" t="s">
        <v>292</v>
      </c>
      <c r="C15" s="15" t="s">
        <v>293</v>
      </c>
      <c r="D15" s="15">
        <v>67</v>
      </c>
      <c r="E15" s="15">
        <v>3</v>
      </c>
      <c r="F15" s="15">
        <v>9</v>
      </c>
      <c r="G15" s="15">
        <v>3</v>
      </c>
      <c r="H15" s="15">
        <v>52</v>
      </c>
      <c r="I15" s="15">
        <v>5.3</v>
      </c>
      <c r="J15" s="15">
        <f>I15*1000</f>
        <v>5300</v>
      </c>
      <c r="K15" s="15">
        <v>22.31</v>
      </c>
      <c r="L15" s="16">
        <v>1345204.41666667</v>
      </c>
      <c r="M15" s="16">
        <v>2827143.9792915699</v>
      </c>
      <c r="N15" s="16">
        <v>1847876.55771367</v>
      </c>
      <c r="O15" s="16">
        <v>3135264.06740072</v>
      </c>
      <c r="P15" s="16">
        <v>4065777.64090817</v>
      </c>
      <c r="Q15" s="16">
        <v>3754853.8824666799</v>
      </c>
      <c r="R15" s="17">
        <f>AVERAGE(L15:Q15)</f>
        <v>2829353.4240745804</v>
      </c>
      <c r="T15" s="28">
        <f t="shared" si="0"/>
        <v>1.3490537641798153</v>
      </c>
      <c r="U15" s="14">
        <f t="shared" si="1"/>
        <v>1.3490537641798154E-15</v>
      </c>
      <c r="V15" s="17">
        <f t="shared" si="2"/>
        <v>7.1499849501530214E-12</v>
      </c>
      <c r="W15" s="17">
        <f t="shared" si="3"/>
        <v>2.3833283167176739E-12</v>
      </c>
      <c r="X15" s="17">
        <f t="shared" si="4"/>
        <v>2.383328316717674E-9</v>
      </c>
      <c r="Y15" s="30">
        <f t="shared" si="5"/>
        <v>2.383328316717674</v>
      </c>
    </row>
    <row r="16" spans="1:25" x14ac:dyDescent="0.25">
      <c r="A16" s="14" t="s">
        <v>1016</v>
      </c>
      <c r="B16" s="15" t="s">
        <v>424</v>
      </c>
      <c r="C16" s="15" t="s">
        <v>425</v>
      </c>
      <c r="D16" s="15">
        <v>21</v>
      </c>
      <c r="E16" s="15">
        <v>4</v>
      </c>
      <c r="F16" s="15">
        <v>9</v>
      </c>
      <c r="G16" s="15">
        <v>4</v>
      </c>
      <c r="H16" s="15">
        <v>373</v>
      </c>
      <c r="I16" s="15">
        <v>42.2</v>
      </c>
      <c r="J16" s="15">
        <f>I16*1000</f>
        <v>42200</v>
      </c>
      <c r="K16" s="15">
        <v>13.86</v>
      </c>
      <c r="L16" s="16">
        <v>50245852.583333299</v>
      </c>
      <c r="M16" s="16">
        <v>66195951.124082997</v>
      </c>
      <c r="N16" s="16">
        <v>69327024.264765605</v>
      </c>
      <c r="O16" s="16">
        <v>56357142.539619103</v>
      </c>
      <c r="P16" s="16">
        <v>64534489.649979196</v>
      </c>
      <c r="Q16" s="16">
        <v>52068732.829162903</v>
      </c>
      <c r="R16" s="17">
        <f>AVERAGE(L16:Q16)</f>
        <v>59788198.831823848</v>
      </c>
      <c r="T16" s="28">
        <f t="shared" si="0"/>
        <v>28.507394658192798</v>
      </c>
      <c r="U16" s="14">
        <f t="shared" si="1"/>
        <v>2.8507394658192797E-14</v>
      </c>
      <c r="V16" s="17">
        <f t="shared" si="2"/>
        <v>1.2030120545757361E-9</v>
      </c>
      <c r="W16" s="17">
        <f t="shared" si="3"/>
        <v>4.0100401819191205E-10</v>
      </c>
      <c r="X16" s="17">
        <f t="shared" si="4"/>
        <v>4.0100401819191201E-7</v>
      </c>
      <c r="Y16" s="30">
        <f t="shared" si="5"/>
        <v>401.004018191912</v>
      </c>
    </row>
    <row r="17" spans="1:26" x14ac:dyDescent="0.25">
      <c r="A17" s="14" t="s">
        <v>1016</v>
      </c>
      <c r="B17" s="15" t="s">
        <v>162</v>
      </c>
      <c r="C17" s="15" t="s">
        <v>163</v>
      </c>
      <c r="D17" s="15">
        <v>30</v>
      </c>
      <c r="E17" s="15">
        <v>6</v>
      </c>
      <c r="F17" s="15">
        <v>21</v>
      </c>
      <c r="G17" s="15">
        <v>6</v>
      </c>
      <c r="H17" s="15">
        <v>358</v>
      </c>
      <c r="I17" s="15">
        <v>40.6</v>
      </c>
      <c r="J17" s="15">
        <f>I17*1000</f>
        <v>40600</v>
      </c>
      <c r="K17" s="15">
        <v>42.68</v>
      </c>
      <c r="L17" s="16">
        <v>4531843604.6666698</v>
      </c>
      <c r="M17" s="16">
        <v>4272108309.2934699</v>
      </c>
      <c r="N17" s="16">
        <v>4250219006.5472102</v>
      </c>
      <c r="O17" s="16">
        <v>4606595495.1485796</v>
      </c>
      <c r="P17" s="16">
        <v>4233441267.4157</v>
      </c>
      <c r="Q17" s="16">
        <v>3904512511.25214</v>
      </c>
      <c r="R17" s="17">
        <f>AVERAGE(L17:Q17)</f>
        <v>4299786699.0539618</v>
      </c>
      <c r="T17" s="28">
        <f t="shared" si="0"/>
        <v>2050.1657312134175</v>
      </c>
      <c r="U17" s="14">
        <f t="shared" si="1"/>
        <v>2.0501657312134176E-12</v>
      </c>
      <c r="V17" s="17">
        <f t="shared" si="2"/>
        <v>8.3236728687264758E-8</v>
      </c>
      <c r="W17" s="17">
        <f t="shared" si="3"/>
        <v>2.7745576229088253E-8</v>
      </c>
      <c r="X17" s="17">
        <f t="shared" si="4"/>
        <v>2.7745576229088252E-5</v>
      </c>
      <c r="Y17" s="30">
        <f t="shared" si="5"/>
        <v>27745.576229088252</v>
      </c>
      <c r="Z17" s="1" t="s">
        <v>1026</v>
      </c>
    </row>
    <row r="18" spans="1:26" x14ac:dyDescent="0.25">
      <c r="A18" s="14" t="s">
        <v>1016</v>
      </c>
      <c r="B18" s="15" t="s">
        <v>280</v>
      </c>
      <c r="C18" s="15" t="s">
        <v>281</v>
      </c>
      <c r="D18" s="15">
        <v>100</v>
      </c>
      <c r="E18" s="15">
        <v>3</v>
      </c>
      <c r="F18" s="15">
        <v>9</v>
      </c>
      <c r="G18" s="15">
        <v>3</v>
      </c>
      <c r="H18" s="15">
        <v>45</v>
      </c>
      <c r="I18" s="15">
        <v>4.5999999999999996</v>
      </c>
      <c r="J18" s="15">
        <f>I18*1000</f>
        <v>4600</v>
      </c>
      <c r="K18" s="15">
        <v>22.77</v>
      </c>
      <c r="L18" s="16">
        <v>4057662.75</v>
      </c>
      <c r="M18" s="16">
        <v>5359346.4266612297</v>
      </c>
      <c r="N18" s="16">
        <v>5152747.7302198904</v>
      </c>
      <c r="O18" s="16">
        <v>4717095.8408484999</v>
      </c>
      <c r="P18" s="16">
        <v>4370211.19648044</v>
      </c>
      <c r="Q18" s="16">
        <v>5918242.4343179399</v>
      </c>
      <c r="R18" s="17">
        <f>AVERAGE(L18:Q18)</f>
        <v>4929217.7297546668</v>
      </c>
      <c r="T18" s="28">
        <f t="shared" si="0"/>
        <v>2.3502824624896106</v>
      </c>
      <c r="U18" s="14">
        <f t="shared" si="1"/>
        <v>2.3502824624896107E-15</v>
      </c>
      <c r="V18" s="17">
        <f t="shared" si="2"/>
        <v>1.0811299327452208E-11</v>
      </c>
      <c r="W18" s="17">
        <f t="shared" si="3"/>
        <v>3.6037664424840694E-12</v>
      </c>
      <c r="X18" s="17">
        <f t="shared" si="4"/>
        <v>3.6037664424840694E-9</v>
      </c>
      <c r="Y18" s="30">
        <f t="shared" si="5"/>
        <v>3.6037664424840692</v>
      </c>
    </row>
    <row r="19" spans="1:26" x14ac:dyDescent="0.25">
      <c r="A19" s="14" t="s">
        <v>1016</v>
      </c>
      <c r="B19" s="15" t="s">
        <v>420</v>
      </c>
      <c r="C19" s="15" t="s">
        <v>421</v>
      </c>
      <c r="D19" s="15">
        <v>96</v>
      </c>
      <c r="E19" s="15">
        <v>3</v>
      </c>
      <c r="F19" s="15">
        <v>5</v>
      </c>
      <c r="G19" s="15">
        <v>3</v>
      </c>
      <c r="H19" s="15">
        <v>50</v>
      </c>
      <c r="I19" s="15">
        <v>5.4</v>
      </c>
      <c r="J19" s="15">
        <f>I19*1000</f>
        <v>5400</v>
      </c>
      <c r="K19" s="15">
        <v>13.9</v>
      </c>
      <c r="L19" s="16">
        <v>440413264</v>
      </c>
      <c r="M19" s="16">
        <v>416027350.76504201</v>
      </c>
      <c r="N19" s="16">
        <v>579170261.34956706</v>
      </c>
      <c r="O19" s="16">
        <v>422585903.620992</v>
      </c>
      <c r="P19" s="16">
        <v>373343845.59971702</v>
      </c>
      <c r="Q19" s="16">
        <v>445280922.35109299</v>
      </c>
      <c r="R19" s="17">
        <f>AVERAGE(L19:Q19)</f>
        <v>446136924.61440182</v>
      </c>
      <c r="T19" s="28">
        <f t="shared" si="0"/>
        <v>212.72093205800945</v>
      </c>
      <c r="U19" s="14">
        <f t="shared" si="1"/>
        <v>2.1272093205800946E-13</v>
      </c>
      <c r="V19" s="17">
        <f t="shared" si="2"/>
        <v>1.1486930331132511E-9</v>
      </c>
      <c r="W19" s="17">
        <f t="shared" si="3"/>
        <v>3.8289767770441705E-10</v>
      </c>
      <c r="X19" s="17">
        <f t="shared" si="4"/>
        <v>3.8289767770441702E-7</v>
      </c>
      <c r="Y19" s="30">
        <f t="shared" si="5"/>
        <v>382.89767770441699</v>
      </c>
    </row>
    <row r="20" spans="1:26" x14ac:dyDescent="0.25">
      <c r="A20" s="14" t="s">
        <v>1016</v>
      </c>
      <c r="B20" s="15" t="s">
        <v>210</v>
      </c>
      <c r="C20" s="15" t="s">
        <v>211</v>
      </c>
      <c r="D20" s="15">
        <v>100</v>
      </c>
      <c r="E20" s="15">
        <v>6</v>
      </c>
      <c r="F20" s="15">
        <v>15</v>
      </c>
      <c r="G20" s="15">
        <v>6</v>
      </c>
      <c r="H20" s="15">
        <v>60</v>
      </c>
      <c r="I20" s="15">
        <v>5.7</v>
      </c>
      <c r="J20" s="15">
        <f>I20*1000</f>
        <v>5700</v>
      </c>
      <c r="K20" s="15">
        <v>31.81</v>
      </c>
      <c r="L20" s="16">
        <v>5571591.25</v>
      </c>
      <c r="M20" s="16">
        <v>17816598.773783099</v>
      </c>
      <c r="N20" s="16">
        <v>8117151.8570030397</v>
      </c>
      <c r="O20" s="16">
        <v>6507515.9199994998</v>
      </c>
      <c r="P20" s="16">
        <v>26839075.873497602</v>
      </c>
      <c r="Q20" s="16">
        <v>20429063.4876769</v>
      </c>
      <c r="R20" s="17">
        <f>AVERAGE(L20:Q20)</f>
        <v>14213499.526993357</v>
      </c>
      <c r="T20" s="28">
        <f t="shared" si="0"/>
        <v>6.7770872581356851</v>
      </c>
      <c r="U20" s="14">
        <f t="shared" si="1"/>
        <v>6.7770872581356854E-15</v>
      </c>
      <c r="V20" s="17">
        <f t="shared" si="2"/>
        <v>3.8629397371373406E-11</v>
      </c>
      <c r="W20" s="17">
        <f t="shared" si="3"/>
        <v>1.2876465790457802E-11</v>
      </c>
      <c r="X20" s="17">
        <f t="shared" si="4"/>
        <v>1.2876465790457802E-8</v>
      </c>
      <c r="Y20" s="30">
        <f t="shared" si="5"/>
        <v>12.876465790457802</v>
      </c>
    </row>
    <row r="21" spans="1:26" x14ac:dyDescent="0.25">
      <c r="A21" s="14" t="s">
        <v>1016</v>
      </c>
      <c r="B21" s="15" t="s">
        <v>712</v>
      </c>
      <c r="C21" s="15" t="s">
        <v>713</v>
      </c>
      <c r="D21" s="15">
        <v>61</v>
      </c>
      <c r="E21" s="15">
        <v>3</v>
      </c>
      <c r="F21" s="15">
        <v>8</v>
      </c>
      <c r="G21" s="15">
        <v>3</v>
      </c>
      <c r="H21" s="15">
        <v>49</v>
      </c>
      <c r="I21" s="15">
        <v>5.7</v>
      </c>
      <c r="J21" s="15">
        <f>I21*1000</f>
        <v>5700</v>
      </c>
      <c r="K21" s="15">
        <v>5.78</v>
      </c>
      <c r="L21" s="16">
        <v>415310.25</v>
      </c>
      <c r="M21" s="16">
        <v>327664.719602297</v>
      </c>
      <c r="N21" s="16">
        <v>1105079.5903712199</v>
      </c>
      <c r="O21" s="16">
        <v>1195280.0582638099</v>
      </c>
      <c r="P21" s="16">
        <v>2279601.09770572</v>
      </c>
      <c r="Q21" s="16">
        <v>199837.04355938599</v>
      </c>
      <c r="R21" s="17">
        <f>AVERAGE(L21:Q21)</f>
        <v>920462.12658373883</v>
      </c>
      <c r="T21" s="28">
        <f t="shared" si="0"/>
        <v>0.43888221460311222</v>
      </c>
      <c r="U21" s="14">
        <f t="shared" si="1"/>
        <v>4.3888221460311224E-16</v>
      </c>
      <c r="V21" s="17">
        <f t="shared" si="2"/>
        <v>2.5016286232377399E-12</v>
      </c>
      <c r="W21" s="17">
        <f t="shared" si="3"/>
        <v>8.3387620774591333E-13</v>
      </c>
      <c r="X21" s="17">
        <f t="shared" si="4"/>
        <v>8.3387620774591328E-10</v>
      </c>
      <c r="Y21" s="30">
        <f t="shared" si="5"/>
        <v>0.83387620774591331</v>
      </c>
    </row>
    <row r="22" spans="1:26" x14ac:dyDescent="0.25">
      <c r="A22" s="14" t="s">
        <v>1016</v>
      </c>
      <c r="B22" s="15" t="s">
        <v>410</v>
      </c>
      <c r="C22" s="15" t="s">
        <v>411</v>
      </c>
      <c r="D22" s="15">
        <v>72</v>
      </c>
      <c r="E22" s="15">
        <v>4</v>
      </c>
      <c r="F22" s="15">
        <v>7</v>
      </c>
      <c r="G22" s="15">
        <v>4</v>
      </c>
      <c r="H22" s="15">
        <v>46</v>
      </c>
      <c r="I22" s="15">
        <v>5</v>
      </c>
      <c r="J22" s="15">
        <f>I22*1000</f>
        <v>5000</v>
      </c>
      <c r="K22" s="15">
        <v>14.22</v>
      </c>
      <c r="L22" s="16">
        <v>277055880.66666698</v>
      </c>
      <c r="M22" s="16">
        <v>256122840.236449</v>
      </c>
      <c r="N22" s="16">
        <v>10798310.246220199</v>
      </c>
      <c r="O22" s="16">
        <v>209374387.438701</v>
      </c>
      <c r="P22" s="16">
        <v>216262025.293347</v>
      </c>
      <c r="Q22" s="16">
        <v>228910740.66521999</v>
      </c>
      <c r="R22" s="17">
        <f>AVERAGE(L22:Q22)</f>
        <v>199754030.75776735</v>
      </c>
      <c r="T22" s="28">
        <f t="shared" si="0"/>
        <v>95.243996317638292</v>
      </c>
      <c r="U22" s="14">
        <f t="shared" si="1"/>
        <v>9.5243996317638295E-14</v>
      </c>
      <c r="V22" s="17">
        <f t="shared" si="2"/>
        <v>4.7621998158819148E-10</v>
      </c>
      <c r="W22" s="17">
        <f t="shared" si="3"/>
        <v>1.5873999386273048E-10</v>
      </c>
      <c r="X22" s="17">
        <f t="shared" si="4"/>
        <v>1.5873999386273048E-7</v>
      </c>
      <c r="Y22" s="30">
        <f t="shared" si="5"/>
        <v>158.73999386273047</v>
      </c>
    </row>
    <row r="23" spans="1:26" x14ac:dyDescent="0.25">
      <c r="A23" s="14" t="s">
        <v>1016</v>
      </c>
      <c r="B23" s="15" t="s">
        <v>232</v>
      </c>
      <c r="C23" s="15" t="s">
        <v>233</v>
      </c>
      <c r="D23" s="15">
        <v>44</v>
      </c>
      <c r="E23" s="15">
        <v>3</v>
      </c>
      <c r="F23" s="15">
        <v>11</v>
      </c>
      <c r="G23" s="15">
        <v>3</v>
      </c>
      <c r="H23" s="15">
        <v>132</v>
      </c>
      <c r="I23" s="15">
        <v>14.3</v>
      </c>
      <c r="J23" s="15">
        <f>I23*1000</f>
        <v>14300</v>
      </c>
      <c r="K23" s="15">
        <v>28.52</v>
      </c>
      <c r="L23" s="16">
        <v>208591831.4375</v>
      </c>
      <c r="M23" s="16">
        <v>178048219.56315699</v>
      </c>
      <c r="N23" s="16">
        <v>197571599.06640199</v>
      </c>
      <c r="O23" s="16">
        <v>239629910.84656</v>
      </c>
      <c r="P23" s="16">
        <v>274210993.43934202</v>
      </c>
      <c r="Q23" s="16">
        <v>243553321.677367</v>
      </c>
      <c r="R23" s="17">
        <f>AVERAGE(L23:Q23)</f>
        <v>223600979.338388</v>
      </c>
      <c r="T23" s="28">
        <f t="shared" si="0"/>
        <v>106.61437354699102</v>
      </c>
      <c r="U23" s="14">
        <f t="shared" si="1"/>
        <v>1.0661437354699103E-13</v>
      </c>
      <c r="V23" s="17">
        <f t="shared" si="2"/>
        <v>1.5245855417219716E-9</v>
      </c>
      <c r="W23" s="17">
        <f t="shared" si="3"/>
        <v>5.0819518057399055E-10</v>
      </c>
      <c r="X23" s="17">
        <f t="shared" si="4"/>
        <v>5.0819518057399055E-7</v>
      </c>
      <c r="Y23" s="30">
        <f t="shared" si="5"/>
        <v>508.19518057399057</v>
      </c>
    </row>
    <row r="24" spans="1:26" x14ac:dyDescent="0.25">
      <c r="A24" s="14" t="s">
        <v>1016</v>
      </c>
      <c r="B24" s="15" t="s">
        <v>368</v>
      </c>
      <c r="C24" s="15" t="s">
        <v>369</v>
      </c>
      <c r="D24" s="15">
        <v>17</v>
      </c>
      <c r="E24" s="15">
        <v>3</v>
      </c>
      <c r="F24" s="15">
        <v>8</v>
      </c>
      <c r="G24" s="15">
        <v>3</v>
      </c>
      <c r="H24" s="15">
        <v>232</v>
      </c>
      <c r="I24" s="15">
        <v>22.3</v>
      </c>
      <c r="J24" s="15">
        <f>I24*1000</f>
        <v>22300</v>
      </c>
      <c r="K24" s="15">
        <v>16.77</v>
      </c>
      <c r="L24" s="16">
        <v>1400537.85416667</v>
      </c>
      <c r="M24" s="16">
        <v>8031806.40738081</v>
      </c>
      <c r="N24" s="16">
        <v>13759496.1195936</v>
      </c>
      <c r="O24" s="16">
        <v>5431423.8486240096</v>
      </c>
      <c r="P24" s="16">
        <v>8051186.0140803596</v>
      </c>
      <c r="Q24" s="16">
        <v>8231135.2306623301</v>
      </c>
      <c r="R24" s="17">
        <f>AVERAGE(L24:Q24)</f>
        <v>7484264.2457512962</v>
      </c>
      <c r="T24" s="28">
        <f t="shared" si="0"/>
        <v>3.5685449427900982</v>
      </c>
      <c r="U24" s="14">
        <f t="shared" si="1"/>
        <v>3.5685449427900986E-15</v>
      </c>
      <c r="V24" s="17">
        <f t="shared" si="2"/>
        <v>7.9578552224219198E-11</v>
      </c>
      <c r="W24" s="17">
        <f t="shared" si="3"/>
        <v>2.6526184074739732E-11</v>
      </c>
      <c r="X24" s="17">
        <f t="shared" si="4"/>
        <v>2.652618407473973E-8</v>
      </c>
      <c r="Y24" s="30">
        <f t="shared" si="5"/>
        <v>26.526184074739731</v>
      </c>
    </row>
    <row r="25" spans="1:26" x14ac:dyDescent="0.25">
      <c r="A25" s="14" t="s">
        <v>1016</v>
      </c>
      <c r="B25" s="15" t="s">
        <v>592</v>
      </c>
      <c r="C25" s="15" t="s">
        <v>593</v>
      </c>
      <c r="D25" s="15">
        <v>100</v>
      </c>
      <c r="E25" s="15">
        <v>3</v>
      </c>
      <c r="F25" s="15">
        <v>7</v>
      </c>
      <c r="G25" s="15">
        <v>3</v>
      </c>
      <c r="H25" s="15">
        <v>55</v>
      </c>
      <c r="I25" s="15">
        <v>6.2</v>
      </c>
      <c r="J25" s="15">
        <f>I25*1000</f>
        <v>6200</v>
      </c>
      <c r="K25" s="15">
        <v>8.4</v>
      </c>
      <c r="L25" s="16">
        <v>6843019.125</v>
      </c>
      <c r="M25" s="16">
        <v>2249448.3689859998</v>
      </c>
      <c r="N25" s="16">
        <v>5131518.17130767</v>
      </c>
      <c r="O25" s="16">
        <v>10403917.671216199</v>
      </c>
      <c r="P25" s="16">
        <v>7882050.5781857697</v>
      </c>
      <c r="Q25" s="16">
        <v>3321630.5862237099</v>
      </c>
      <c r="R25" s="17">
        <f>AVERAGE(L25:Q25)</f>
        <v>5971930.7501532249</v>
      </c>
      <c r="T25" s="28">
        <f t="shared" si="0"/>
        <v>2.847454683237562</v>
      </c>
      <c r="U25" s="14">
        <f t="shared" si="1"/>
        <v>2.8474546832375622E-15</v>
      </c>
      <c r="V25" s="17">
        <f t="shared" si="2"/>
        <v>1.7654219036072885E-11</v>
      </c>
      <c r="W25" s="17">
        <f t="shared" si="3"/>
        <v>5.8847396786909615E-12</v>
      </c>
      <c r="X25" s="17">
        <f t="shared" si="4"/>
        <v>5.8847396786909614E-9</v>
      </c>
      <c r="Y25" s="30">
        <f t="shared" si="5"/>
        <v>5.8847396786909609</v>
      </c>
    </row>
    <row r="26" spans="1:26" x14ac:dyDescent="0.25">
      <c r="A26" s="14" t="s">
        <v>1016</v>
      </c>
      <c r="B26" s="15" t="s">
        <v>26</v>
      </c>
      <c r="C26" s="15" t="s">
        <v>27</v>
      </c>
      <c r="D26" s="15">
        <v>100</v>
      </c>
      <c r="E26" s="15">
        <v>6</v>
      </c>
      <c r="F26" s="15">
        <v>222</v>
      </c>
      <c r="G26" s="15">
        <v>6</v>
      </c>
      <c r="H26" s="15">
        <v>50</v>
      </c>
      <c r="I26" s="15">
        <v>5.2</v>
      </c>
      <c r="J26" s="15">
        <f>I26*1000</f>
        <v>5200</v>
      </c>
      <c r="K26" s="15">
        <v>624.47</v>
      </c>
      <c r="L26" s="16">
        <v>74631132.083333299</v>
      </c>
      <c r="M26" s="16">
        <v>66551990.834090903</v>
      </c>
      <c r="N26" s="16">
        <v>76865407.975059405</v>
      </c>
      <c r="O26" s="16">
        <v>85891098.822682798</v>
      </c>
      <c r="P26" s="16">
        <v>69082168.307495996</v>
      </c>
      <c r="Q26" s="16">
        <v>92932772.344514206</v>
      </c>
      <c r="R26" s="17">
        <f>AVERAGE(L26:Q26)</f>
        <v>77659095.061196104</v>
      </c>
      <c r="T26" s="28">
        <f t="shared" si="0"/>
        <v>37.02835199860953</v>
      </c>
      <c r="U26" s="14">
        <f t="shared" si="1"/>
        <v>3.7028351998609536E-14</v>
      </c>
      <c r="V26" s="17">
        <f t="shared" si="2"/>
        <v>1.9254743039276958E-10</v>
      </c>
      <c r="W26" s="17">
        <f t="shared" si="3"/>
        <v>6.4182476797589854E-11</v>
      </c>
      <c r="X26" s="17">
        <f t="shared" si="4"/>
        <v>6.4182476797589852E-8</v>
      </c>
      <c r="Y26" s="30">
        <f t="shared" si="5"/>
        <v>64.182476797589857</v>
      </c>
    </row>
    <row r="27" spans="1:26" x14ac:dyDescent="0.25">
      <c r="A27" s="14" t="s">
        <v>1016</v>
      </c>
      <c r="B27" s="15" t="s">
        <v>700</v>
      </c>
      <c r="C27" s="15" t="s">
        <v>701</v>
      </c>
      <c r="D27" s="15">
        <v>48</v>
      </c>
      <c r="E27" s="15">
        <v>3</v>
      </c>
      <c r="F27" s="15">
        <v>3</v>
      </c>
      <c r="G27" s="15">
        <v>3</v>
      </c>
      <c r="H27" s="15">
        <v>165</v>
      </c>
      <c r="I27" s="15">
        <v>18.100000000000001</v>
      </c>
      <c r="J27" s="15">
        <f>I27*1000</f>
        <v>18100</v>
      </c>
      <c r="K27" s="15">
        <v>5.9</v>
      </c>
      <c r="L27" s="16">
        <v>28741699.5</v>
      </c>
      <c r="M27" s="16">
        <v>29804930.902545299</v>
      </c>
      <c r="N27" s="16">
        <v>28838456.473065</v>
      </c>
      <c r="O27" s="16">
        <v>27578063.825546</v>
      </c>
      <c r="P27" s="16">
        <v>29720684.843906298</v>
      </c>
      <c r="Q27" s="16">
        <v>24906531.332634199</v>
      </c>
      <c r="R27" s="17">
        <f>AVERAGE(L27:Q27)</f>
        <v>28265061.146282803</v>
      </c>
      <c r="T27" s="28">
        <f t="shared" si="0"/>
        <v>13.476961488696769</v>
      </c>
      <c r="U27" s="14">
        <f t="shared" si="1"/>
        <v>1.3476961488696771E-14</v>
      </c>
      <c r="V27" s="17">
        <f t="shared" si="2"/>
        <v>2.4393300294541157E-10</v>
      </c>
      <c r="W27" s="17">
        <f t="shared" si="3"/>
        <v>8.1311000981803853E-11</v>
      </c>
      <c r="X27" s="17">
        <f t="shared" si="4"/>
        <v>8.1311000981803849E-8</v>
      </c>
      <c r="Y27" s="30">
        <f t="shared" si="5"/>
        <v>81.311000981803844</v>
      </c>
    </row>
    <row r="28" spans="1:26" x14ac:dyDescent="0.25">
      <c r="A28" s="14" t="s">
        <v>1016</v>
      </c>
      <c r="B28" s="15" t="s">
        <v>370</v>
      </c>
      <c r="C28" s="15" t="s">
        <v>371</v>
      </c>
      <c r="D28" s="15">
        <v>3</v>
      </c>
      <c r="E28" s="15">
        <v>3</v>
      </c>
      <c r="F28" s="15">
        <v>7</v>
      </c>
      <c r="G28" s="15">
        <v>3</v>
      </c>
      <c r="H28" s="15">
        <v>2691</v>
      </c>
      <c r="I28" s="15">
        <v>297.5</v>
      </c>
      <c r="J28" s="15">
        <f>I28*1000</f>
        <v>297500</v>
      </c>
      <c r="K28" s="15">
        <v>16.73</v>
      </c>
      <c r="L28" s="16">
        <v>152699871</v>
      </c>
      <c r="M28" s="16">
        <v>93784313.092490599</v>
      </c>
      <c r="N28" s="16">
        <v>50573502.829063803</v>
      </c>
      <c r="O28" s="16">
        <v>119510458.951432</v>
      </c>
      <c r="P28" s="16">
        <v>87046737.663279593</v>
      </c>
      <c r="Q28" s="16">
        <v>85004861.639106393</v>
      </c>
      <c r="R28" s="17">
        <f>AVERAGE(L28:Q28)</f>
        <v>98103290.86256206</v>
      </c>
      <c r="T28" s="28">
        <f t="shared" si="0"/>
        <v>46.77627499288262</v>
      </c>
      <c r="U28" s="14">
        <f t="shared" si="1"/>
        <v>4.6776274992882625E-14</v>
      </c>
      <c r="V28" s="17">
        <f t="shared" si="2"/>
        <v>1.3915941810382581E-8</v>
      </c>
      <c r="W28" s="17">
        <f t="shared" si="3"/>
        <v>4.6386472701275272E-9</v>
      </c>
      <c r="X28" s="17">
        <f t="shared" si="4"/>
        <v>4.6386472701275273E-6</v>
      </c>
      <c r="Y28" s="30">
        <f t="shared" si="5"/>
        <v>4638.647270127527</v>
      </c>
      <c r="Z28" s="8"/>
    </row>
    <row r="29" spans="1:26" x14ac:dyDescent="0.25">
      <c r="A29" s="14" t="s">
        <v>1016</v>
      </c>
      <c r="B29" s="15" t="s">
        <v>430</v>
      </c>
      <c r="C29" s="15" t="s">
        <v>431</v>
      </c>
      <c r="D29" s="15">
        <v>4</v>
      </c>
      <c r="E29" s="15">
        <v>3</v>
      </c>
      <c r="F29" s="15">
        <v>4</v>
      </c>
      <c r="G29" s="15">
        <v>3</v>
      </c>
      <c r="H29" s="15">
        <v>1726</v>
      </c>
      <c r="I29" s="15">
        <v>184.9</v>
      </c>
      <c r="J29" s="15">
        <f>I29*1000</f>
        <v>184900</v>
      </c>
      <c r="K29" s="15">
        <v>13.63</v>
      </c>
      <c r="L29" s="16">
        <v>1153748.625</v>
      </c>
      <c r="M29" s="16">
        <v>2277691.7191756601</v>
      </c>
      <c r="N29" s="16" t="s">
        <v>17</v>
      </c>
      <c r="O29" s="16">
        <v>1445280.0154513801</v>
      </c>
      <c r="P29" s="16">
        <v>2637816.7059854199</v>
      </c>
      <c r="Q29" s="16">
        <v>2736594.3627550602</v>
      </c>
      <c r="R29" s="17">
        <f>AVERAGE(L29:Q29)</f>
        <v>2050226.285673504</v>
      </c>
      <c r="T29" s="28">
        <f t="shared" si="0"/>
        <v>0.97756097367471717</v>
      </c>
      <c r="U29" s="14">
        <f t="shared" si="1"/>
        <v>9.775609736747173E-16</v>
      </c>
      <c r="V29" s="17">
        <f t="shared" si="2"/>
        <v>1.8075102403245523E-10</v>
      </c>
      <c r="W29" s="17">
        <f t="shared" si="3"/>
        <v>6.0250341344151746E-11</v>
      </c>
      <c r="X29" s="17">
        <f t="shared" si="4"/>
        <v>6.0250341344151743E-8</v>
      </c>
      <c r="Y29" s="30">
        <f t="shared" si="5"/>
        <v>60.250341344151742</v>
      </c>
    </row>
    <row r="30" spans="1:26" x14ac:dyDescent="0.25">
      <c r="A30" s="21" t="s">
        <v>1017</v>
      </c>
      <c r="B30" s="22" t="s">
        <v>104</v>
      </c>
      <c r="C30" s="22" t="s">
        <v>105</v>
      </c>
      <c r="D30" s="22">
        <v>84</v>
      </c>
      <c r="E30" s="22">
        <v>2</v>
      </c>
      <c r="F30" s="22">
        <v>31</v>
      </c>
      <c r="G30" s="22">
        <v>2</v>
      </c>
      <c r="H30" s="22">
        <v>69</v>
      </c>
      <c r="I30" s="22">
        <v>7.2</v>
      </c>
      <c r="J30" s="22">
        <f>I30*1000</f>
        <v>7200</v>
      </c>
      <c r="K30" s="22">
        <v>75.67</v>
      </c>
      <c r="L30" s="23">
        <v>36946720.125</v>
      </c>
      <c r="M30" s="23">
        <v>35789815.7269933</v>
      </c>
      <c r="N30" s="23">
        <v>33046953.888372201</v>
      </c>
      <c r="O30" s="23">
        <v>14999357.8259099</v>
      </c>
      <c r="P30" s="23">
        <v>30443762.987457</v>
      </c>
      <c r="Q30" s="23">
        <v>27302634.1333992</v>
      </c>
      <c r="R30" s="24">
        <f>AVERAGE(L30:Q30)</f>
        <v>29754874.114521932</v>
      </c>
      <c r="T30" s="29">
        <f t="shared" ref="T30:T93" si="6">$T$3/$R$3*R30</f>
        <v>14.18731381712116</v>
      </c>
      <c r="U30" s="21">
        <f t="shared" si="1"/>
        <v>1.4187313817121161E-14</v>
      </c>
      <c r="V30" s="24">
        <f t="shared" ref="V30:V93" si="7">U30*J30</f>
        <v>1.0214865948327236E-10</v>
      </c>
      <c r="W30" s="24">
        <f t="shared" si="3"/>
        <v>3.4049553161090789E-11</v>
      </c>
      <c r="X30" s="24">
        <f t="shared" si="4"/>
        <v>3.4049553161090788E-8</v>
      </c>
      <c r="Y30" s="31">
        <f t="shared" si="5"/>
        <v>34.049553161090785</v>
      </c>
      <c r="Z30" s="32" t="s">
        <v>1027</v>
      </c>
    </row>
    <row r="31" spans="1:26" x14ac:dyDescent="0.25">
      <c r="A31" s="21" t="s">
        <v>1017</v>
      </c>
      <c r="B31" s="22" t="s">
        <v>728</v>
      </c>
      <c r="C31" s="22" t="s">
        <v>729</v>
      </c>
      <c r="D31" s="22">
        <v>24</v>
      </c>
      <c r="E31" s="22">
        <v>1</v>
      </c>
      <c r="F31" s="22">
        <v>2</v>
      </c>
      <c r="G31" s="22">
        <v>1</v>
      </c>
      <c r="H31" s="22">
        <v>93</v>
      </c>
      <c r="I31" s="22">
        <v>10.8</v>
      </c>
      <c r="J31" s="22">
        <f>I31*1000</f>
        <v>10800</v>
      </c>
      <c r="K31" s="22">
        <v>5.39</v>
      </c>
      <c r="L31" s="23">
        <v>147989792</v>
      </c>
      <c r="M31" s="23">
        <v>159636761.213691</v>
      </c>
      <c r="N31" s="23">
        <v>205374022.394355</v>
      </c>
      <c r="O31" s="23">
        <v>162150621.28738201</v>
      </c>
      <c r="P31" s="23">
        <v>156072786.063501</v>
      </c>
      <c r="Q31" s="23">
        <v>173838346.223699</v>
      </c>
      <c r="R31" s="24">
        <f>AVERAGE(L31:Q31)</f>
        <v>167510388.19710466</v>
      </c>
      <c r="T31" s="29">
        <f t="shared" si="6"/>
        <v>79.870021826785191</v>
      </c>
      <c r="U31" s="21">
        <f t="shared" si="1"/>
        <v>7.9870021826785192E-14</v>
      </c>
      <c r="V31" s="24">
        <f t="shared" si="7"/>
        <v>8.6259623572928004E-10</v>
      </c>
      <c r="W31" s="24">
        <f t="shared" si="3"/>
        <v>2.8753207857642666E-10</v>
      </c>
      <c r="X31" s="24">
        <f t="shared" si="4"/>
        <v>2.8753207857642667E-7</v>
      </c>
      <c r="Y31" s="31">
        <f t="shared" si="5"/>
        <v>287.53207857642667</v>
      </c>
      <c r="Z31" s="33" t="s">
        <v>1028</v>
      </c>
    </row>
    <row r="32" spans="1:26" x14ac:dyDescent="0.25">
      <c r="A32" s="21" t="s">
        <v>1017</v>
      </c>
      <c r="B32" s="22" t="s">
        <v>52</v>
      </c>
      <c r="C32" s="22" t="s">
        <v>53</v>
      </c>
      <c r="D32" s="22">
        <v>98</v>
      </c>
      <c r="E32" s="22">
        <v>2</v>
      </c>
      <c r="F32" s="22">
        <v>78</v>
      </c>
      <c r="G32" s="22">
        <v>2</v>
      </c>
      <c r="H32" s="22">
        <v>48</v>
      </c>
      <c r="I32" s="22">
        <v>5</v>
      </c>
      <c r="J32" s="22">
        <f>I32*1000</f>
        <v>5000</v>
      </c>
      <c r="K32" s="22">
        <v>209.58</v>
      </c>
      <c r="L32" s="23">
        <v>12645858.875</v>
      </c>
      <c r="M32" s="23">
        <v>7584352.2601541197</v>
      </c>
      <c r="N32" s="23">
        <v>9706657.59711341</v>
      </c>
      <c r="O32" s="23">
        <v>16000718.711192099</v>
      </c>
      <c r="P32" s="23">
        <v>17966045.821474899</v>
      </c>
      <c r="Q32" s="23">
        <v>13249193.970276199</v>
      </c>
      <c r="R32" s="24">
        <f>AVERAGE(L32:Q32)</f>
        <v>12858804.539201787</v>
      </c>
      <c r="T32" s="29">
        <f t="shared" si="6"/>
        <v>6.1311600448560295</v>
      </c>
      <c r="U32" s="21">
        <f t="shared" si="1"/>
        <v>6.1311600448560297E-15</v>
      </c>
      <c r="V32" s="24">
        <f t="shared" si="7"/>
        <v>3.0655800224280148E-11</v>
      </c>
      <c r="W32" s="24">
        <f t="shared" si="3"/>
        <v>1.021860007476005E-11</v>
      </c>
      <c r="X32" s="24">
        <f t="shared" si="4"/>
        <v>1.021860007476005E-8</v>
      </c>
      <c r="Y32" s="31">
        <f t="shared" si="5"/>
        <v>10.218600074760049</v>
      </c>
    </row>
    <row r="33" spans="1:25" x14ac:dyDescent="0.25">
      <c r="A33" s="21" t="s">
        <v>1017</v>
      </c>
      <c r="B33" s="22" t="s">
        <v>444</v>
      </c>
      <c r="C33" s="22" t="s">
        <v>445</v>
      </c>
      <c r="D33" s="22">
        <v>47</v>
      </c>
      <c r="E33" s="22">
        <v>2</v>
      </c>
      <c r="F33" s="22">
        <v>4</v>
      </c>
      <c r="G33" s="22">
        <v>2</v>
      </c>
      <c r="H33" s="22">
        <v>83</v>
      </c>
      <c r="I33" s="22">
        <v>9.5</v>
      </c>
      <c r="J33" s="22">
        <f>I33*1000</f>
        <v>9500</v>
      </c>
      <c r="K33" s="22">
        <v>12.68</v>
      </c>
      <c r="L33" s="23">
        <v>3828761.125</v>
      </c>
      <c r="M33" s="23">
        <v>1426676.37775899</v>
      </c>
      <c r="N33" s="23">
        <v>5758675.6186175896</v>
      </c>
      <c r="O33" s="23">
        <v>6641349.6764973197</v>
      </c>
      <c r="P33" s="23">
        <v>6346642.3999182703</v>
      </c>
      <c r="Q33" s="23">
        <v>6748970.5149880601</v>
      </c>
      <c r="R33" s="24">
        <f>AVERAGE(L33:Q33)</f>
        <v>5125179.2854633713</v>
      </c>
      <c r="T33" s="29">
        <f t="shared" si="6"/>
        <v>2.4437181825074545</v>
      </c>
      <c r="U33" s="21">
        <f t="shared" si="1"/>
        <v>2.4437181825074549E-15</v>
      </c>
      <c r="V33" s="24">
        <f t="shared" si="7"/>
        <v>2.321532273382082E-11</v>
      </c>
      <c r="W33" s="24">
        <f t="shared" si="3"/>
        <v>7.7384409112736062E-12</v>
      </c>
      <c r="X33" s="24">
        <f t="shared" si="4"/>
        <v>7.738440911273606E-9</v>
      </c>
      <c r="Y33" s="31">
        <f t="shared" si="5"/>
        <v>7.7384409112736057</v>
      </c>
    </row>
    <row r="34" spans="1:25" x14ac:dyDescent="0.25">
      <c r="A34" s="21" t="s">
        <v>1017</v>
      </c>
      <c r="B34" s="22" t="s">
        <v>860</v>
      </c>
      <c r="C34" s="22" t="s">
        <v>861</v>
      </c>
      <c r="D34" s="22">
        <v>54</v>
      </c>
      <c r="E34" s="22">
        <v>1</v>
      </c>
      <c r="F34" s="22">
        <v>2</v>
      </c>
      <c r="G34" s="22">
        <v>1</v>
      </c>
      <c r="H34" s="22">
        <v>41</v>
      </c>
      <c r="I34" s="22">
        <v>4.8</v>
      </c>
      <c r="J34" s="22">
        <f>I34*1000</f>
        <v>4800</v>
      </c>
      <c r="K34" s="22">
        <v>2.83</v>
      </c>
      <c r="L34" s="23">
        <v>1095244.5</v>
      </c>
      <c r="M34" s="23">
        <v>1825871.51835339</v>
      </c>
      <c r="N34" s="23">
        <v>1302298.73177879</v>
      </c>
      <c r="O34" s="23">
        <v>1688821.37843318</v>
      </c>
      <c r="P34" s="23">
        <v>1195763.8645605301</v>
      </c>
      <c r="Q34" s="23">
        <v>1132056.45078532</v>
      </c>
      <c r="R34" s="24">
        <f>AVERAGE(L34:Q34)</f>
        <v>1373342.7406518683</v>
      </c>
      <c r="T34" s="29">
        <f t="shared" si="6"/>
        <v>0.6548185808181276</v>
      </c>
      <c r="U34" s="21">
        <f t="shared" si="1"/>
        <v>6.5481858081812766E-16</v>
      </c>
      <c r="V34" s="24">
        <f t="shared" si="7"/>
        <v>3.1431291879270127E-12</v>
      </c>
      <c r="W34" s="24">
        <f t="shared" si="3"/>
        <v>1.0477097293090042E-12</v>
      </c>
      <c r="X34" s="24">
        <f t="shared" si="4"/>
        <v>1.0477097293090041E-9</v>
      </c>
      <c r="Y34" s="31">
        <f t="shared" si="5"/>
        <v>1.0477097293090041</v>
      </c>
    </row>
    <row r="35" spans="1:25" x14ac:dyDescent="0.25">
      <c r="A35" s="21" t="s">
        <v>1017</v>
      </c>
      <c r="B35" s="22" t="s">
        <v>324</v>
      </c>
      <c r="C35" s="22" t="s">
        <v>325</v>
      </c>
      <c r="D35" s="22">
        <v>49</v>
      </c>
      <c r="E35" s="22">
        <v>1</v>
      </c>
      <c r="F35" s="22">
        <v>9</v>
      </c>
      <c r="G35" s="22">
        <v>1</v>
      </c>
      <c r="H35" s="22">
        <v>57</v>
      </c>
      <c r="I35" s="22">
        <v>6.4</v>
      </c>
      <c r="J35" s="22">
        <f>I35*1000</f>
        <v>6400</v>
      </c>
      <c r="K35" s="22">
        <v>19.600000000000001</v>
      </c>
      <c r="L35" s="23">
        <v>127545066</v>
      </c>
      <c r="M35" s="23">
        <v>75005081.052112803</v>
      </c>
      <c r="N35" s="23">
        <v>78388073.602099299</v>
      </c>
      <c r="O35" s="23">
        <v>190390024.70456299</v>
      </c>
      <c r="P35" s="23">
        <v>118099230.84570301</v>
      </c>
      <c r="Q35" s="23">
        <v>82155825.137939498</v>
      </c>
      <c r="R35" s="24">
        <f>AVERAGE(L35:Q35)</f>
        <v>111930550.22373627</v>
      </c>
      <c r="T35" s="29">
        <f t="shared" si="6"/>
        <v>53.369200475701682</v>
      </c>
      <c r="U35" s="21">
        <f t="shared" si="1"/>
        <v>5.3369200475701689E-14</v>
      </c>
      <c r="V35" s="24">
        <f t="shared" si="7"/>
        <v>3.4156288304449079E-10</v>
      </c>
      <c r="W35" s="24">
        <f t="shared" si="3"/>
        <v>1.138542943481636E-10</v>
      </c>
      <c r="X35" s="24">
        <f t="shared" si="4"/>
        <v>1.1385429434816359E-7</v>
      </c>
      <c r="Y35" s="31">
        <f t="shared" si="5"/>
        <v>113.85429434816359</v>
      </c>
    </row>
    <row r="36" spans="1:25" x14ac:dyDescent="0.25">
      <c r="A36" s="21" t="s">
        <v>1017</v>
      </c>
      <c r="B36" s="22" t="s">
        <v>256</v>
      </c>
      <c r="C36" s="22" t="s">
        <v>257</v>
      </c>
      <c r="D36" s="22">
        <v>58</v>
      </c>
      <c r="E36" s="22">
        <v>1</v>
      </c>
      <c r="F36" s="22">
        <v>8</v>
      </c>
      <c r="G36" s="22">
        <v>1</v>
      </c>
      <c r="H36" s="22">
        <v>67</v>
      </c>
      <c r="I36" s="22">
        <v>7</v>
      </c>
      <c r="J36" s="22">
        <f>I36*1000</f>
        <v>7000</v>
      </c>
      <c r="K36" s="22">
        <v>25.65</v>
      </c>
      <c r="L36" s="23">
        <v>19557736</v>
      </c>
      <c r="M36" s="23">
        <v>3465080.6526551</v>
      </c>
      <c r="N36" s="23">
        <v>21515961.070428301</v>
      </c>
      <c r="O36" s="23">
        <v>35789546.973399699</v>
      </c>
      <c r="P36" s="23">
        <v>20240907.5851411</v>
      </c>
      <c r="Q36" s="23">
        <v>9842572.6346325595</v>
      </c>
      <c r="R36" s="24">
        <f>AVERAGE(L36:Q36)</f>
        <v>18401967.486042794</v>
      </c>
      <c r="T36" s="29">
        <f t="shared" si="6"/>
        <v>8.774175503889337</v>
      </c>
      <c r="U36" s="21">
        <f t="shared" si="1"/>
        <v>8.7741755038893376E-15</v>
      </c>
      <c r="V36" s="24">
        <f t="shared" si="7"/>
        <v>6.1419228527225367E-11</v>
      </c>
      <c r="W36" s="24">
        <f t="shared" si="3"/>
        <v>2.0473076175741788E-11</v>
      </c>
      <c r="X36" s="24">
        <f t="shared" si="4"/>
        <v>2.0473076175741789E-8</v>
      </c>
      <c r="Y36" s="31">
        <f t="shared" si="5"/>
        <v>20.473076175741788</v>
      </c>
    </row>
    <row r="37" spans="1:25" x14ac:dyDescent="0.25">
      <c r="A37" s="21" t="s">
        <v>1017</v>
      </c>
      <c r="B37" s="22" t="s">
        <v>816</v>
      </c>
      <c r="C37" s="22" t="s">
        <v>817</v>
      </c>
      <c r="D37" s="22">
        <v>40</v>
      </c>
      <c r="E37" s="22">
        <v>1</v>
      </c>
      <c r="F37" s="22">
        <v>2</v>
      </c>
      <c r="G37" s="22">
        <v>1</v>
      </c>
      <c r="H37" s="22">
        <v>80</v>
      </c>
      <c r="I37" s="22">
        <v>8.9</v>
      </c>
      <c r="J37" s="22">
        <f>I37*1000</f>
        <v>8900</v>
      </c>
      <c r="K37" s="22">
        <v>3.04</v>
      </c>
      <c r="L37" s="23">
        <v>72950752</v>
      </c>
      <c r="M37" s="23">
        <v>40438619.528499097</v>
      </c>
      <c r="N37" s="23">
        <v>36510288.427385002</v>
      </c>
      <c r="O37" s="23">
        <v>100834275.45225801</v>
      </c>
      <c r="P37" s="23">
        <v>48838987.105857603</v>
      </c>
      <c r="Q37" s="23">
        <v>39947861.591003001</v>
      </c>
      <c r="R37" s="24">
        <f>AVERAGE(L37:Q37)</f>
        <v>56586797.350833781</v>
      </c>
      <c r="T37" s="29">
        <f t="shared" si="6"/>
        <v>26.980946006768811</v>
      </c>
      <c r="U37" s="21">
        <f t="shared" si="1"/>
        <v>2.6980946006768814E-14</v>
      </c>
      <c r="V37" s="24">
        <f t="shared" si="7"/>
        <v>2.4013041946024246E-10</v>
      </c>
      <c r="W37" s="24">
        <f t="shared" si="3"/>
        <v>8.0043473153414148E-11</v>
      </c>
      <c r="X37" s="24">
        <f t="shared" si="4"/>
        <v>8.004347315341415E-8</v>
      </c>
      <c r="Y37" s="31">
        <f t="shared" si="5"/>
        <v>80.043473153414155</v>
      </c>
    </row>
    <row r="38" spans="1:25" x14ac:dyDescent="0.25">
      <c r="A38" s="21" t="s">
        <v>1017</v>
      </c>
      <c r="B38" s="22" t="s">
        <v>480</v>
      </c>
      <c r="C38" s="22" t="s">
        <v>481</v>
      </c>
      <c r="D38" s="22">
        <v>48</v>
      </c>
      <c r="E38" s="22">
        <v>1</v>
      </c>
      <c r="F38" s="22">
        <v>4</v>
      </c>
      <c r="G38" s="22">
        <v>1</v>
      </c>
      <c r="H38" s="22">
        <v>42</v>
      </c>
      <c r="I38" s="22">
        <v>4.7</v>
      </c>
      <c r="J38" s="22">
        <f>I38*1000</f>
        <v>4700</v>
      </c>
      <c r="K38" s="22">
        <v>11.58</v>
      </c>
      <c r="L38" s="23">
        <v>713795968</v>
      </c>
      <c r="M38" s="23">
        <v>595743366.97277796</v>
      </c>
      <c r="N38" s="23">
        <v>570358927.13032603</v>
      </c>
      <c r="O38" s="23">
        <v>820050539.24051702</v>
      </c>
      <c r="P38" s="23">
        <v>640876975.62802696</v>
      </c>
      <c r="Q38" s="23">
        <v>665711846.48986697</v>
      </c>
      <c r="R38" s="24">
        <f>AVERAGE(L38:Q38)</f>
        <v>667756270.57691908</v>
      </c>
      <c r="T38" s="29">
        <f t="shared" si="6"/>
        <v>318.3904501683499</v>
      </c>
      <c r="U38" s="21">
        <f t="shared" si="1"/>
        <v>3.1839045016834991E-13</v>
      </c>
      <c r="V38" s="24">
        <f t="shared" si="7"/>
        <v>1.4964351157912445E-9</v>
      </c>
      <c r="W38" s="24">
        <f t="shared" si="3"/>
        <v>4.988117052637482E-10</v>
      </c>
      <c r="X38" s="24">
        <f t="shared" si="4"/>
        <v>4.9881170526374816E-7</v>
      </c>
      <c r="Y38" s="31">
        <f t="shared" si="5"/>
        <v>498.81170526374814</v>
      </c>
    </row>
    <row r="39" spans="1:25" x14ac:dyDescent="0.25">
      <c r="A39" s="21" t="s">
        <v>1017</v>
      </c>
      <c r="B39" s="22" t="s">
        <v>426</v>
      </c>
      <c r="C39" s="22" t="s">
        <v>427</v>
      </c>
      <c r="D39" s="22">
        <v>61</v>
      </c>
      <c r="E39" s="22">
        <v>2</v>
      </c>
      <c r="F39" s="22">
        <v>5</v>
      </c>
      <c r="G39" s="22">
        <v>2</v>
      </c>
      <c r="H39" s="22">
        <v>75</v>
      </c>
      <c r="I39" s="22">
        <v>8.6999999999999993</v>
      </c>
      <c r="J39" s="22">
        <f>I39*1000</f>
        <v>8700</v>
      </c>
      <c r="K39" s="22">
        <v>13.86</v>
      </c>
      <c r="L39" s="23">
        <v>2856898.25</v>
      </c>
      <c r="M39" s="23">
        <v>1322629.57912189</v>
      </c>
      <c r="N39" s="23">
        <v>2378016.04765866</v>
      </c>
      <c r="O39" s="23">
        <v>2520018.8465515901</v>
      </c>
      <c r="P39" s="23">
        <v>1839681.5173843901</v>
      </c>
      <c r="Q39" s="23">
        <v>1377797.26097678</v>
      </c>
      <c r="R39" s="24">
        <f>AVERAGE(L39:Q39)</f>
        <v>2049173.5836155517</v>
      </c>
      <c r="T39" s="29">
        <f t="shared" si="6"/>
        <v>0.97705903861713239</v>
      </c>
      <c r="U39" s="21">
        <f t="shared" si="1"/>
        <v>9.7705903861713247E-16</v>
      </c>
      <c r="V39" s="24">
        <f t="shared" si="7"/>
        <v>8.5004136359690533E-12</v>
      </c>
      <c r="W39" s="24">
        <f t="shared" si="3"/>
        <v>2.8334712119896844E-12</v>
      </c>
      <c r="X39" s="24">
        <f t="shared" si="4"/>
        <v>2.8334712119896845E-9</v>
      </c>
      <c r="Y39" s="31">
        <f t="shared" si="5"/>
        <v>2.8334712119896843</v>
      </c>
    </row>
    <row r="40" spans="1:25" x14ac:dyDescent="0.25">
      <c r="A40" s="21" t="s">
        <v>1017</v>
      </c>
      <c r="B40" s="22" t="s">
        <v>166</v>
      </c>
      <c r="C40" s="22" t="s">
        <v>167</v>
      </c>
      <c r="D40" s="22">
        <v>92</v>
      </c>
      <c r="E40" s="22">
        <v>1</v>
      </c>
      <c r="F40" s="22">
        <v>24</v>
      </c>
      <c r="G40" s="22">
        <v>1</v>
      </c>
      <c r="H40" s="22">
        <v>39</v>
      </c>
      <c r="I40" s="22">
        <v>4.3</v>
      </c>
      <c r="J40" s="22">
        <f>I40*1000</f>
        <v>4300</v>
      </c>
      <c r="K40" s="22">
        <v>40.36</v>
      </c>
      <c r="L40" s="23">
        <v>139145224.625</v>
      </c>
      <c r="M40" s="23">
        <v>127702643.26856001</v>
      </c>
      <c r="N40" s="23">
        <v>136614584.405175</v>
      </c>
      <c r="O40" s="23">
        <v>190799838.65926799</v>
      </c>
      <c r="P40" s="23">
        <v>208504386.45972899</v>
      </c>
      <c r="Q40" s="23">
        <v>193541163.68232599</v>
      </c>
      <c r="R40" s="24">
        <f>AVERAGE(L40:Q40)</f>
        <v>166051306.85000965</v>
      </c>
      <c r="T40" s="29">
        <f t="shared" si="6"/>
        <v>79.174322531393372</v>
      </c>
      <c r="U40" s="21">
        <f t="shared" si="1"/>
        <v>7.9174322531393376E-14</v>
      </c>
      <c r="V40" s="24">
        <f t="shared" si="7"/>
        <v>3.4044958688499149E-10</v>
      </c>
      <c r="W40" s="24">
        <f t="shared" si="3"/>
        <v>1.134831956283305E-10</v>
      </c>
      <c r="X40" s="24">
        <f t="shared" si="4"/>
        <v>1.134831956283305E-7</v>
      </c>
      <c r="Y40" s="31">
        <f t="shared" si="5"/>
        <v>113.48319562833051</v>
      </c>
    </row>
    <row r="41" spans="1:25" x14ac:dyDescent="0.25">
      <c r="A41" s="21" t="s">
        <v>1017</v>
      </c>
      <c r="B41" s="22" t="s">
        <v>454</v>
      </c>
      <c r="C41" s="22" t="s">
        <v>455</v>
      </c>
      <c r="D41" s="22">
        <v>55</v>
      </c>
      <c r="E41" s="22">
        <v>1</v>
      </c>
      <c r="F41" s="22">
        <v>5</v>
      </c>
      <c r="G41" s="22">
        <v>1</v>
      </c>
      <c r="H41" s="22">
        <v>47</v>
      </c>
      <c r="I41" s="22">
        <v>5.6</v>
      </c>
      <c r="J41" s="22">
        <f>I41*1000</f>
        <v>5600</v>
      </c>
      <c r="K41" s="22">
        <v>12.4</v>
      </c>
      <c r="L41" s="23">
        <v>5343322</v>
      </c>
      <c r="M41" s="23">
        <v>5939736.6028749896</v>
      </c>
      <c r="N41" s="23">
        <v>8467807.7625827398</v>
      </c>
      <c r="O41" s="23">
        <v>5535360.5094566401</v>
      </c>
      <c r="P41" s="23">
        <v>7987079.8587354897</v>
      </c>
      <c r="Q41" s="23">
        <v>7462096.8760925904</v>
      </c>
      <c r="R41" s="24">
        <f>AVERAGE(L41:Q41)</f>
        <v>6789233.9349570749</v>
      </c>
      <c r="T41" s="29">
        <f t="shared" si="6"/>
        <v>3.2371500562348103</v>
      </c>
      <c r="U41" s="21">
        <f t="shared" si="1"/>
        <v>3.2371500562348104E-15</v>
      </c>
      <c r="V41" s="24">
        <f t="shared" si="7"/>
        <v>1.8128040314914938E-11</v>
      </c>
      <c r="W41" s="24">
        <f t="shared" si="3"/>
        <v>6.0426801049716458E-12</v>
      </c>
      <c r="X41" s="24">
        <f t="shared" si="4"/>
        <v>6.0426801049716455E-9</v>
      </c>
      <c r="Y41" s="31">
        <f t="shared" si="5"/>
        <v>6.0426801049716454</v>
      </c>
    </row>
    <row r="42" spans="1:25" x14ac:dyDescent="0.25">
      <c r="A42" s="21" t="s">
        <v>1017</v>
      </c>
      <c r="B42" s="22" t="s">
        <v>354</v>
      </c>
      <c r="C42" s="22" t="s">
        <v>355</v>
      </c>
      <c r="D42" s="22">
        <v>32</v>
      </c>
      <c r="E42" s="22">
        <v>1</v>
      </c>
      <c r="F42" s="22">
        <v>7</v>
      </c>
      <c r="G42" s="22">
        <v>1</v>
      </c>
      <c r="H42" s="22">
        <v>97</v>
      </c>
      <c r="I42" s="22">
        <v>11.2</v>
      </c>
      <c r="J42" s="22">
        <f>I42*1000</f>
        <v>11200</v>
      </c>
      <c r="K42" s="22">
        <v>17.53</v>
      </c>
      <c r="L42" s="23">
        <v>41802741</v>
      </c>
      <c r="M42" s="23">
        <v>23745893.6561216</v>
      </c>
      <c r="N42" s="23" t="s">
        <v>17</v>
      </c>
      <c r="O42" s="23">
        <v>51806236.159786597</v>
      </c>
      <c r="P42" s="23">
        <v>38645509.2354341</v>
      </c>
      <c r="Q42" s="23">
        <v>12864408.0711856</v>
      </c>
      <c r="R42" s="24">
        <f>AVERAGE(L42:Q42)</f>
        <v>33772957.624505579</v>
      </c>
      <c r="T42" s="29">
        <f t="shared" si="6"/>
        <v>16.103161670489019</v>
      </c>
      <c r="U42" s="21">
        <f t="shared" si="1"/>
        <v>1.610316167048902E-14</v>
      </c>
      <c r="V42" s="24">
        <f t="shared" si="7"/>
        <v>1.8035541070947704E-10</v>
      </c>
      <c r="W42" s="24">
        <f t="shared" si="3"/>
        <v>6.011847023649235E-11</v>
      </c>
      <c r="X42" s="24">
        <f t="shared" si="4"/>
        <v>6.0118470236492347E-8</v>
      </c>
      <c r="Y42" s="31">
        <f t="shared" si="5"/>
        <v>60.11847023649235</v>
      </c>
    </row>
    <row r="43" spans="1:25" x14ac:dyDescent="0.25">
      <c r="A43" s="21" t="s">
        <v>1017</v>
      </c>
      <c r="B43" s="22" t="s">
        <v>632</v>
      </c>
      <c r="C43" s="22" t="s">
        <v>633</v>
      </c>
      <c r="D43" s="22">
        <v>12</v>
      </c>
      <c r="E43" s="22">
        <v>2</v>
      </c>
      <c r="F43" s="22">
        <v>3</v>
      </c>
      <c r="G43" s="22">
        <v>2</v>
      </c>
      <c r="H43" s="22">
        <v>297</v>
      </c>
      <c r="I43" s="22">
        <v>33.700000000000003</v>
      </c>
      <c r="J43" s="22">
        <f>I43*1000</f>
        <v>33700</v>
      </c>
      <c r="K43" s="22">
        <v>7.28</v>
      </c>
      <c r="L43" s="23">
        <v>18514790</v>
      </c>
      <c r="M43" s="23">
        <v>17944300.0167812</v>
      </c>
      <c r="N43" s="23">
        <v>21032121.867666598</v>
      </c>
      <c r="O43" s="23">
        <v>19488820.5915494</v>
      </c>
      <c r="P43" s="23">
        <v>17165072.5076546</v>
      </c>
      <c r="Q43" s="23">
        <v>14926432.1516489</v>
      </c>
      <c r="R43" s="24">
        <f>AVERAGE(L43:Q43)</f>
        <v>18178589.522550113</v>
      </c>
      <c r="T43" s="29">
        <f t="shared" si="6"/>
        <v>8.6676674657204451</v>
      </c>
      <c r="U43" s="21">
        <f t="shared" si="1"/>
        <v>8.6676674657204465E-15</v>
      </c>
      <c r="V43" s="24">
        <f t="shared" si="7"/>
        <v>2.9210039359477907E-10</v>
      </c>
      <c r="W43" s="24">
        <f t="shared" si="3"/>
        <v>9.7366797864926352E-11</v>
      </c>
      <c r="X43" s="24">
        <f t="shared" si="4"/>
        <v>9.7366797864926352E-8</v>
      </c>
      <c r="Y43" s="31">
        <f t="shared" si="5"/>
        <v>97.366797864926355</v>
      </c>
    </row>
    <row r="44" spans="1:25" x14ac:dyDescent="0.25">
      <c r="A44" s="21" t="s">
        <v>1017</v>
      </c>
      <c r="B44" s="22" t="s">
        <v>626</v>
      </c>
      <c r="C44" s="22" t="s">
        <v>627</v>
      </c>
      <c r="D44" s="22">
        <v>9</v>
      </c>
      <c r="E44" s="22">
        <v>2</v>
      </c>
      <c r="F44" s="22">
        <v>4</v>
      </c>
      <c r="G44" s="22">
        <v>2</v>
      </c>
      <c r="H44" s="22">
        <v>588</v>
      </c>
      <c r="I44" s="22">
        <v>64.400000000000006</v>
      </c>
      <c r="J44" s="22">
        <f>I44*1000</f>
        <v>64400.000000000007</v>
      </c>
      <c r="K44" s="22">
        <v>7.38</v>
      </c>
      <c r="L44" s="23">
        <v>14903555.375</v>
      </c>
      <c r="M44" s="23">
        <v>12064621.6342861</v>
      </c>
      <c r="N44" s="23">
        <v>7136160.5621707197</v>
      </c>
      <c r="O44" s="23">
        <v>12628475.7883987</v>
      </c>
      <c r="P44" s="23">
        <v>6817130.1040909402</v>
      </c>
      <c r="Q44" s="23">
        <v>5921995.4968835898</v>
      </c>
      <c r="R44" s="24">
        <f>AVERAGE(L44:Q44)</f>
        <v>9911989.8268050086</v>
      </c>
      <c r="T44" s="29">
        <f t="shared" si="6"/>
        <v>4.7260999889884587</v>
      </c>
      <c r="U44" s="21">
        <f t="shared" si="1"/>
        <v>4.7260999889884595E-15</v>
      </c>
      <c r="V44" s="24">
        <f t="shared" si="7"/>
        <v>3.0436083929085681E-10</v>
      </c>
      <c r="W44" s="24">
        <f t="shared" si="3"/>
        <v>1.0145361309695227E-10</v>
      </c>
      <c r="X44" s="24">
        <f t="shared" si="4"/>
        <v>1.0145361309695227E-7</v>
      </c>
      <c r="Y44" s="31">
        <f t="shared" si="5"/>
        <v>101.45361309695227</v>
      </c>
    </row>
    <row r="45" spans="1:25" x14ac:dyDescent="0.25">
      <c r="A45" s="21" t="s">
        <v>1017</v>
      </c>
      <c r="B45" s="22" t="s">
        <v>40</v>
      </c>
      <c r="C45" s="22" t="s">
        <v>41</v>
      </c>
      <c r="D45" s="22">
        <v>10</v>
      </c>
      <c r="E45" s="22">
        <v>2</v>
      </c>
      <c r="F45" s="22">
        <v>125</v>
      </c>
      <c r="G45" s="22">
        <v>2</v>
      </c>
      <c r="H45" s="22">
        <v>451</v>
      </c>
      <c r="I45" s="22">
        <v>48.6</v>
      </c>
      <c r="J45" s="22">
        <f>I45*1000</f>
        <v>48600</v>
      </c>
      <c r="K45" s="22">
        <v>328.42</v>
      </c>
      <c r="L45" s="23">
        <v>82792764.75</v>
      </c>
      <c r="M45" s="23">
        <v>14546537.844770201</v>
      </c>
      <c r="N45" s="23">
        <v>12825910.2906885</v>
      </c>
      <c r="O45" s="23">
        <v>26803824.2541054</v>
      </c>
      <c r="P45" s="23">
        <v>17351897.157926701</v>
      </c>
      <c r="Q45" s="23">
        <v>24254418.9543957</v>
      </c>
      <c r="R45" s="24">
        <f>AVERAGE(L45:Q45)</f>
        <v>29762558.875314418</v>
      </c>
      <c r="T45" s="29">
        <f t="shared" si="6"/>
        <v>14.190977960096623</v>
      </c>
      <c r="U45" s="21">
        <f t="shared" si="1"/>
        <v>1.4190977960096624E-14</v>
      </c>
      <c r="V45" s="24">
        <f t="shared" si="7"/>
        <v>6.8968152886069595E-10</v>
      </c>
      <c r="W45" s="24">
        <f t="shared" si="3"/>
        <v>2.2989384295356531E-10</v>
      </c>
      <c r="X45" s="24">
        <f t="shared" si="4"/>
        <v>2.298938429535653E-7</v>
      </c>
      <c r="Y45" s="31">
        <f t="shared" si="5"/>
        <v>229.8938429535653</v>
      </c>
    </row>
    <row r="46" spans="1:25" x14ac:dyDescent="0.25">
      <c r="A46" s="21" t="s">
        <v>1017</v>
      </c>
      <c r="B46" s="22" t="s">
        <v>274</v>
      </c>
      <c r="C46" s="22" t="s">
        <v>275</v>
      </c>
      <c r="D46" s="22">
        <v>34</v>
      </c>
      <c r="E46" s="22">
        <v>1</v>
      </c>
      <c r="F46" s="22">
        <v>8</v>
      </c>
      <c r="G46" s="22">
        <v>1</v>
      </c>
      <c r="H46" s="22">
        <v>98</v>
      </c>
      <c r="I46" s="22">
        <v>10.7</v>
      </c>
      <c r="J46" s="22">
        <f>I46*1000</f>
        <v>10700</v>
      </c>
      <c r="K46" s="22">
        <v>23.71</v>
      </c>
      <c r="L46" s="23">
        <v>266684.15625</v>
      </c>
      <c r="M46" s="23">
        <v>5968819.5083112298</v>
      </c>
      <c r="N46" s="23">
        <v>13405685.2135565</v>
      </c>
      <c r="O46" s="23" t="s">
        <v>17</v>
      </c>
      <c r="P46" s="23" t="s">
        <v>17</v>
      </c>
      <c r="Q46" s="23">
        <v>3020288.29810155</v>
      </c>
      <c r="R46" s="24">
        <f>AVERAGE(L46:Q46)</f>
        <v>5665369.2940548193</v>
      </c>
      <c r="T46" s="29">
        <f t="shared" si="6"/>
        <v>2.7012842250745743</v>
      </c>
      <c r="U46" s="21">
        <f t="shared" si="1"/>
        <v>2.7012842250745746E-15</v>
      </c>
      <c r="V46" s="24">
        <f t="shared" si="7"/>
        <v>2.8903741208297949E-11</v>
      </c>
      <c r="W46" s="24">
        <f t="shared" si="3"/>
        <v>9.6345804027659831E-12</v>
      </c>
      <c r="X46" s="24">
        <f t="shared" si="4"/>
        <v>9.6345804027659829E-9</v>
      </c>
      <c r="Y46" s="31">
        <f t="shared" si="5"/>
        <v>9.6345804027659838</v>
      </c>
    </row>
    <row r="47" spans="1:25" x14ac:dyDescent="0.25">
      <c r="A47" s="21" t="s">
        <v>1017</v>
      </c>
      <c r="B47" s="22" t="s">
        <v>174</v>
      </c>
      <c r="C47" s="22" t="s">
        <v>175</v>
      </c>
      <c r="D47" s="22">
        <v>39</v>
      </c>
      <c r="E47" s="22">
        <v>1</v>
      </c>
      <c r="F47" s="22">
        <v>14</v>
      </c>
      <c r="G47" s="22">
        <v>1</v>
      </c>
      <c r="H47" s="22">
        <v>54</v>
      </c>
      <c r="I47" s="22">
        <v>6.1</v>
      </c>
      <c r="J47" s="22">
        <f>I47*1000</f>
        <v>6100</v>
      </c>
      <c r="K47" s="22">
        <v>38.25</v>
      </c>
      <c r="L47" s="23">
        <v>305448992</v>
      </c>
      <c r="M47" s="23">
        <v>272814394.27832502</v>
      </c>
      <c r="N47" s="23">
        <v>218217793.28683701</v>
      </c>
      <c r="O47" s="23">
        <v>382525214.51920199</v>
      </c>
      <c r="P47" s="23">
        <v>308438063.223333</v>
      </c>
      <c r="Q47" s="23">
        <v>288361671.41191602</v>
      </c>
      <c r="R47" s="24">
        <f>AVERAGE(L47:Q47)</f>
        <v>295967688.11993545</v>
      </c>
      <c r="T47" s="29">
        <f t="shared" si="6"/>
        <v>141.11928200146684</v>
      </c>
      <c r="U47" s="21">
        <f t="shared" si="1"/>
        <v>1.4111928200146685E-13</v>
      </c>
      <c r="V47" s="24">
        <f t="shared" si="7"/>
        <v>8.6082762020894775E-10</v>
      </c>
      <c r="W47" s="24">
        <f t="shared" si="3"/>
        <v>2.8694254006964927E-10</v>
      </c>
      <c r="X47" s="24">
        <f t="shared" si="4"/>
        <v>2.8694254006964925E-7</v>
      </c>
      <c r="Y47" s="31">
        <f t="shared" si="5"/>
        <v>286.94254006964923</v>
      </c>
    </row>
    <row r="48" spans="1:25" x14ac:dyDescent="0.25">
      <c r="A48" s="21" t="s">
        <v>1017</v>
      </c>
      <c r="B48" s="22" t="s">
        <v>396</v>
      </c>
      <c r="C48" s="22" t="s">
        <v>397</v>
      </c>
      <c r="D48" s="22">
        <v>48</v>
      </c>
      <c r="E48" s="22">
        <v>1</v>
      </c>
      <c r="F48" s="22">
        <v>7</v>
      </c>
      <c r="G48" s="22">
        <v>1</v>
      </c>
      <c r="H48" s="22">
        <v>79</v>
      </c>
      <c r="I48" s="22">
        <v>8.8000000000000007</v>
      </c>
      <c r="J48" s="22">
        <f>I48*1000</f>
        <v>8800</v>
      </c>
      <c r="K48" s="22">
        <v>14.77</v>
      </c>
      <c r="L48" s="23">
        <v>6417062</v>
      </c>
      <c r="M48" s="23">
        <v>5579827.4147734204</v>
      </c>
      <c r="N48" s="23">
        <v>6429263.4279197501</v>
      </c>
      <c r="O48" s="23">
        <v>8404819.2173891496</v>
      </c>
      <c r="P48" s="23">
        <v>6599809.3588421904</v>
      </c>
      <c r="Q48" s="23">
        <v>8092527.55912551</v>
      </c>
      <c r="R48" s="24">
        <f>AVERAGE(L48:Q48)</f>
        <v>6920551.496341669</v>
      </c>
      <c r="T48" s="29">
        <f t="shared" si="6"/>
        <v>3.2997631073232383</v>
      </c>
      <c r="U48" s="21">
        <f t="shared" si="1"/>
        <v>3.2997631073232384E-15</v>
      </c>
      <c r="V48" s="24">
        <f t="shared" si="7"/>
        <v>2.9037915344444498E-11</v>
      </c>
      <c r="W48" s="24">
        <f t="shared" si="3"/>
        <v>9.6793051148148325E-12</v>
      </c>
      <c r="X48" s="24">
        <f t="shared" si="4"/>
        <v>9.6793051148148327E-9</v>
      </c>
      <c r="Y48" s="31">
        <f t="shared" si="5"/>
        <v>9.6793051148148326</v>
      </c>
    </row>
    <row r="49" spans="1:25" x14ac:dyDescent="0.25">
      <c r="A49" s="21" t="s">
        <v>1017</v>
      </c>
      <c r="B49" s="22" t="s">
        <v>352</v>
      </c>
      <c r="C49" s="22" t="s">
        <v>353</v>
      </c>
      <c r="D49" s="22">
        <v>100</v>
      </c>
      <c r="E49" s="22">
        <v>1</v>
      </c>
      <c r="F49" s="22">
        <v>11</v>
      </c>
      <c r="G49" s="22">
        <v>1</v>
      </c>
      <c r="H49" s="22">
        <v>18</v>
      </c>
      <c r="I49" s="22">
        <v>2.1</v>
      </c>
      <c r="J49" s="22">
        <f>I49*1000</f>
        <v>2100</v>
      </c>
      <c r="K49" s="22">
        <v>17.61</v>
      </c>
      <c r="L49" s="23">
        <v>202812192</v>
      </c>
      <c r="M49" s="23">
        <v>184076806.47395799</v>
      </c>
      <c r="N49" s="23">
        <v>231562113.30451599</v>
      </c>
      <c r="O49" s="23">
        <v>53313965.581041597</v>
      </c>
      <c r="P49" s="23">
        <v>47234833.877067201</v>
      </c>
      <c r="Q49" s="23">
        <v>48743105.161983401</v>
      </c>
      <c r="R49" s="24">
        <f>AVERAGE(L49:Q49)</f>
        <v>127957169.39976102</v>
      </c>
      <c r="T49" s="29">
        <f t="shared" si="6"/>
        <v>61.010794750395121</v>
      </c>
      <c r="U49" s="21">
        <f t="shared" si="1"/>
        <v>6.1010794750395132E-14</v>
      </c>
      <c r="V49" s="24">
        <f t="shared" si="7"/>
        <v>1.2812266897582978E-10</v>
      </c>
      <c r="W49" s="24">
        <f t="shared" si="3"/>
        <v>4.2707556325276593E-11</v>
      </c>
      <c r="X49" s="24">
        <f t="shared" si="4"/>
        <v>4.2707556325276592E-8</v>
      </c>
      <c r="Y49" s="31">
        <f t="shared" si="5"/>
        <v>42.707556325276592</v>
      </c>
    </row>
    <row r="50" spans="1:25" x14ac:dyDescent="0.25">
      <c r="A50" s="21" t="s">
        <v>1017</v>
      </c>
      <c r="B50" s="22" t="s">
        <v>382</v>
      </c>
      <c r="C50" s="22" t="s">
        <v>383</v>
      </c>
      <c r="D50" s="22">
        <v>86</v>
      </c>
      <c r="E50" s="22">
        <v>2</v>
      </c>
      <c r="F50" s="22">
        <v>7</v>
      </c>
      <c r="G50" s="22">
        <v>2</v>
      </c>
      <c r="H50" s="22">
        <v>35</v>
      </c>
      <c r="I50" s="22">
        <v>3.5</v>
      </c>
      <c r="J50" s="22">
        <f>I50*1000</f>
        <v>3500</v>
      </c>
      <c r="K50" s="22">
        <v>15.88</v>
      </c>
      <c r="L50" s="23">
        <v>91186163.5</v>
      </c>
      <c r="M50" s="23">
        <v>94469023.720836401</v>
      </c>
      <c r="N50" s="23">
        <v>82471566.878655806</v>
      </c>
      <c r="O50" s="23">
        <v>117631519.060121</v>
      </c>
      <c r="P50" s="23">
        <v>123057116.577599</v>
      </c>
      <c r="Q50" s="23">
        <v>135341115.30401</v>
      </c>
      <c r="R50" s="24">
        <f>AVERAGE(L50:Q50)</f>
        <v>107359417.50687037</v>
      </c>
      <c r="T50" s="29">
        <f t="shared" si="6"/>
        <v>51.18965523197857</v>
      </c>
      <c r="U50" s="21">
        <f t="shared" si="1"/>
        <v>5.1189655231978572E-14</v>
      </c>
      <c r="V50" s="24">
        <f t="shared" si="7"/>
        <v>1.7916379331192499E-10</v>
      </c>
      <c r="W50" s="24">
        <f t="shared" si="3"/>
        <v>5.9721264437308335E-11</v>
      </c>
      <c r="X50" s="24">
        <f t="shared" si="4"/>
        <v>5.9721264437308328E-8</v>
      </c>
      <c r="Y50" s="31">
        <f t="shared" si="5"/>
        <v>59.721264437308328</v>
      </c>
    </row>
    <row r="51" spans="1:25" x14ac:dyDescent="0.25">
      <c r="A51" s="21" t="s">
        <v>1017</v>
      </c>
      <c r="B51" s="22" t="s">
        <v>758</v>
      </c>
      <c r="C51" s="22" t="s">
        <v>759</v>
      </c>
      <c r="D51" s="22">
        <v>56</v>
      </c>
      <c r="E51" s="22">
        <v>1</v>
      </c>
      <c r="F51" s="22">
        <v>2</v>
      </c>
      <c r="G51" s="22">
        <v>1</v>
      </c>
      <c r="H51" s="22">
        <v>41</v>
      </c>
      <c r="I51" s="22">
        <v>4.0999999999999996</v>
      </c>
      <c r="J51" s="22">
        <f>I51*1000</f>
        <v>4100</v>
      </c>
      <c r="K51" s="22">
        <v>4.7699999999999996</v>
      </c>
      <c r="L51" s="23">
        <v>13603091</v>
      </c>
      <c r="M51" s="23">
        <v>16264374.0054908</v>
      </c>
      <c r="N51" s="23">
        <v>37436330.003464997</v>
      </c>
      <c r="O51" s="23">
        <v>13099216.1352564</v>
      </c>
      <c r="P51" s="23">
        <v>31331093.8003015</v>
      </c>
      <c r="Q51" s="23">
        <v>31400870.470550001</v>
      </c>
      <c r="R51" s="24">
        <f>AVERAGE(L51:Q51)</f>
        <v>23855829.235843953</v>
      </c>
      <c r="T51" s="29">
        <f t="shared" si="6"/>
        <v>11.374611582422743</v>
      </c>
      <c r="U51" s="21">
        <f t="shared" si="1"/>
        <v>1.1374611582422744E-14</v>
      </c>
      <c r="V51" s="24">
        <f t="shared" si="7"/>
        <v>4.663590748793325E-11</v>
      </c>
      <c r="W51" s="24">
        <f t="shared" si="3"/>
        <v>1.554530249597775E-11</v>
      </c>
      <c r="X51" s="24">
        <f t="shared" si="4"/>
        <v>1.5545302495977748E-8</v>
      </c>
      <c r="Y51" s="31">
        <f t="shared" si="5"/>
        <v>15.545302495977749</v>
      </c>
    </row>
    <row r="52" spans="1:25" x14ac:dyDescent="0.25">
      <c r="A52" s="21" t="s">
        <v>1017</v>
      </c>
      <c r="B52" s="22" t="s">
        <v>710</v>
      </c>
      <c r="C52" s="22" t="s">
        <v>711</v>
      </c>
      <c r="D52" s="22">
        <v>12</v>
      </c>
      <c r="E52" s="22">
        <v>1</v>
      </c>
      <c r="F52" s="22">
        <v>7</v>
      </c>
      <c r="G52" s="22">
        <v>1</v>
      </c>
      <c r="H52" s="22">
        <v>296</v>
      </c>
      <c r="I52" s="22">
        <v>33.5</v>
      </c>
      <c r="J52" s="22">
        <f>I52*1000</f>
        <v>33500</v>
      </c>
      <c r="K52" s="22">
        <v>5.79</v>
      </c>
      <c r="L52" s="23">
        <v>1356930.3125</v>
      </c>
      <c r="M52" s="23">
        <v>4293498.43923264</v>
      </c>
      <c r="N52" s="23">
        <v>3650883.2708207602</v>
      </c>
      <c r="O52" s="23">
        <v>7513373.89384415</v>
      </c>
      <c r="P52" s="23">
        <v>5510413.49476784</v>
      </c>
      <c r="Q52" s="23">
        <v>3758055.4506723601</v>
      </c>
      <c r="R52" s="24">
        <f>AVERAGE(L52:Q52)</f>
        <v>4347192.476972959</v>
      </c>
      <c r="T52" s="29">
        <f t="shared" si="6"/>
        <v>2.0727691085791893</v>
      </c>
      <c r="U52" s="21">
        <f t="shared" si="1"/>
        <v>2.0727691085791894E-15</v>
      </c>
      <c r="V52" s="24">
        <f t="shared" si="7"/>
        <v>6.9437765137402846E-11</v>
      </c>
      <c r="W52" s="24">
        <f t="shared" si="3"/>
        <v>2.3145921712467615E-11</v>
      </c>
      <c r="X52" s="24">
        <f t="shared" si="4"/>
        <v>2.3145921712467614E-8</v>
      </c>
      <c r="Y52" s="31">
        <f t="shared" si="5"/>
        <v>23.145921712467615</v>
      </c>
    </row>
    <row r="53" spans="1:25" x14ac:dyDescent="0.25">
      <c r="A53" s="21" t="s">
        <v>1017</v>
      </c>
      <c r="B53" s="22" t="s">
        <v>60</v>
      </c>
      <c r="C53" s="22" t="s">
        <v>61</v>
      </c>
      <c r="D53" s="22">
        <v>59</v>
      </c>
      <c r="E53" s="22">
        <v>2</v>
      </c>
      <c r="F53" s="22">
        <v>53</v>
      </c>
      <c r="G53" s="22">
        <v>2</v>
      </c>
      <c r="H53" s="22">
        <v>66</v>
      </c>
      <c r="I53" s="22">
        <v>6.4</v>
      </c>
      <c r="J53" s="22">
        <f>I53*1000</f>
        <v>6400</v>
      </c>
      <c r="K53" s="22">
        <v>170.93</v>
      </c>
      <c r="L53" s="23">
        <v>300675979.65625</v>
      </c>
      <c r="M53" s="23">
        <v>199843236.33791199</v>
      </c>
      <c r="N53" s="23">
        <v>230443281.48173699</v>
      </c>
      <c r="O53" s="23">
        <v>305131514.639624</v>
      </c>
      <c r="P53" s="23">
        <v>260489707.490293</v>
      </c>
      <c r="Q53" s="23">
        <v>275911769.42392403</v>
      </c>
      <c r="R53" s="24">
        <f>AVERAGE(L53:Q53)</f>
        <v>262082581.50495663</v>
      </c>
      <c r="T53" s="29">
        <f t="shared" si="6"/>
        <v>124.96264697679749</v>
      </c>
      <c r="U53" s="21">
        <f t="shared" si="1"/>
        <v>1.2496264697679751E-13</v>
      </c>
      <c r="V53" s="24">
        <f t="shared" si="7"/>
        <v>7.9976094065150408E-10</v>
      </c>
      <c r="W53" s="24">
        <f t="shared" si="3"/>
        <v>2.6658698021716805E-10</v>
      </c>
      <c r="X53" s="24">
        <f t="shared" si="4"/>
        <v>2.6658698021716803E-7</v>
      </c>
      <c r="Y53" s="31">
        <f t="shared" si="5"/>
        <v>266.58698021716805</v>
      </c>
    </row>
    <row r="54" spans="1:25" x14ac:dyDescent="0.25">
      <c r="A54" s="21" t="s">
        <v>1017</v>
      </c>
      <c r="B54" s="22" t="s">
        <v>708</v>
      </c>
      <c r="C54" s="22" t="s">
        <v>709</v>
      </c>
      <c r="D54" s="22">
        <v>74</v>
      </c>
      <c r="E54" s="22">
        <v>1</v>
      </c>
      <c r="F54" s="22">
        <v>2</v>
      </c>
      <c r="G54" s="22">
        <v>1</v>
      </c>
      <c r="H54" s="22">
        <v>35</v>
      </c>
      <c r="I54" s="22">
        <v>3.8</v>
      </c>
      <c r="J54" s="22">
        <f>I54*1000</f>
        <v>3800</v>
      </c>
      <c r="K54" s="22">
        <v>5.81</v>
      </c>
      <c r="L54" s="23">
        <v>43877238</v>
      </c>
      <c r="M54" s="23">
        <v>44863316.607520498</v>
      </c>
      <c r="N54" s="23">
        <v>36829136.072813198</v>
      </c>
      <c r="O54" s="23">
        <v>50283161.349717103</v>
      </c>
      <c r="P54" s="23">
        <v>57456644.8842512</v>
      </c>
      <c r="Q54" s="23">
        <v>52425169.894441403</v>
      </c>
      <c r="R54" s="24">
        <f>AVERAGE(L54:Q54)</f>
        <v>47622444.468123905</v>
      </c>
      <c r="T54" s="29">
        <f t="shared" si="6"/>
        <v>22.706685358751173</v>
      </c>
      <c r="U54" s="21">
        <f t="shared" si="1"/>
        <v>2.2706685358751175E-14</v>
      </c>
      <c r="V54" s="24">
        <f t="shared" si="7"/>
        <v>8.6285404363254469E-11</v>
      </c>
      <c r="W54" s="24">
        <f t="shared" si="3"/>
        <v>2.8761801454418156E-11</v>
      </c>
      <c r="X54" s="24">
        <f t="shared" si="4"/>
        <v>2.8761801454418157E-8</v>
      </c>
      <c r="Y54" s="31">
        <f t="shared" si="5"/>
        <v>28.761801454418158</v>
      </c>
    </row>
    <row r="55" spans="1:25" x14ac:dyDescent="0.25">
      <c r="A55" s="21" t="s">
        <v>1017</v>
      </c>
      <c r="B55" s="22" t="s">
        <v>604</v>
      </c>
      <c r="C55" s="22" t="s">
        <v>605</v>
      </c>
      <c r="D55" s="22">
        <v>85</v>
      </c>
      <c r="E55" s="22">
        <v>1</v>
      </c>
      <c r="F55" s="22">
        <v>3</v>
      </c>
      <c r="G55" s="22">
        <v>1</v>
      </c>
      <c r="H55" s="22">
        <v>26</v>
      </c>
      <c r="I55" s="22">
        <v>2.9</v>
      </c>
      <c r="J55" s="22">
        <f>I55*1000</f>
        <v>2900</v>
      </c>
      <c r="K55" s="22">
        <v>8.1199999999999992</v>
      </c>
      <c r="L55" s="23">
        <v>153695024</v>
      </c>
      <c r="M55" s="23">
        <v>92522681.449523494</v>
      </c>
      <c r="N55" s="23">
        <v>66324080.518302403</v>
      </c>
      <c r="O55" s="23">
        <v>192249629.575571</v>
      </c>
      <c r="P55" s="23">
        <v>141314218.09703401</v>
      </c>
      <c r="Q55" s="23">
        <v>105066616.018369</v>
      </c>
      <c r="R55" s="24">
        <f>AVERAGE(L55:Q55)</f>
        <v>125195374.94313331</v>
      </c>
      <c r="T55" s="29">
        <f t="shared" si="6"/>
        <v>59.693953532927495</v>
      </c>
      <c r="U55" s="21">
        <f t="shared" si="1"/>
        <v>5.9693953532927503E-14</v>
      </c>
      <c r="V55" s="24">
        <f t="shared" si="7"/>
        <v>1.7311246524548976E-10</v>
      </c>
      <c r="W55" s="24">
        <f t="shared" si="3"/>
        <v>5.7704155081829921E-11</v>
      </c>
      <c r="X55" s="24">
        <f t="shared" si="4"/>
        <v>5.7704155081829919E-8</v>
      </c>
      <c r="Y55" s="31">
        <f t="shared" si="5"/>
        <v>57.704155081829917</v>
      </c>
    </row>
    <row r="56" spans="1:25" x14ac:dyDescent="0.25">
      <c r="A56" s="21" t="s">
        <v>1017</v>
      </c>
      <c r="B56" s="22" t="s">
        <v>956</v>
      </c>
      <c r="C56" s="22" t="s">
        <v>957</v>
      </c>
      <c r="D56" s="22">
        <v>86</v>
      </c>
      <c r="E56" s="22">
        <v>2</v>
      </c>
      <c r="F56" s="22">
        <v>2</v>
      </c>
      <c r="G56" s="22">
        <v>2</v>
      </c>
      <c r="H56" s="22">
        <v>36</v>
      </c>
      <c r="I56" s="22">
        <v>3.7</v>
      </c>
      <c r="J56" s="22">
        <f>I56*1000</f>
        <v>3700</v>
      </c>
      <c r="K56" s="22">
        <v>2.34</v>
      </c>
      <c r="L56" s="23">
        <v>1444903.375</v>
      </c>
      <c r="M56" s="23">
        <v>1733486.8799510901</v>
      </c>
      <c r="N56" s="23">
        <v>651149.36588939605</v>
      </c>
      <c r="O56" s="23">
        <v>1664884.6816296</v>
      </c>
      <c r="P56" s="23">
        <v>1554606.2358625301</v>
      </c>
      <c r="Q56" s="23">
        <v>566028.22539265896</v>
      </c>
      <c r="R56" s="24">
        <f>AVERAGE(L56:Q56)</f>
        <v>1269176.4606208792</v>
      </c>
      <c r="T56" s="29">
        <f t="shared" si="6"/>
        <v>0.60515143390721193</v>
      </c>
      <c r="U56" s="21">
        <f t="shared" si="1"/>
        <v>6.0515143390721201E-16</v>
      </c>
      <c r="V56" s="24">
        <f t="shared" si="7"/>
        <v>2.2390603054566844E-12</v>
      </c>
      <c r="W56" s="24">
        <f t="shared" si="3"/>
        <v>7.4635343515222818E-13</v>
      </c>
      <c r="X56" s="24">
        <f t="shared" si="4"/>
        <v>7.4635343515222813E-10</v>
      </c>
      <c r="Y56" s="31">
        <f t="shared" si="5"/>
        <v>0.74635343515222807</v>
      </c>
    </row>
    <row r="57" spans="1:25" x14ac:dyDescent="0.25">
      <c r="A57" s="21" t="s">
        <v>1017</v>
      </c>
      <c r="B57" s="22" t="s">
        <v>738</v>
      </c>
      <c r="C57" s="22" t="s">
        <v>739</v>
      </c>
      <c r="D57" s="22">
        <v>58</v>
      </c>
      <c r="E57" s="22">
        <v>2</v>
      </c>
      <c r="F57" s="22">
        <v>2</v>
      </c>
      <c r="G57" s="22">
        <v>2</v>
      </c>
      <c r="H57" s="22">
        <v>65</v>
      </c>
      <c r="I57" s="22">
        <v>6.9</v>
      </c>
      <c r="J57" s="22">
        <f>I57*1000</f>
        <v>6900</v>
      </c>
      <c r="K57" s="22">
        <v>5.18</v>
      </c>
      <c r="L57" s="23">
        <v>174184732.25</v>
      </c>
      <c r="M57" s="23">
        <v>126510467.561913</v>
      </c>
      <c r="N57" s="23">
        <v>67491534.361202195</v>
      </c>
      <c r="O57" s="23">
        <v>208949853.09590501</v>
      </c>
      <c r="P57" s="23">
        <v>139738531.89142501</v>
      </c>
      <c r="Q57" s="23">
        <v>128701902.831793</v>
      </c>
      <c r="R57" s="24">
        <f>AVERAGE(L57:Q57)</f>
        <v>140929503.66537303</v>
      </c>
      <c r="T57" s="29">
        <f t="shared" si="6"/>
        <v>67.196086493135482</v>
      </c>
      <c r="U57" s="21">
        <f t="shared" si="1"/>
        <v>6.7196086493135485E-14</v>
      </c>
      <c r="V57" s="24">
        <f t="shared" si="7"/>
        <v>4.6365299680263485E-10</v>
      </c>
      <c r="W57" s="24">
        <f t="shared" si="3"/>
        <v>1.5455099893421162E-10</v>
      </c>
      <c r="X57" s="24">
        <f t="shared" si="4"/>
        <v>1.5455099893421163E-7</v>
      </c>
      <c r="Y57" s="31">
        <f t="shared" si="5"/>
        <v>154.55099893421163</v>
      </c>
    </row>
    <row r="58" spans="1:25" x14ac:dyDescent="0.25">
      <c r="A58" s="21" t="s">
        <v>1017</v>
      </c>
      <c r="B58" s="22" t="s">
        <v>722</v>
      </c>
      <c r="C58" s="22" t="s">
        <v>723</v>
      </c>
      <c r="D58" s="22">
        <v>44</v>
      </c>
      <c r="E58" s="22">
        <v>1</v>
      </c>
      <c r="F58" s="22">
        <v>5</v>
      </c>
      <c r="G58" s="22">
        <v>1</v>
      </c>
      <c r="H58" s="22">
        <v>64</v>
      </c>
      <c r="I58" s="22">
        <v>6.5</v>
      </c>
      <c r="J58" s="22">
        <f>I58*1000</f>
        <v>6500</v>
      </c>
      <c r="K58" s="22">
        <v>5.57</v>
      </c>
      <c r="L58" s="23">
        <v>248296179</v>
      </c>
      <c r="M58" s="23">
        <v>175578353.03751501</v>
      </c>
      <c r="N58" s="23">
        <v>164204061.35376599</v>
      </c>
      <c r="O58" s="23">
        <v>149363205.69087201</v>
      </c>
      <c r="P58" s="23">
        <v>79597965.761870101</v>
      </c>
      <c r="Q58" s="23">
        <v>140610743.41917199</v>
      </c>
      <c r="R58" s="24">
        <f>AVERAGE(L58:Q58)</f>
        <v>159608418.04386589</v>
      </c>
      <c r="T58" s="29">
        <f t="shared" si="6"/>
        <v>76.102312042296163</v>
      </c>
      <c r="U58" s="21">
        <f t="shared" si="1"/>
        <v>7.6102312042296171E-14</v>
      </c>
      <c r="V58" s="24">
        <f t="shared" si="7"/>
        <v>4.9466502827492507E-10</v>
      </c>
      <c r="W58" s="24">
        <f t="shared" si="3"/>
        <v>1.6488834275830836E-10</v>
      </c>
      <c r="X58" s="24">
        <f t="shared" si="4"/>
        <v>1.6488834275830835E-7</v>
      </c>
      <c r="Y58" s="31">
        <f t="shared" si="5"/>
        <v>164.88834275830834</v>
      </c>
    </row>
    <row r="59" spans="1:25" x14ac:dyDescent="0.25">
      <c r="A59" s="21" t="s">
        <v>1017</v>
      </c>
      <c r="B59" s="22" t="s">
        <v>652</v>
      </c>
      <c r="C59" s="22" t="s">
        <v>653</v>
      </c>
      <c r="D59" s="22">
        <v>60</v>
      </c>
      <c r="E59" s="22">
        <v>1</v>
      </c>
      <c r="F59" s="22">
        <v>4</v>
      </c>
      <c r="G59" s="22">
        <v>1</v>
      </c>
      <c r="H59" s="22">
        <v>47</v>
      </c>
      <c r="I59" s="22">
        <v>5</v>
      </c>
      <c r="J59" s="22">
        <f>I59*1000</f>
        <v>5000</v>
      </c>
      <c r="K59" s="22">
        <v>6.87</v>
      </c>
      <c r="L59" s="23">
        <v>9846487.25</v>
      </c>
      <c r="M59" s="23">
        <v>15841513.0706369</v>
      </c>
      <c r="N59" s="23">
        <v>15708214.597917</v>
      </c>
      <c r="O59" s="23">
        <v>25030973.406537902</v>
      </c>
      <c r="P59" s="23">
        <v>26215621.442428999</v>
      </c>
      <c r="Q59" s="23">
        <v>16222738.0420986</v>
      </c>
      <c r="R59" s="24">
        <f>AVERAGE(L59:Q59)</f>
        <v>18144257.968269896</v>
      </c>
      <c r="T59" s="29">
        <f t="shared" si="6"/>
        <v>8.6512979616006049</v>
      </c>
      <c r="U59" s="21">
        <f t="shared" si="1"/>
        <v>8.6512979616006062E-15</v>
      </c>
      <c r="V59" s="24">
        <f t="shared" si="7"/>
        <v>4.3256489808003028E-11</v>
      </c>
      <c r="W59" s="24">
        <f t="shared" si="3"/>
        <v>1.4418829936001009E-11</v>
      </c>
      <c r="X59" s="24">
        <f t="shared" si="4"/>
        <v>1.4418829936001008E-8</v>
      </c>
      <c r="Y59" s="31">
        <f t="shared" si="5"/>
        <v>14.418829936001009</v>
      </c>
    </row>
    <row r="60" spans="1:25" x14ac:dyDescent="0.25">
      <c r="A60" s="21" t="s">
        <v>1017</v>
      </c>
      <c r="B60" s="22" t="s">
        <v>110</v>
      </c>
      <c r="C60" s="22" t="s">
        <v>111</v>
      </c>
      <c r="D60" s="22">
        <v>73</v>
      </c>
      <c r="E60" s="22">
        <v>1</v>
      </c>
      <c r="F60" s="22">
        <v>25</v>
      </c>
      <c r="G60" s="22">
        <v>1</v>
      </c>
      <c r="H60" s="22">
        <v>22</v>
      </c>
      <c r="I60" s="22">
        <v>2.4</v>
      </c>
      <c r="J60" s="22">
        <f>I60*1000</f>
        <v>2400</v>
      </c>
      <c r="K60" s="22">
        <v>66.099999999999994</v>
      </c>
      <c r="L60" s="23">
        <v>14207792128</v>
      </c>
      <c r="M60" s="23">
        <v>15190058181.441999</v>
      </c>
      <c r="N60" s="23">
        <v>13770821600.264601</v>
      </c>
      <c r="O60" s="23">
        <v>14602273025.924601</v>
      </c>
      <c r="P60" s="23">
        <v>15578206970.5581</v>
      </c>
      <c r="Q60" s="23">
        <v>15129034256.054701</v>
      </c>
      <c r="R60" s="24">
        <f>AVERAGE(L60:Q60)</f>
        <v>14746364360.374001</v>
      </c>
      <c r="T60" s="29">
        <f t="shared" si="6"/>
        <v>7031.1606104268831</v>
      </c>
      <c r="U60" s="21">
        <f t="shared" si="1"/>
        <v>7.0311606104268839E-12</v>
      </c>
      <c r="V60" s="24">
        <f t="shared" si="7"/>
        <v>1.6874785465024521E-8</v>
      </c>
      <c r="W60" s="24">
        <f t="shared" si="3"/>
        <v>5.6249284883415066E-9</v>
      </c>
      <c r="X60" s="24">
        <f t="shared" si="4"/>
        <v>5.6249284883415069E-6</v>
      </c>
      <c r="Y60" s="31">
        <f t="shared" si="5"/>
        <v>5624.9284883415066</v>
      </c>
    </row>
    <row r="61" spans="1:25" x14ac:dyDescent="0.25">
      <c r="A61" s="21" t="s">
        <v>1017</v>
      </c>
      <c r="B61" s="22" t="s">
        <v>540</v>
      </c>
      <c r="C61" s="22" t="s">
        <v>541</v>
      </c>
      <c r="D61" s="22">
        <v>64</v>
      </c>
      <c r="E61" s="22">
        <v>2</v>
      </c>
      <c r="F61" s="22">
        <v>4</v>
      </c>
      <c r="G61" s="22">
        <v>2</v>
      </c>
      <c r="H61" s="22">
        <v>86</v>
      </c>
      <c r="I61" s="22">
        <v>9.5</v>
      </c>
      <c r="J61" s="22">
        <f>I61*1000</f>
        <v>9500</v>
      </c>
      <c r="K61" s="22">
        <v>9.27</v>
      </c>
      <c r="L61" s="23">
        <v>195270550</v>
      </c>
      <c r="M61" s="23">
        <v>197548274.86439699</v>
      </c>
      <c r="N61" s="23">
        <v>235537736.372567</v>
      </c>
      <c r="O61" s="23">
        <v>209674417.76579601</v>
      </c>
      <c r="P61" s="23">
        <v>204874723.56490901</v>
      </c>
      <c r="Q61" s="23">
        <v>215724620.79613599</v>
      </c>
      <c r="R61" s="24">
        <f>AVERAGE(L61:Q61)</f>
        <v>209771720.56063414</v>
      </c>
      <c r="T61" s="29">
        <f t="shared" si="6"/>
        <v>100.0204947295903</v>
      </c>
      <c r="U61" s="21">
        <f t="shared" si="1"/>
        <v>1.000204947295903E-13</v>
      </c>
      <c r="V61" s="24">
        <f t="shared" si="7"/>
        <v>9.501946999311079E-10</v>
      </c>
      <c r="W61" s="24">
        <f t="shared" si="3"/>
        <v>3.1673156664370263E-10</v>
      </c>
      <c r="X61" s="24">
        <f t="shared" si="4"/>
        <v>3.167315666437026E-7</v>
      </c>
      <c r="Y61" s="31">
        <f t="shared" si="5"/>
        <v>316.73156664370259</v>
      </c>
    </row>
    <row r="62" spans="1:25" x14ac:dyDescent="0.25">
      <c r="A62" s="21" t="s">
        <v>1017</v>
      </c>
      <c r="B62" s="22" t="s">
        <v>610</v>
      </c>
      <c r="C62" s="22" t="s">
        <v>611</v>
      </c>
      <c r="D62" s="22">
        <v>71</v>
      </c>
      <c r="E62" s="22">
        <v>2</v>
      </c>
      <c r="F62" s="22">
        <v>3</v>
      </c>
      <c r="G62" s="22">
        <v>2</v>
      </c>
      <c r="H62" s="22">
        <v>51</v>
      </c>
      <c r="I62" s="22">
        <v>5.4</v>
      </c>
      <c r="J62" s="22">
        <f>I62*1000</f>
        <v>5400</v>
      </c>
      <c r="K62" s="22">
        <v>7.91</v>
      </c>
      <c r="L62" s="23">
        <v>512318000</v>
      </c>
      <c r="M62" s="23">
        <v>218779849.69884199</v>
      </c>
      <c r="N62" s="23">
        <v>117341109.116652</v>
      </c>
      <c r="O62" s="23">
        <v>372709716.29087901</v>
      </c>
      <c r="P62" s="23">
        <v>177333192.57729501</v>
      </c>
      <c r="Q62" s="23">
        <v>77135301.831248894</v>
      </c>
      <c r="R62" s="24">
        <f>AVERAGE(L62:Q62)</f>
        <v>245936194.91915286</v>
      </c>
      <c r="T62" s="29">
        <f t="shared" si="6"/>
        <v>117.26394683699236</v>
      </c>
      <c r="U62" s="21">
        <f t="shared" si="1"/>
        <v>1.1726394683699236E-13</v>
      </c>
      <c r="V62" s="24">
        <f t="shared" si="7"/>
        <v>6.3322531291975875E-10</v>
      </c>
      <c r="W62" s="24">
        <f t="shared" si="3"/>
        <v>2.1107510430658625E-10</v>
      </c>
      <c r="X62" s="24">
        <f t="shared" si="4"/>
        <v>2.1107510430658623E-7</v>
      </c>
      <c r="Y62" s="31">
        <f t="shared" si="5"/>
        <v>211.07510430658624</v>
      </c>
    </row>
    <row r="63" spans="1:25" x14ac:dyDescent="0.25">
      <c r="A63" s="21" t="s">
        <v>1017</v>
      </c>
      <c r="B63" s="22" t="s">
        <v>150</v>
      </c>
      <c r="C63" s="22" t="s">
        <v>151</v>
      </c>
      <c r="D63" s="22">
        <v>20</v>
      </c>
      <c r="E63" s="22">
        <v>1</v>
      </c>
      <c r="F63" s="22">
        <v>16</v>
      </c>
      <c r="G63" s="22">
        <v>1</v>
      </c>
      <c r="H63" s="22">
        <v>256</v>
      </c>
      <c r="I63" s="22">
        <v>27.5</v>
      </c>
      <c r="J63" s="22">
        <f>I63*1000</f>
        <v>27500</v>
      </c>
      <c r="K63" s="22">
        <v>44.93</v>
      </c>
      <c r="L63" s="23">
        <v>8794922</v>
      </c>
      <c r="M63" s="23" t="s">
        <v>17</v>
      </c>
      <c r="N63" s="23">
        <v>12120597.5937344</v>
      </c>
      <c r="O63" s="23">
        <v>13751152.063580999</v>
      </c>
      <c r="P63" s="23">
        <v>21264390.789014</v>
      </c>
      <c r="Q63" s="23">
        <v>16683010.051662801</v>
      </c>
      <c r="R63" s="24">
        <f>AVERAGE(L63:Q63)</f>
        <v>14522814.49959844</v>
      </c>
      <c r="T63" s="29">
        <f t="shared" si="6"/>
        <v>6.9245706105367901</v>
      </c>
      <c r="U63" s="21">
        <f t="shared" si="1"/>
        <v>6.924570610536791E-15</v>
      </c>
      <c r="V63" s="24">
        <f t="shared" si="7"/>
        <v>1.9042569178976176E-10</v>
      </c>
      <c r="W63" s="24">
        <f t="shared" si="3"/>
        <v>6.347523059658725E-11</v>
      </c>
      <c r="X63" s="24">
        <f t="shared" si="4"/>
        <v>6.3475230596587253E-8</v>
      </c>
      <c r="Y63" s="31">
        <f t="shared" si="5"/>
        <v>63.475230596587252</v>
      </c>
    </row>
    <row r="64" spans="1:25" x14ac:dyDescent="0.25">
      <c r="A64" s="21" t="s">
        <v>1017</v>
      </c>
      <c r="B64" s="22" t="s">
        <v>694</v>
      </c>
      <c r="C64" s="22" t="s">
        <v>695</v>
      </c>
      <c r="D64" s="22">
        <v>50</v>
      </c>
      <c r="E64" s="22">
        <v>1</v>
      </c>
      <c r="F64" s="22">
        <v>2</v>
      </c>
      <c r="G64" s="22">
        <v>1</v>
      </c>
      <c r="H64" s="22">
        <v>58</v>
      </c>
      <c r="I64" s="22">
        <v>6.4</v>
      </c>
      <c r="J64" s="22">
        <f>I64*1000</f>
        <v>6400</v>
      </c>
      <c r="K64" s="22">
        <v>6.09</v>
      </c>
      <c r="L64" s="23">
        <v>25790196</v>
      </c>
      <c r="M64" s="23">
        <v>4883870.0603868002</v>
      </c>
      <c r="N64" s="23">
        <v>15652405.174313599</v>
      </c>
      <c r="O64" s="23">
        <v>28103873.383110601</v>
      </c>
      <c r="P64" s="23">
        <v>18895725.3204825</v>
      </c>
      <c r="Q64" s="23">
        <v>16937871.475792602</v>
      </c>
      <c r="R64" s="24">
        <f>AVERAGE(L64:Q64)</f>
        <v>18377323.569014348</v>
      </c>
      <c r="T64" s="29">
        <f t="shared" si="6"/>
        <v>8.7624251270193163</v>
      </c>
      <c r="U64" s="21">
        <f t="shared" si="1"/>
        <v>8.7624251270193166E-15</v>
      </c>
      <c r="V64" s="24">
        <f t="shared" si="7"/>
        <v>5.6079520812923627E-11</v>
      </c>
      <c r="W64" s="24">
        <f t="shared" si="3"/>
        <v>1.8693173604307875E-11</v>
      </c>
      <c r="X64" s="24">
        <f t="shared" si="4"/>
        <v>1.8693173604307874E-8</v>
      </c>
      <c r="Y64" s="31">
        <f t="shared" si="5"/>
        <v>18.693173604307873</v>
      </c>
    </row>
    <row r="65" spans="1:25" x14ac:dyDescent="0.25">
      <c r="A65" s="21" t="s">
        <v>1017</v>
      </c>
      <c r="B65" s="22" t="s">
        <v>254</v>
      </c>
      <c r="C65" s="22" t="s">
        <v>255</v>
      </c>
      <c r="D65" s="22">
        <v>30</v>
      </c>
      <c r="E65" s="22">
        <v>2</v>
      </c>
      <c r="F65" s="22">
        <v>9</v>
      </c>
      <c r="G65" s="22">
        <v>2</v>
      </c>
      <c r="H65" s="22">
        <v>84</v>
      </c>
      <c r="I65" s="22">
        <v>9.3000000000000007</v>
      </c>
      <c r="J65" s="22">
        <f>I65*1000</f>
        <v>9300</v>
      </c>
      <c r="K65" s="22">
        <v>25.85</v>
      </c>
      <c r="L65" s="23">
        <v>422730863.5</v>
      </c>
      <c r="M65" s="23">
        <v>222177548.23699501</v>
      </c>
      <c r="N65" s="23">
        <v>115278375.93533801</v>
      </c>
      <c r="O65" s="23">
        <v>334365165.67750603</v>
      </c>
      <c r="P65" s="23">
        <v>174329636.54589599</v>
      </c>
      <c r="Q65" s="23">
        <v>108506165.71870799</v>
      </c>
      <c r="R65" s="24">
        <f>AVERAGE(L65:Q65)</f>
        <v>229564625.9357405</v>
      </c>
      <c r="T65" s="29">
        <f t="shared" si="6"/>
        <v>109.45787829331941</v>
      </c>
      <c r="U65" s="21">
        <f t="shared" si="1"/>
        <v>1.0945787829331942E-13</v>
      </c>
      <c r="V65" s="24">
        <f t="shared" si="7"/>
        <v>1.0179582681278707E-9</v>
      </c>
      <c r="W65" s="24">
        <f t="shared" si="3"/>
        <v>3.3931942270929022E-10</v>
      </c>
      <c r="X65" s="24">
        <f t="shared" si="4"/>
        <v>3.3931942270929021E-7</v>
      </c>
      <c r="Y65" s="31">
        <f t="shared" si="5"/>
        <v>339.31942270929022</v>
      </c>
    </row>
    <row r="66" spans="1:25" x14ac:dyDescent="0.25">
      <c r="A66" s="21" t="s">
        <v>1017</v>
      </c>
      <c r="B66" s="22" t="s">
        <v>730</v>
      </c>
      <c r="C66" s="22" t="s">
        <v>731</v>
      </c>
      <c r="D66" s="22">
        <v>53</v>
      </c>
      <c r="E66" s="22">
        <v>2</v>
      </c>
      <c r="F66" s="22">
        <v>2</v>
      </c>
      <c r="G66" s="22">
        <v>2</v>
      </c>
      <c r="H66" s="22">
        <v>96</v>
      </c>
      <c r="I66" s="22">
        <v>10.199999999999999</v>
      </c>
      <c r="J66" s="22">
        <f>I66*1000</f>
        <v>10200</v>
      </c>
      <c r="K66" s="22">
        <v>5.34</v>
      </c>
      <c r="L66" s="23">
        <v>219952967.25</v>
      </c>
      <c r="M66" s="23">
        <v>115305772.102249</v>
      </c>
      <c r="N66" s="23">
        <v>91764468.192339197</v>
      </c>
      <c r="O66" s="23">
        <v>230691389.151494</v>
      </c>
      <c r="P66" s="23">
        <v>109337971.801368</v>
      </c>
      <c r="Q66" s="23">
        <v>88583590.129198506</v>
      </c>
      <c r="R66" s="24">
        <f>AVERAGE(L66:Q66)</f>
        <v>142606026.43777481</v>
      </c>
      <c r="T66" s="29">
        <f t="shared" si="6"/>
        <v>67.995463247413383</v>
      </c>
      <c r="U66" s="21">
        <f t="shared" si="1"/>
        <v>6.799546324741339E-14</v>
      </c>
      <c r="V66" s="24">
        <f t="shared" si="7"/>
        <v>6.9355372512361656E-10</v>
      </c>
      <c r="W66" s="24">
        <f t="shared" si="3"/>
        <v>2.3118457504120552E-10</v>
      </c>
      <c r="X66" s="24">
        <f t="shared" si="4"/>
        <v>2.3118457504120551E-7</v>
      </c>
      <c r="Y66" s="31">
        <f t="shared" si="5"/>
        <v>231.18457504120551</v>
      </c>
    </row>
    <row r="67" spans="1:25" x14ac:dyDescent="0.25">
      <c r="A67" s="21" t="s">
        <v>1017</v>
      </c>
      <c r="B67" s="22" t="s">
        <v>360</v>
      </c>
      <c r="C67" s="22" t="s">
        <v>361</v>
      </c>
      <c r="D67" s="22">
        <v>18</v>
      </c>
      <c r="E67" s="22">
        <v>2</v>
      </c>
      <c r="F67" s="22">
        <v>9</v>
      </c>
      <c r="G67" s="22">
        <v>2</v>
      </c>
      <c r="H67" s="22">
        <v>159</v>
      </c>
      <c r="I67" s="22">
        <v>17.399999999999999</v>
      </c>
      <c r="J67" s="22">
        <f>I67*1000</f>
        <v>17400</v>
      </c>
      <c r="K67" s="22">
        <v>17.100000000000001</v>
      </c>
      <c r="L67" s="23">
        <v>526109.8125</v>
      </c>
      <c r="M67" s="23">
        <v>2399256.8767927401</v>
      </c>
      <c r="N67" s="23">
        <v>3751280.4133838499</v>
      </c>
      <c r="O67" s="23">
        <v>1132712.41284211</v>
      </c>
      <c r="P67" s="23">
        <v>472286.839024221</v>
      </c>
      <c r="Q67" s="23">
        <v>3329073.5204038802</v>
      </c>
      <c r="R67" s="24">
        <f>AVERAGE(L67:Q67)</f>
        <v>1935119.9791578001</v>
      </c>
      <c r="T67" s="29">
        <f t="shared" si="6"/>
        <v>0.9226775523373365</v>
      </c>
      <c r="U67" s="21">
        <f t="shared" si="1"/>
        <v>9.2267755233733657E-16</v>
      </c>
      <c r="V67" s="24">
        <f t="shared" si="7"/>
        <v>1.6054589410669656E-11</v>
      </c>
      <c r="W67" s="24">
        <f t="shared" si="3"/>
        <v>5.3515298035565517E-12</v>
      </c>
      <c r="X67" s="24">
        <f t="shared" si="4"/>
        <v>5.3515298035565519E-9</v>
      </c>
      <c r="Y67" s="31">
        <f t="shared" si="5"/>
        <v>5.3515298035565522</v>
      </c>
    </row>
    <row r="68" spans="1:25" x14ac:dyDescent="0.25">
      <c r="A68" s="21" t="s">
        <v>1017</v>
      </c>
      <c r="B68" s="22" t="s">
        <v>946</v>
      </c>
      <c r="C68" s="22" t="s">
        <v>947</v>
      </c>
      <c r="D68" s="22">
        <v>67</v>
      </c>
      <c r="E68" s="22">
        <v>1</v>
      </c>
      <c r="F68" s="22">
        <v>1</v>
      </c>
      <c r="G68" s="22">
        <v>1</v>
      </c>
      <c r="H68" s="22">
        <v>42</v>
      </c>
      <c r="I68" s="22">
        <v>4.4000000000000004</v>
      </c>
      <c r="J68" s="22">
        <f>I68*1000</f>
        <v>4400</v>
      </c>
      <c r="K68" s="22">
        <v>2.37</v>
      </c>
      <c r="L68" s="23">
        <v>3502717</v>
      </c>
      <c r="M68" s="23">
        <v>4397575.1011272203</v>
      </c>
      <c r="N68" s="23">
        <v>5604880.1615913603</v>
      </c>
      <c r="O68" s="23">
        <v>1392569.6224863799</v>
      </c>
      <c r="P68" s="23">
        <v>3136187.2672632998</v>
      </c>
      <c r="Q68" s="23">
        <v>3594304.4996249801</v>
      </c>
      <c r="R68" s="24">
        <f>AVERAGE(L68:Q68)</f>
        <v>3604705.6086822064</v>
      </c>
      <c r="T68" s="29">
        <f t="shared" si="6"/>
        <v>1.7187466326315823</v>
      </c>
      <c r="U68" s="21">
        <f t="shared" si="1"/>
        <v>1.7187466326315824E-15</v>
      </c>
      <c r="V68" s="24">
        <f t="shared" si="7"/>
        <v>7.5624851835789632E-12</v>
      </c>
      <c r="W68" s="24">
        <f t="shared" si="3"/>
        <v>2.5208283945263211E-12</v>
      </c>
      <c r="X68" s="24">
        <f t="shared" si="4"/>
        <v>2.5208283945263211E-9</v>
      </c>
      <c r="Y68" s="31">
        <f t="shared" si="5"/>
        <v>2.5208283945263212</v>
      </c>
    </row>
    <row r="69" spans="1:25" x14ac:dyDescent="0.25">
      <c r="A69" s="21" t="s">
        <v>1017</v>
      </c>
      <c r="B69" s="22" t="s">
        <v>86</v>
      </c>
      <c r="C69" s="22" t="s">
        <v>87</v>
      </c>
      <c r="D69" s="22">
        <v>66</v>
      </c>
      <c r="E69" s="22">
        <v>1</v>
      </c>
      <c r="F69" s="22">
        <v>41</v>
      </c>
      <c r="G69" s="22">
        <v>1</v>
      </c>
      <c r="H69" s="22">
        <v>35</v>
      </c>
      <c r="I69" s="22">
        <v>3.6</v>
      </c>
      <c r="J69" s="22">
        <f>I69*1000</f>
        <v>3600</v>
      </c>
      <c r="K69" s="22">
        <v>95.88</v>
      </c>
      <c r="L69" s="23">
        <v>12590696504</v>
      </c>
      <c r="M69" s="23">
        <v>11895504749.054501</v>
      </c>
      <c r="N69" s="23">
        <v>11631839752.251301</v>
      </c>
      <c r="O69" s="23">
        <v>12964244554.513901</v>
      </c>
      <c r="P69" s="23">
        <v>11810831704.7668</v>
      </c>
      <c r="Q69" s="23">
        <v>10691075473.0173</v>
      </c>
      <c r="R69" s="24">
        <f>AVERAGE(L69:Q69)</f>
        <v>11930698789.600634</v>
      </c>
      <c r="T69" s="29">
        <f t="shared" si="6"/>
        <v>5688.6333020310722</v>
      </c>
      <c r="U69" s="21">
        <f t="shared" ref="U69:U117" si="8">T69*(10^-15)</f>
        <v>5.688633302031073E-12</v>
      </c>
      <c r="V69" s="24">
        <f t="shared" si="7"/>
        <v>2.0479079887311862E-8</v>
      </c>
      <c r="W69" s="24">
        <f t="shared" ref="W69:W117" si="9">V69/3</f>
        <v>6.8263599624372875E-9</v>
      </c>
      <c r="X69" s="24">
        <f t="shared" ref="X69:X117" si="10">W69/0.001</f>
        <v>6.8263599624372873E-6</v>
      </c>
      <c r="Y69" s="31">
        <f t="shared" ref="Y69:Y117" si="11">X69*1000000000</f>
        <v>6826.3599624372873</v>
      </c>
    </row>
    <row r="70" spans="1:25" x14ac:dyDescent="0.25">
      <c r="A70" s="21" t="s">
        <v>1017</v>
      </c>
      <c r="B70" s="22" t="s">
        <v>366</v>
      </c>
      <c r="C70" s="22" t="s">
        <v>367</v>
      </c>
      <c r="D70" s="22">
        <v>13</v>
      </c>
      <c r="E70" s="22">
        <v>2</v>
      </c>
      <c r="F70" s="22">
        <v>6</v>
      </c>
      <c r="G70" s="22">
        <v>2</v>
      </c>
      <c r="H70" s="22">
        <v>335</v>
      </c>
      <c r="I70" s="22">
        <v>33.700000000000003</v>
      </c>
      <c r="J70" s="22">
        <f>I70*1000</f>
        <v>33700</v>
      </c>
      <c r="K70" s="22">
        <v>16.829999999999998</v>
      </c>
      <c r="L70" s="23">
        <v>12534032</v>
      </c>
      <c r="M70" s="23">
        <v>11318563.0835719</v>
      </c>
      <c r="N70" s="23">
        <v>11054875.1456038</v>
      </c>
      <c r="O70" s="23">
        <v>10422702.3842299</v>
      </c>
      <c r="P70" s="23">
        <v>9683278.8478124607</v>
      </c>
      <c r="Q70" s="23">
        <v>11631563.173193</v>
      </c>
      <c r="R70" s="24">
        <f>AVERAGE(L70:Q70)</f>
        <v>11107502.439068509</v>
      </c>
      <c r="T70" s="29">
        <f t="shared" si="6"/>
        <v>5.2961280300155469</v>
      </c>
      <c r="U70" s="21">
        <f t="shared" si="8"/>
        <v>5.2961280300155476E-15</v>
      </c>
      <c r="V70" s="24">
        <f t="shared" si="7"/>
        <v>1.7847951461152396E-10</v>
      </c>
      <c r="W70" s="24">
        <f t="shared" si="9"/>
        <v>5.9493171537174652E-11</v>
      </c>
      <c r="X70" s="24">
        <f t="shared" si="10"/>
        <v>5.949317153717465E-8</v>
      </c>
      <c r="Y70" s="31">
        <f t="shared" si="11"/>
        <v>59.493171537174653</v>
      </c>
    </row>
    <row r="71" spans="1:25" x14ac:dyDescent="0.25">
      <c r="A71" s="21" t="s">
        <v>1017</v>
      </c>
      <c r="B71" s="22" t="s">
        <v>622</v>
      </c>
      <c r="C71" s="22" t="s">
        <v>623</v>
      </c>
      <c r="D71" s="22">
        <v>46</v>
      </c>
      <c r="E71" s="22">
        <v>2</v>
      </c>
      <c r="F71" s="22">
        <v>3</v>
      </c>
      <c r="G71" s="22">
        <v>2</v>
      </c>
      <c r="H71" s="22">
        <v>101</v>
      </c>
      <c r="I71" s="22">
        <v>10</v>
      </c>
      <c r="J71" s="22">
        <f>I71*1000</f>
        <v>10000</v>
      </c>
      <c r="K71" s="22">
        <v>7.53</v>
      </c>
      <c r="L71" s="23">
        <v>20457373.5</v>
      </c>
      <c r="M71" s="23">
        <v>19113141.2159594</v>
      </c>
      <c r="N71" s="23">
        <v>16311786.723507799</v>
      </c>
      <c r="O71" s="23">
        <v>20754298.653370298</v>
      </c>
      <c r="P71" s="23">
        <v>15624922.7590981</v>
      </c>
      <c r="Q71" s="23">
        <v>11195372.195251999</v>
      </c>
      <c r="R71" s="24">
        <f>AVERAGE(L71:Q71)</f>
        <v>17242815.841197934</v>
      </c>
      <c r="T71" s="29">
        <f t="shared" si="6"/>
        <v>8.2214846041143623</v>
      </c>
      <c r="U71" s="21">
        <f t="shared" si="8"/>
        <v>8.2214846041143636E-15</v>
      </c>
      <c r="V71" s="24">
        <f t="shared" si="7"/>
        <v>8.2214846041143639E-11</v>
      </c>
      <c r="W71" s="24">
        <f t="shared" si="9"/>
        <v>2.7404948680381212E-11</v>
      </c>
      <c r="X71" s="24">
        <f t="shared" si="10"/>
        <v>2.7404948680381213E-8</v>
      </c>
      <c r="Y71" s="31">
        <f t="shared" si="11"/>
        <v>27.404948680381214</v>
      </c>
    </row>
    <row r="72" spans="1:25" x14ac:dyDescent="0.25">
      <c r="A72" s="21" t="s">
        <v>1017</v>
      </c>
      <c r="B72" s="22" t="s">
        <v>1004</v>
      </c>
      <c r="C72" s="22" t="s">
        <v>1005</v>
      </c>
      <c r="D72" s="22">
        <v>24</v>
      </c>
      <c r="E72" s="22">
        <v>1</v>
      </c>
      <c r="F72" s="22">
        <v>1</v>
      </c>
      <c r="G72" s="22">
        <v>1</v>
      </c>
      <c r="H72" s="22">
        <v>37</v>
      </c>
      <c r="I72" s="22">
        <v>4.0999999999999996</v>
      </c>
      <c r="J72" s="22">
        <f>I72*1000</f>
        <v>4100</v>
      </c>
      <c r="K72" s="22">
        <v>1.9</v>
      </c>
      <c r="L72" s="23">
        <v>7012835</v>
      </c>
      <c r="M72" s="23">
        <v>5539382.51670436</v>
      </c>
      <c r="N72" s="23">
        <v>8888411.7106784098</v>
      </c>
      <c r="O72" s="23">
        <v>6531825.0346599296</v>
      </c>
      <c r="P72" s="23">
        <v>5066929.8737880001</v>
      </c>
      <c r="Q72" s="23">
        <v>5693388.2331874799</v>
      </c>
      <c r="R72" s="24">
        <f>AVERAGE(L72:Q72)</f>
        <v>6455462.0615030304</v>
      </c>
      <c r="T72" s="29">
        <f t="shared" si="6"/>
        <v>3.0780054974712461</v>
      </c>
      <c r="U72" s="21">
        <f t="shared" si="8"/>
        <v>3.0780054974712461E-15</v>
      </c>
      <c r="V72" s="24">
        <f t="shared" si="7"/>
        <v>1.2619822539632109E-11</v>
      </c>
      <c r="W72" s="24">
        <f t="shared" si="9"/>
        <v>4.2066075132107026E-12</v>
      </c>
      <c r="X72" s="24">
        <f t="shared" si="10"/>
        <v>4.2066075132107029E-9</v>
      </c>
      <c r="Y72" s="31">
        <f t="shared" si="11"/>
        <v>4.2066075132107033</v>
      </c>
    </row>
    <row r="73" spans="1:25" x14ac:dyDescent="0.25">
      <c r="A73" s="21" t="s">
        <v>1017</v>
      </c>
      <c r="B73" s="22" t="s">
        <v>912</v>
      </c>
      <c r="C73" s="22" t="s">
        <v>913</v>
      </c>
      <c r="D73" s="22">
        <v>19</v>
      </c>
      <c r="E73" s="22">
        <v>1</v>
      </c>
      <c r="F73" s="22">
        <v>1</v>
      </c>
      <c r="G73" s="22">
        <v>1</v>
      </c>
      <c r="H73" s="22">
        <v>108</v>
      </c>
      <c r="I73" s="22">
        <v>12</v>
      </c>
      <c r="J73" s="22">
        <f>I73*1000</f>
        <v>12000</v>
      </c>
      <c r="K73" s="22">
        <v>2.6</v>
      </c>
      <c r="L73" s="23">
        <v>18514790</v>
      </c>
      <c r="M73" s="23">
        <v>17944300.0167812</v>
      </c>
      <c r="N73" s="23">
        <v>21032121.867666598</v>
      </c>
      <c r="O73" s="23">
        <v>19488820.5915494</v>
      </c>
      <c r="P73" s="23">
        <v>17165072.5076546</v>
      </c>
      <c r="Q73" s="23">
        <v>14926432.1516489</v>
      </c>
      <c r="R73" s="24">
        <f>AVERAGE(L73:Q73)</f>
        <v>18178589.522550113</v>
      </c>
      <c r="T73" s="29">
        <f t="shared" si="6"/>
        <v>8.6676674657204451</v>
      </c>
      <c r="U73" s="21">
        <f t="shared" si="8"/>
        <v>8.6676674657204465E-15</v>
      </c>
      <c r="V73" s="24">
        <f t="shared" si="7"/>
        <v>1.0401200958864536E-10</v>
      </c>
      <c r="W73" s="24">
        <f t="shared" si="9"/>
        <v>3.4670669862881786E-11</v>
      </c>
      <c r="X73" s="24">
        <f t="shared" si="10"/>
        <v>3.4670669862881784E-8</v>
      </c>
      <c r="Y73" s="31">
        <f t="shared" si="11"/>
        <v>34.670669862881788</v>
      </c>
    </row>
    <row r="74" spans="1:25" x14ac:dyDescent="0.25">
      <c r="A74" s="21" t="s">
        <v>1017</v>
      </c>
      <c r="B74" s="22" t="s">
        <v>926</v>
      </c>
      <c r="C74" s="22" t="s">
        <v>927</v>
      </c>
      <c r="D74" s="22">
        <v>17</v>
      </c>
      <c r="E74" s="22">
        <v>1</v>
      </c>
      <c r="F74" s="22">
        <v>1</v>
      </c>
      <c r="G74" s="22">
        <v>1</v>
      </c>
      <c r="H74" s="22">
        <v>118</v>
      </c>
      <c r="I74" s="22">
        <v>11.6</v>
      </c>
      <c r="J74" s="22">
        <f>I74*1000</f>
        <v>11600</v>
      </c>
      <c r="K74" s="22">
        <v>2.46</v>
      </c>
      <c r="L74" s="23">
        <v>23887158</v>
      </c>
      <c r="M74" s="23">
        <v>20108564.525323</v>
      </c>
      <c r="N74" s="23">
        <v>15210009.437047601</v>
      </c>
      <c r="O74" s="23">
        <v>21303607.8612177</v>
      </c>
      <c r="P74" s="23">
        <v>12987663.817017701</v>
      </c>
      <c r="Q74" s="23">
        <v>9457249.2525089197</v>
      </c>
      <c r="R74" s="24">
        <f>AVERAGE(L74:Q74)</f>
        <v>17159042.14885249</v>
      </c>
      <c r="T74" s="29">
        <f t="shared" si="6"/>
        <v>8.1815407731188312</v>
      </c>
      <c r="U74" s="21">
        <f t="shared" si="8"/>
        <v>8.1815407731188325E-15</v>
      </c>
      <c r="V74" s="24">
        <f t="shared" si="7"/>
        <v>9.4905872968178453E-11</v>
      </c>
      <c r="W74" s="24">
        <f t="shared" si="9"/>
        <v>3.163529098939282E-11</v>
      </c>
      <c r="X74" s="24">
        <f t="shared" si="10"/>
        <v>3.163529098939282E-8</v>
      </c>
      <c r="Y74" s="31">
        <f t="shared" si="11"/>
        <v>31.635290989392821</v>
      </c>
    </row>
    <row r="75" spans="1:25" x14ac:dyDescent="0.25">
      <c r="A75" s="21" t="s">
        <v>1017</v>
      </c>
      <c r="B75" s="22" t="s">
        <v>300</v>
      </c>
      <c r="C75" s="22" t="s">
        <v>301</v>
      </c>
      <c r="D75" s="22">
        <v>85</v>
      </c>
      <c r="E75" s="22">
        <v>1</v>
      </c>
      <c r="F75" s="22">
        <v>7</v>
      </c>
      <c r="G75" s="22">
        <v>1</v>
      </c>
      <c r="H75" s="22">
        <v>40</v>
      </c>
      <c r="I75" s="22">
        <v>4.5</v>
      </c>
      <c r="J75" s="22">
        <f>I75*1000</f>
        <v>4500</v>
      </c>
      <c r="K75" s="22">
        <v>21.74</v>
      </c>
      <c r="L75" s="23">
        <v>2742290.25</v>
      </c>
      <c r="M75" s="23">
        <v>4313180.0004823003</v>
      </c>
      <c r="N75" s="23">
        <v>2746547.0846386398</v>
      </c>
      <c r="O75" s="23">
        <v>6411696.9234232605</v>
      </c>
      <c r="P75" s="23">
        <v>1699897.7457329701</v>
      </c>
      <c r="Q75" s="23">
        <v>3300002.8032979802</v>
      </c>
      <c r="R75" s="24">
        <f>AVERAGE(L75:Q75)</f>
        <v>3535602.4679291919</v>
      </c>
      <c r="T75" s="29">
        <f t="shared" si="6"/>
        <v>1.6857978142350283</v>
      </c>
      <c r="U75" s="21">
        <f t="shared" si="8"/>
        <v>1.6857978142350285E-15</v>
      </c>
      <c r="V75" s="24">
        <f t="shared" si="7"/>
        <v>7.5860901640576289E-12</v>
      </c>
      <c r="W75" s="24">
        <f t="shared" si="9"/>
        <v>2.5286967213525431E-12</v>
      </c>
      <c r="X75" s="24">
        <f t="shared" si="10"/>
        <v>2.5286967213525429E-9</v>
      </c>
      <c r="Y75" s="31">
        <f t="shared" si="11"/>
        <v>2.5286967213525431</v>
      </c>
    </row>
    <row r="76" spans="1:25" x14ac:dyDescent="0.25">
      <c r="A76" s="21" t="s">
        <v>1017</v>
      </c>
      <c r="B76" s="22" t="s">
        <v>120</v>
      </c>
      <c r="C76" s="22" t="s">
        <v>121</v>
      </c>
      <c r="D76" s="22">
        <v>61</v>
      </c>
      <c r="E76" s="22">
        <v>1</v>
      </c>
      <c r="F76" s="22">
        <v>22</v>
      </c>
      <c r="G76" s="22">
        <v>1</v>
      </c>
      <c r="H76" s="22">
        <v>61</v>
      </c>
      <c r="I76" s="22">
        <v>6.7</v>
      </c>
      <c r="J76" s="22">
        <f>I76*1000</f>
        <v>6700</v>
      </c>
      <c r="K76" s="22">
        <v>58.08</v>
      </c>
      <c r="L76" s="23">
        <v>7468515</v>
      </c>
      <c r="M76" s="23">
        <v>2940609.21673695</v>
      </c>
      <c r="N76" s="23">
        <v>5536042.1865406698</v>
      </c>
      <c r="O76" s="23">
        <v>12606095.062009601</v>
      </c>
      <c r="P76" s="23">
        <v>13602595.853189601</v>
      </c>
      <c r="Q76" s="23">
        <v>4643503.3755221404</v>
      </c>
      <c r="R76" s="24">
        <f>AVERAGE(L76:Q76)</f>
        <v>7799560.1156664938</v>
      </c>
      <c r="T76" s="29">
        <f t="shared" si="6"/>
        <v>3.7188800251874374</v>
      </c>
      <c r="U76" s="21">
        <f t="shared" si="8"/>
        <v>3.7188800251874375E-15</v>
      </c>
      <c r="V76" s="24">
        <f t="shared" si="7"/>
        <v>2.4916496168755831E-11</v>
      </c>
      <c r="W76" s="24">
        <f t="shared" si="9"/>
        <v>8.3054987229186102E-12</v>
      </c>
      <c r="X76" s="24">
        <f t="shared" si="10"/>
        <v>8.3054987229186096E-9</v>
      </c>
      <c r="Y76" s="31">
        <f t="shared" si="11"/>
        <v>8.3054987229186104</v>
      </c>
    </row>
    <row r="77" spans="1:25" x14ac:dyDescent="0.25">
      <c r="A77" s="21" t="s">
        <v>1017</v>
      </c>
      <c r="B77" s="22" t="s">
        <v>916</v>
      </c>
      <c r="C77" s="22" t="s">
        <v>917</v>
      </c>
      <c r="D77" s="22">
        <v>49</v>
      </c>
      <c r="E77" s="22">
        <v>1</v>
      </c>
      <c r="F77" s="22">
        <v>1</v>
      </c>
      <c r="G77" s="22">
        <v>1</v>
      </c>
      <c r="H77" s="22">
        <v>43</v>
      </c>
      <c r="I77" s="22">
        <v>4.9000000000000004</v>
      </c>
      <c r="J77" s="22">
        <f>I77*1000</f>
        <v>4900</v>
      </c>
      <c r="K77" s="22">
        <v>2.56</v>
      </c>
      <c r="L77" s="23">
        <v>1175569.5</v>
      </c>
      <c r="M77" s="23">
        <v>1387543.9279914701</v>
      </c>
      <c r="N77" s="23">
        <v>2130722.4033414898</v>
      </c>
      <c r="O77" s="23">
        <v>1515874.4317022101</v>
      </c>
      <c r="P77" s="23">
        <v>1365077.8156832</v>
      </c>
      <c r="Q77" s="23">
        <v>2131432.7012265902</v>
      </c>
      <c r="R77" s="24">
        <f>AVERAGE(L77:Q77)</f>
        <v>1617703.4633241601</v>
      </c>
      <c r="T77" s="29">
        <f t="shared" si="6"/>
        <v>0.77133133243613317</v>
      </c>
      <c r="U77" s="21">
        <f t="shared" si="8"/>
        <v>7.7133133243613324E-16</v>
      </c>
      <c r="V77" s="24">
        <f t="shared" si="7"/>
        <v>3.7795235289370526E-12</v>
      </c>
      <c r="W77" s="24">
        <f t="shared" si="9"/>
        <v>1.2598411763123508E-12</v>
      </c>
      <c r="X77" s="24">
        <f t="shared" si="10"/>
        <v>1.2598411763123508E-9</v>
      </c>
      <c r="Y77" s="31">
        <f t="shared" si="11"/>
        <v>1.2598411763123507</v>
      </c>
    </row>
    <row r="78" spans="1:25" x14ac:dyDescent="0.25">
      <c r="A78" s="21" t="s">
        <v>1017</v>
      </c>
      <c r="B78" s="22" t="s">
        <v>520</v>
      </c>
      <c r="C78" s="22" t="s">
        <v>521</v>
      </c>
      <c r="D78" s="22">
        <v>21</v>
      </c>
      <c r="E78" s="22">
        <v>1</v>
      </c>
      <c r="F78" s="22">
        <v>4</v>
      </c>
      <c r="G78" s="22">
        <v>1</v>
      </c>
      <c r="H78" s="22">
        <v>80</v>
      </c>
      <c r="I78" s="22">
        <v>8.5</v>
      </c>
      <c r="J78" s="22">
        <f>I78*1000</f>
        <v>8500</v>
      </c>
      <c r="K78" s="22">
        <v>9.91</v>
      </c>
      <c r="L78" s="23">
        <v>7550725.5</v>
      </c>
      <c r="M78" s="23">
        <v>5951234.2360978099</v>
      </c>
      <c r="N78" s="23">
        <v>6468003.0755027505</v>
      </c>
      <c r="O78" s="23">
        <v>11529328.0729414</v>
      </c>
      <c r="P78" s="23">
        <v>9733303.8931715507</v>
      </c>
      <c r="Q78" s="23">
        <v>9710540.3415089194</v>
      </c>
      <c r="R78" s="24">
        <f>AVERAGE(L78:Q78)</f>
        <v>8490522.5198704042</v>
      </c>
      <c r="T78" s="29">
        <f t="shared" si="6"/>
        <v>4.0483353079267808</v>
      </c>
      <c r="U78" s="21">
        <f t="shared" si="8"/>
        <v>4.0483353079267811E-15</v>
      </c>
      <c r="V78" s="24">
        <f t="shared" si="7"/>
        <v>3.441085011737764E-11</v>
      </c>
      <c r="W78" s="24">
        <f t="shared" si="9"/>
        <v>1.1470283372459213E-11</v>
      </c>
      <c r="X78" s="24">
        <f t="shared" si="10"/>
        <v>1.1470283372459212E-8</v>
      </c>
      <c r="Y78" s="31">
        <f t="shared" si="11"/>
        <v>11.470283372459212</v>
      </c>
    </row>
    <row r="79" spans="1:25" x14ac:dyDescent="0.25">
      <c r="A79" s="21" t="s">
        <v>1017</v>
      </c>
      <c r="B79" s="22" t="s">
        <v>170</v>
      </c>
      <c r="C79" s="22" t="s">
        <v>171</v>
      </c>
      <c r="D79" s="22">
        <v>76</v>
      </c>
      <c r="E79" s="22">
        <v>1</v>
      </c>
      <c r="F79" s="22">
        <v>13</v>
      </c>
      <c r="G79" s="22">
        <v>1</v>
      </c>
      <c r="H79" s="22">
        <v>55</v>
      </c>
      <c r="I79" s="22">
        <v>6.4</v>
      </c>
      <c r="J79" s="22">
        <f>I79*1000</f>
        <v>6400</v>
      </c>
      <c r="K79" s="22">
        <v>39.15</v>
      </c>
      <c r="L79" s="23">
        <v>734582.125</v>
      </c>
      <c r="M79" s="23">
        <v>2919815.2491464401</v>
      </c>
      <c r="N79" s="23">
        <v>3208951.4021945498</v>
      </c>
      <c r="O79" s="23">
        <v>2350592.2989441799</v>
      </c>
      <c r="P79" s="23" t="s">
        <v>17</v>
      </c>
      <c r="Q79" s="23">
        <v>5694312.9007761199</v>
      </c>
      <c r="R79" s="24">
        <f>AVERAGE(L79:Q79)</f>
        <v>2981650.7952122581</v>
      </c>
      <c r="T79" s="29">
        <f t="shared" si="6"/>
        <v>1.4216701224119703</v>
      </c>
      <c r="U79" s="21">
        <f t="shared" si="8"/>
        <v>1.4216701224119705E-15</v>
      </c>
      <c r="V79" s="24">
        <f t="shared" si="7"/>
        <v>9.0986887834366117E-12</v>
      </c>
      <c r="W79" s="24">
        <f t="shared" si="9"/>
        <v>3.0328962611455374E-12</v>
      </c>
      <c r="X79" s="24">
        <f t="shared" si="10"/>
        <v>3.0328962611455372E-9</v>
      </c>
      <c r="Y79" s="31">
        <f t="shared" si="11"/>
        <v>3.0328962611455372</v>
      </c>
    </row>
    <row r="80" spans="1:25" x14ac:dyDescent="0.25">
      <c r="A80" s="21" t="s">
        <v>1017</v>
      </c>
      <c r="B80" s="22" t="s">
        <v>222</v>
      </c>
      <c r="C80" s="22" t="s">
        <v>223</v>
      </c>
      <c r="D80" s="22">
        <v>2</v>
      </c>
      <c r="E80" s="22">
        <v>1</v>
      </c>
      <c r="F80" s="22">
        <v>15</v>
      </c>
      <c r="G80" s="22">
        <v>1</v>
      </c>
      <c r="H80" s="22">
        <v>717</v>
      </c>
      <c r="I80" s="22">
        <v>79</v>
      </c>
      <c r="J80" s="22">
        <f>I80*1000</f>
        <v>79000</v>
      </c>
      <c r="K80" s="22">
        <v>29.59</v>
      </c>
      <c r="L80" s="23">
        <v>10962861.375</v>
      </c>
      <c r="M80" s="23">
        <v>10134501.112342</v>
      </c>
      <c r="N80" s="23">
        <v>10477876.634062801</v>
      </c>
      <c r="O80" s="23">
        <v>11417349.854635401</v>
      </c>
      <c r="P80" s="23">
        <v>7930157.9314018004</v>
      </c>
      <c r="Q80" s="23">
        <v>7988996.8646049099</v>
      </c>
      <c r="R80" s="24">
        <f>AVERAGE(L80:Q80)</f>
        <v>9818623.9620078187</v>
      </c>
      <c r="T80" s="29">
        <f t="shared" si="6"/>
        <v>4.6815825489688363</v>
      </c>
      <c r="U80" s="21">
        <f t="shared" si="8"/>
        <v>4.6815825489688367E-15</v>
      </c>
      <c r="V80" s="24">
        <f t="shared" si="7"/>
        <v>3.6984502136853808E-10</v>
      </c>
      <c r="W80" s="24">
        <f t="shared" si="9"/>
        <v>1.2328167378951268E-10</v>
      </c>
      <c r="X80" s="24">
        <f t="shared" si="10"/>
        <v>1.2328167378951267E-7</v>
      </c>
      <c r="Y80" s="31">
        <f t="shared" si="11"/>
        <v>123.28167378951267</v>
      </c>
    </row>
    <row r="81" spans="1:25" x14ac:dyDescent="0.25">
      <c r="A81" s="21" t="s">
        <v>1017</v>
      </c>
      <c r="B81" s="22" t="s">
        <v>918</v>
      </c>
      <c r="C81" s="22" t="s">
        <v>919</v>
      </c>
      <c r="D81" s="22">
        <v>46</v>
      </c>
      <c r="E81" s="22">
        <v>2</v>
      </c>
      <c r="F81" s="22">
        <v>2</v>
      </c>
      <c r="G81" s="22">
        <v>2</v>
      </c>
      <c r="H81" s="22">
        <v>74</v>
      </c>
      <c r="I81" s="22">
        <v>7.9</v>
      </c>
      <c r="J81" s="22">
        <f>I81*1000</f>
        <v>7900</v>
      </c>
      <c r="K81" s="22">
        <v>2.54</v>
      </c>
      <c r="L81" s="23">
        <v>1206612.875</v>
      </c>
      <c r="M81" s="23">
        <v>572441.94464427803</v>
      </c>
      <c r="N81" s="23">
        <v>334569.07661577198</v>
      </c>
      <c r="O81" s="23">
        <v>883602.70586174505</v>
      </c>
      <c r="P81" s="23">
        <v>551479.43075181905</v>
      </c>
      <c r="Q81" s="23">
        <v>400236.04664679797</v>
      </c>
      <c r="R81" s="24">
        <f>AVERAGE(L81:Q81)</f>
        <v>658157.01325340208</v>
      </c>
      <c r="T81" s="29">
        <f t="shared" si="6"/>
        <v>0.31381346303219637</v>
      </c>
      <c r="U81" s="21">
        <f t="shared" si="8"/>
        <v>3.1381346303219641E-16</v>
      </c>
      <c r="V81" s="24">
        <f t="shared" si="7"/>
        <v>2.4791263579543518E-12</v>
      </c>
      <c r="W81" s="24">
        <f t="shared" si="9"/>
        <v>8.2637545265145057E-13</v>
      </c>
      <c r="X81" s="24">
        <f t="shared" si="10"/>
        <v>8.2637545265145052E-10</v>
      </c>
      <c r="Y81" s="31">
        <f t="shared" si="11"/>
        <v>0.82637545265145051</v>
      </c>
    </row>
    <row r="82" spans="1:25" x14ac:dyDescent="0.25">
      <c r="A82" s="21" t="s">
        <v>1017</v>
      </c>
      <c r="B82" s="22" t="s">
        <v>466</v>
      </c>
      <c r="C82" s="22" t="s">
        <v>467</v>
      </c>
      <c r="D82" s="22">
        <v>43</v>
      </c>
      <c r="E82" s="22">
        <v>1</v>
      </c>
      <c r="F82" s="22">
        <v>4</v>
      </c>
      <c r="G82" s="22">
        <v>1</v>
      </c>
      <c r="H82" s="22">
        <v>79</v>
      </c>
      <c r="I82" s="22">
        <v>8.5</v>
      </c>
      <c r="J82" s="22">
        <f>I82*1000</f>
        <v>8500</v>
      </c>
      <c r="K82" s="22">
        <v>11.92</v>
      </c>
      <c r="L82" s="23" t="s">
        <v>17</v>
      </c>
      <c r="M82" s="23">
        <v>2134747.3299408001</v>
      </c>
      <c r="N82" s="23">
        <v>2491142.9697897099</v>
      </c>
      <c r="O82" s="23" t="s">
        <v>17</v>
      </c>
      <c r="P82" s="23">
        <v>3418899.4101711698</v>
      </c>
      <c r="Q82" s="23">
        <v>2636954.5510644</v>
      </c>
      <c r="R82" s="24">
        <f>AVERAGE(L82:Q82)</f>
        <v>2670436.0652415198</v>
      </c>
      <c r="T82" s="29">
        <f t="shared" si="6"/>
        <v>1.2732809535782637</v>
      </c>
      <c r="U82" s="21">
        <f t="shared" si="8"/>
        <v>1.2732809535782637E-15</v>
      </c>
      <c r="V82" s="24">
        <f t="shared" si="7"/>
        <v>1.0822888105415241E-11</v>
      </c>
      <c r="W82" s="24">
        <f t="shared" si="9"/>
        <v>3.6076293684717469E-12</v>
      </c>
      <c r="X82" s="24">
        <f t="shared" si="10"/>
        <v>3.6076293684717468E-9</v>
      </c>
      <c r="Y82" s="31">
        <f t="shared" si="11"/>
        <v>3.6076293684717466</v>
      </c>
    </row>
    <row r="83" spans="1:25" x14ac:dyDescent="0.25">
      <c r="A83" s="21" t="s">
        <v>1017</v>
      </c>
      <c r="B83" s="22" t="s">
        <v>978</v>
      </c>
      <c r="C83" s="22" t="s">
        <v>979</v>
      </c>
      <c r="D83" s="22">
        <v>31</v>
      </c>
      <c r="E83" s="22">
        <v>1</v>
      </c>
      <c r="F83" s="22">
        <v>1</v>
      </c>
      <c r="G83" s="22">
        <v>1</v>
      </c>
      <c r="H83" s="22">
        <v>72</v>
      </c>
      <c r="I83" s="22">
        <v>8.1</v>
      </c>
      <c r="J83" s="22">
        <f>I83*1000</f>
        <v>8100</v>
      </c>
      <c r="K83" s="22">
        <v>1.95</v>
      </c>
      <c r="L83" s="23">
        <v>4940474.5</v>
      </c>
      <c r="M83" s="23">
        <v>5258416.7101837797</v>
      </c>
      <c r="N83" s="23">
        <v>5371583.6090714</v>
      </c>
      <c r="O83" s="23">
        <v>8318513.8684900003</v>
      </c>
      <c r="P83" s="23">
        <v>9758563.4132140893</v>
      </c>
      <c r="Q83" s="23">
        <v>10956932.0996064</v>
      </c>
      <c r="R83" s="24">
        <f>AVERAGE(L83:Q83)</f>
        <v>7434080.7000942789</v>
      </c>
      <c r="T83" s="29">
        <f t="shared" si="6"/>
        <v>3.5446171080443798</v>
      </c>
      <c r="U83" s="21">
        <f t="shared" si="8"/>
        <v>3.54461710804438E-15</v>
      </c>
      <c r="V83" s="24">
        <f t="shared" si="7"/>
        <v>2.8711398575159478E-11</v>
      </c>
      <c r="W83" s="24">
        <f t="shared" si="9"/>
        <v>9.5704661917198267E-12</v>
      </c>
      <c r="X83" s="24">
        <f t="shared" si="10"/>
        <v>9.5704661917198265E-9</v>
      </c>
      <c r="Y83" s="31">
        <f t="shared" si="11"/>
        <v>9.5704661917198273</v>
      </c>
    </row>
    <row r="84" spans="1:25" x14ac:dyDescent="0.25">
      <c r="A84" s="21" t="s">
        <v>1017</v>
      </c>
      <c r="B84" s="22" t="s">
        <v>910</v>
      </c>
      <c r="C84" s="22" t="s">
        <v>911</v>
      </c>
      <c r="D84" s="22">
        <v>17</v>
      </c>
      <c r="E84" s="22">
        <v>1</v>
      </c>
      <c r="F84" s="22">
        <v>1</v>
      </c>
      <c r="G84" s="22">
        <v>1</v>
      </c>
      <c r="H84" s="22">
        <v>137</v>
      </c>
      <c r="I84" s="22">
        <v>14.9</v>
      </c>
      <c r="J84" s="22">
        <f>I84*1000</f>
        <v>14900</v>
      </c>
      <c r="K84" s="22">
        <v>2.6</v>
      </c>
      <c r="L84" s="23">
        <v>3032614</v>
      </c>
      <c r="M84" s="23">
        <v>2761047.65943697</v>
      </c>
      <c r="N84" s="23">
        <v>2004713.0178642799</v>
      </c>
      <c r="O84" s="23">
        <v>3663575.6408100799</v>
      </c>
      <c r="P84" s="23">
        <v>2494283.2488993001</v>
      </c>
      <c r="Q84" s="23">
        <v>2717729.2242217502</v>
      </c>
      <c r="R84" s="24">
        <f>AVERAGE(L84:Q84)</f>
        <v>2778993.79853873</v>
      </c>
      <c r="T84" s="29">
        <f t="shared" si="6"/>
        <v>1.3250419734244605</v>
      </c>
      <c r="U84" s="21">
        <f t="shared" si="8"/>
        <v>1.3250419734244605E-15</v>
      </c>
      <c r="V84" s="24">
        <f t="shared" si="7"/>
        <v>1.9743125404024462E-11</v>
      </c>
      <c r="W84" s="24">
        <f t="shared" si="9"/>
        <v>6.5810418013414877E-12</v>
      </c>
      <c r="X84" s="24">
        <f t="shared" si="10"/>
        <v>6.5810418013414872E-9</v>
      </c>
      <c r="Y84" s="31">
        <f t="shared" si="11"/>
        <v>6.5810418013414873</v>
      </c>
    </row>
    <row r="85" spans="1:25" x14ac:dyDescent="0.25">
      <c r="A85" s="21" t="s">
        <v>1017</v>
      </c>
      <c r="B85" s="22" t="s">
        <v>644</v>
      </c>
      <c r="C85" s="22" t="s">
        <v>645</v>
      </c>
      <c r="D85" s="22">
        <v>94</v>
      </c>
      <c r="E85" s="22">
        <v>1</v>
      </c>
      <c r="F85" s="22">
        <v>2</v>
      </c>
      <c r="G85" s="22">
        <v>1</v>
      </c>
      <c r="H85" s="22">
        <v>31</v>
      </c>
      <c r="I85" s="22">
        <v>3.2</v>
      </c>
      <c r="J85" s="22">
        <f>I85*1000</f>
        <v>3200</v>
      </c>
      <c r="K85" s="22">
        <v>7.09</v>
      </c>
      <c r="L85" s="23">
        <v>330901184</v>
      </c>
      <c r="M85" s="23">
        <v>282166186.66880101</v>
      </c>
      <c r="N85" s="23">
        <v>246225073.19203401</v>
      </c>
      <c r="O85" s="23">
        <v>377913354.18688101</v>
      </c>
      <c r="P85" s="23">
        <v>356974623.98787802</v>
      </c>
      <c r="Q85" s="23">
        <v>302878008.048783</v>
      </c>
      <c r="R85" s="24">
        <f>AVERAGE(L85:Q85)</f>
        <v>316176405.01406288</v>
      </c>
      <c r="T85" s="29">
        <f t="shared" si="6"/>
        <v>150.75492715038769</v>
      </c>
      <c r="U85" s="21">
        <f t="shared" si="8"/>
        <v>1.507549271503877E-13</v>
      </c>
      <c r="V85" s="24">
        <f t="shared" si="7"/>
        <v>4.8241576688124066E-10</v>
      </c>
      <c r="W85" s="24">
        <f t="shared" si="9"/>
        <v>1.6080525562708021E-10</v>
      </c>
      <c r="X85" s="24">
        <f t="shared" si="10"/>
        <v>1.6080525562708021E-7</v>
      </c>
      <c r="Y85" s="31">
        <f t="shared" si="11"/>
        <v>160.80525562708021</v>
      </c>
    </row>
    <row r="86" spans="1:25" x14ac:dyDescent="0.25">
      <c r="A86" s="21" t="s">
        <v>1017</v>
      </c>
      <c r="B86" s="22" t="s">
        <v>418</v>
      </c>
      <c r="C86" s="22" t="s">
        <v>419</v>
      </c>
      <c r="D86" s="22">
        <v>46</v>
      </c>
      <c r="E86" s="22">
        <v>2</v>
      </c>
      <c r="F86" s="22">
        <v>8</v>
      </c>
      <c r="G86" s="22">
        <v>2</v>
      </c>
      <c r="H86" s="22">
        <v>114</v>
      </c>
      <c r="I86" s="22">
        <v>12.3</v>
      </c>
      <c r="J86" s="22">
        <f>I86*1000</f>
        <v>12300</v>
      </c>
      <c r="K86" s="22">
        <v>13.91</v>
      </c>
      <c r="L86" s="23">
        <v>74818620.875</v>
      </c>
      <c r="M86" s="23">
        <v>90566931.973010898</v>
      </c>
      <c r="N86" s="23">
        <v>113181508.44575199</v>
      </c>
      <c r="O86" s="23">
        <v>109677974.562851</v>
      </c>
      <c r="P86" s="23">
        <v>127712470.215223</v>
      </c>
      <c r="Q86" s="23">
        <v>137885470.63517901</v>
      </c>
      <c r="R86" s="24">
        <f>AVERAGE(L86:Q86)</f>
        <v>108973829.45116933</v>
      </c>
      <c r="T86" s="29">
        <f t="shared" si="6"/>
        <v>51.959417147143235</v>
      </c>
      <c r="U86" s="21">
        <f t="shared" si="8"/>
        <v>5.1959417147143238E-14</v>
      </c>
      <c r="V86" s="24">
        <f t="shared" si="7"/>
        <v>6.3910083090986183E-10</v>
      </c>
      <c r="W86" s="24">
        <f t="shared" si="9"/>
        <v>2.1303361030328729E-10</v>
      </c>
      <c r="X86" s="24">
        <f t="shared" si="10"/>
        <v>2.1303361030328728E-7</v>
      </c>
      <c r="Y86" s="31">
        <f t="shared" si="11"/>
        <v>213.03361030328728</v>
      </c>
    </row>
    <row r="87" spans="1:25" x14ac:dyDescent="0.25">
      <c r="A87" s="21" t="s">
        <v>1017</v>
      </c>
      <c r="B87" s="22" t="s">
        <v>348</v>
      </c>
      <c r="C87" s="22" t="s">
        <v>349</v>
      </c>
      <c r="D87" s="22">
        <v>35</v>
      </c>
      <c r="E87" s="22">
        <v>1</v>
      </c>
      <c r="F87" s="22">
        <v>11</v>
      </c>
      <c r="G87" s="22">
        <v>1</v>
      </c>
      <c r="H87" s="22">
        <v>88</v>
      </c>
      <c r="I87" s="22">
        <v>9.5</v>
      </c>
      <c r="J87" s="22">
        <f>I87*1000</f>
        <v>9500</v>
      </c>
      <c r="K87" s="22">
        <v>18.22</v>
      </c>
      <c r="L87" s="23">
        <v>92545468.5</v>
      </c>
      <c r="M87" s="23">
        <v>56351363.445604898</v>
      </c>
      <c r="N87" s="23">
        <v>56698826.971923098</v>
      </c>
      <c r="O87" s="23">
        <v>108246179.06755</v>
      </c>
      <c r="P87" s="23">
        <v>96957331.415995806</v>
      </c>
      <c r="Q87" s="23">
        <v>90307899.690002397</v>
      </c>
      <c r="R87" s="24">
        <f>AVERAGE(L87:Q87)</f>
        <v>83517844.848512694</v>
      </c>
      <c r="T87" s="29">
        <f t="shared" si="6"/>
        <v>39.821841276659789</v>
      </c>
      <c r="U87" s="21">
        <f t="shared" si="8"/>
        <v>3.982184127665979E-14</v>
      </c>
      <c r="V87" s="24">
        <f t="shared" si="7"/>
        <v>3.7830749212826799E-10</v>
      </c>
      <c r="W87" s="24">
        <f t="shared" si="9"/>
        <v>1.2610249737608932E-10</v>
      </c>
      <c r="X87" s="24">
        <f t="shared" si="10"/>
        <v>1.2610249737608933E-7</v>
      </c>
      <c r="Y87" s="31">
        <f t="shared" si="11"/>
        <v>126.10249737608933</v>
      </c>
    </row>
    <row r="88" spans="1:25" x14ac:dyDescent="0.25">
      <c r="A88" s="21" t="s">
        <v>1017</v>
      </c>
      <c r="B88" s="22" t="s">
        <v>364</v>
      </c>
      <c r="C88" s="22" t="s">
        <v>365</v>
      </c>
      <c r="D88" s="22">
        <v>13</v>
      </c>
      <c r="E88" s="22">
        <v>1</v>
      </c>
      <c r="F88" s="22">
        <v>7</v>
      </c>
      <c r="G88" s="22">
        <v>1</v>
      </c>
      <c r="H88" s="22">
        <v>143</v>
      </c>
      <c r="I88" s="22">
        <v>15</v>
      </c>
      <c r="J88" s="22">
        <f>I88*1000</f>
        <v>15000</v>
      </c>
      <c r="K88" s="22">
        <v>16.87</v>
      </c>
      <c r="L88" s="23">
        <v>302442560</v>
      </c>
      <c r="M88" s="23">
        <v>244530113.84288701</v>
      </c>
      <c r="N88" s="23">
        <v>209685951.90589899</v>
      </c>
      <c r="O88" s="23">
        <v>500922829.68215299</v>
      </c>
      <c r="P88" s="23">
        <v>453209376.448919</v>
      </c>
      <c r="Q88" s="23">
        <v>409068047.19422001</v>
      </c>
      <c r="R88" s="24">
        <f>AVERAGE(L88:Q88)</f>
        <v>353309813.17901301</v>
      </c>
      <c r="T88" s="29">
        <f t="shared" si="6"/>
        <v>168.46037307859879</v>
      </c>
      <c r="U88" s="21">
        <f t="shared" si="8"/>
        <v>1.6846037307859882E-13</v>
      </c>
      <c r="V88" s="24">
        <f t="shared" si="7"/>
        <v>2.5269055961789824E-9</v>
      </c>
      <c r="W88" s="24">
        <f t="shared" si="9"/>
        <v>8.4230186539299414E-10</v>
      </c>
      <c r="X88" s="24">
        <f t="shared" si="10"/>
        <v>8.4230186539299413E-7</v>
      </c>
      <c r="Y88" s="31">
        <f t="shared" si="11"/>
        <v>842.30186539299416</v>
      </c>
    </row>
    <row r="89" spans="1:25" x14ac:dyDescent="0.25">
      <c r="A89" s="21" t="s">
        <v>1017</v>
      </c>
      <c r="B89" s="22" t="s">
        <v>934</v>
      </c>
      <c r="C89" s="22" t="s">
        <v>935</v>
      </c>
      <c r="D89" s="22">
        <v>100</v>
      </c>
      <c r="E89" s="22">
        <v>2</v>
      </c>
      <c r="F89" s="22">
        <v>3</v>
      </c>
      <c r="G89" s="22">
        <v>2</v>
      </c>
      <c r="H89" s="22">
        <v>15</v>
      </c>
      <c r="I89" s="22">
        <v>1.7</v>
      </c>
      <c r="J89" s="22">
        <f>I89*1000</f>
        <v>1700</v>
      </c>
      <c r="K89" s="22">
        <v>2.42</v>
      </c>
      <c r="L89" s="23">
        <v>832907200</v>
      </c>
      <c r="M89" s="23">
        <v>741341775.90597403</v>
      </c>
      <c r="N89" s="23">
        <v>650704885.42658603</v>
      </c>
      <c r="O89" s="23">
        <v>1211507454.6252699</v>
      </c>
      <c r="P89" s="23">
        <v>990789728.01959705</v>
      </c>
      <c r="Q89" s="23">
        <v>972460614.17021</v>
      </c>
      <c r="R89" s="24">
        <f>AVERAGE(L89:Q89)</f>
        <v>899951943.02460611</v>
      </c>
      <c r="T89" s="29">
        <f t="shared" si="6"/>
        <v>429.1028282249269</v>
      </c>
      <c r="U89" s="21">
        <f t="shared" si="8"/>
        <v>4.2910282822492692E-13</v>
      </c>
      <c r="V89" s="24">
        <f t="shared" si="7"/>
        <v>7.2947480798237578E-10</v>
      </c>
      <c r="W89" s="24">
        <f t="shared" si="9"/>
        <v>2.4315826932745859E-10</v>
      </c>
      <c r="X89" s="24">
        <f t="shared" si="10"/>
        <v>2.4315826932745858E-7</v>
      </c>
      <c r="Y89" s="31">
        <f t="shared" si="11"/>
        <v>243.15826932745858</v>
      </c>
    </row>
    <row r="90" spans="1:25" x14ac:dyDescent="0.25">
      <c r="A90" s="21" t="s">
        <v>1017</v>
      </c>
      <c r="B90" s="22" t="s">
        <v>580</v>
      </c>
      <c r="C90" s="22" t="s">
        <v>581</v>
      </c>
      <c r="D90" s="22">
        <v>100</v>
      </c>
      <c r="E90" s="22">
        <v>2</v>
      </c>
      <c r="F90" s="22">
        <v>3</v>
      </c>
      <c r="G90" s="22">
        <v>2</v>
      </c>
      <c r="H90" s="22">
        <v>35</v>
      </c>
      <c r="I90" s="22">
        <v>3.5</v>
      </c>
      <c r="J90" s="22">
        <f>I90*1000</f>
        <v>3500</v>
      </c>
      <c r="K90" s="22">
        <v>8.58</v>
      </c>
      <c r="L90" s="23">
        <v>12521196</v>
      </c>
      <c r="M90" s="23">
        <v>2595124.6099603702</v>
      </c>
      <c r="N90" s="23">
        <v>2694692.7731045</v>
      </c>
      <c r="O90" s="23">
        <v>8671518.4568056297</v>
      </c>
      <c r="P90" s="23">
        <v>4836416.6992915403</v>
      </c>
      <c r="Q90" s="23">
        <v>8053145.6785666598</v>
      </c>
      <c r="R90" s="24">
        <f>AVERAGE(L90:Q90)</f>
        <v>6562015.7029547831</v>
      </c>
      <c r="T90" s="29">
        <f t="shared" si="6"/>
        <v>3.1288109535392064</v>
      </c>
      <c r="U90" s="21">
        <f t="shared" si="8"/>
        <v>3.1288109535392066E-15</v>
      </c>
      <c r="V90" s="24">
        <f t="shared" si="7"/>
        <v>1.0950838337387224E-11</v>
      </c>
      <c r="W90" s="24">
        <f t="shared" si="9"/>
        <v>3.6502794457957412E-12</v>
      </c>
      <c r="X90" s="24">
        <f t="shared" si="10"/>
        <v>3.650279445795741E-9</v>
      </c>
      <c r="Y90" s="31">
        <f t="shared" si="11"/>
        <v>3.650279445795741</v>
      </c>
    </row>
    <row r="91" spans="1:25" x14ac:dyDescent="0.25">
      <c r="A91" s="21" t="s">
        <v>1017</v>
      </c>
      <c r="B91" s="22" t="s">
        <v>282</v>
      </c>
      <c r="C91" s="22" t="s">
        <v>283</v>
      </c>
      <c r="D91" s="22">
        <v>49</v>
      </c>
      <c r="E91" s="22">
        <v>2</v>
      </c>
      <c r="F91" s="22">
        <v>10</v>
      </c>
      <c r="G91" s="22">
        <v>2</v>
      </c>
      <c r="H91" s="22">
        <v>116</v>
      </c>
      <c r="I91" s="22">
        <v>12.3</v>
      </c>
      <c r="J91" s="22">
        <f>I91*1000</f>
        <v>12300</v>
      </c>
      <c r="K91" s="22">
        <v>22.75</v>
      </c>
      <c r="L91" s="23">
        <v>1078505.25</v>
      </c>
      <c r="M91" s="23">
        <v>941573.85557932802</v>
      </c>
      <c r="N91" s="23">
        <v>1898646.1739728299</v>
      </c>
      <c r="O91" s="23" t="s">
        <v>17</v>
      </c>
      <c r="P91" s="23">
        <v>1729866.3743783601</v>
      </c>
      <c r="Q91" s="23">
        <v>2620343.0098184799</v>
      </c>
      <c r="R91" s="24">
        <f>AVERAGE(L91:Q91)</f>
        <v>1653786.9327497997</v>
      </c>
      <c r="T91" s="29">
        <f t="shared" si="6"/>
        <v>0.78853616087471823</v>
      </c>
      <c r="U91" s="21">
        <f t="shared" si="8"/>
        <v>7.8853616087471825E-16</v>
      </c>
      <c r="V91" s="24">
        <f t="shared" si="7"/>
        <v>9.698994778759035E-12</v>
      </c>
      <c r="W91" s="24">
        <f t="shared" si="9"/>
        <v>3.232998259586345E-12</v>
      </c>
      <c r="X91" s="24">
        <f t="shared" si="10"/>
        <v>3.2329982595863448E-9</v>
      </c>
      <c r="Y91" s="31">
        <f t="shared" si="11"/>
        <v>3.2329982595863447</v>
      </c>
    </row>
    <row r="92" spans="1:25" x14ac:dyDescent="0.25">
      <c r="A92" s="21" t="s">
        <v>1017</v>
      </c>
      <c r="B92" s="22" t="s">
        <v>662</v>
      </c>
      <c r="C92" s="22" t="s">
        <v>663</v>
      </c>
      <c r="D92" s="22">
        <v>36</v>
      </c>
      <c r="E92" s="22">
        <v>1</v>
      </c>
      <c r="F92" s="22">
        <v>3</v>
      </c>
      <c r="G92" s="22">
        <v>1</v>
      </c>
      <c r="H92" s="22">
        <v>90</v>
      </c>
      <c r="I92" s="22">
        <v>9.1999999999999993</v>
      </c>
      <c r="J92" s="22">
        <f>I92*1000</f>
        <v>9200</v>
      </c>
      <c r="K92" s="22">
        <v>6.47</v>
      </c>
      <c r="L92" s="23">
        <v>311299490</v>
      </c>
      <c r="M92" s="23">
        <v>115879493.14323901</v>
      </c>
      <c r="N92" s="23">
        <v>190148178.08866799</v>
      </c>
      <c r="O92" s="23">
        <v>317570045.17906702</v>
      </c>
      <c r="P92" s="23">
        <v>212007818.12044999</v>
      </c>
      <c r="Q92" s="23">
        <v>188788805.65466899</v>
      </c>
      <c r="R92" s="24">
        <f>AVERAGE(L92:Q92)</f>
        <v>222615638.36434886</v>
      </c>
      <c r="T92" s="29">
        <f t="shared" si="6"/>
        <v>106.1445566839871</v>
      </c>
      <c r="U92" s="21">
        <f t="shared" si="8"/>
        <v>1.0614455668398711E-13</v>
      </c>
      <c r="V92" s="24">
        <f t="shared" si="7"/>
        <v>9.7652992149268153E-10</v>
      </c>
      <c r="W92" s="24">
        <f t="shared" si="9"/>
        <v>3.2550997383089383E-10</v>
      </c>
      <c r="X92" s="24">
        <f t="shared" si="10"/>
        <v>3.2550997383089381E-7</v>
      </c>
      <c r="Y92" s="31">
        <f t="shared" si="11"/>
        <v>325.50997383089378</v>
      </c>
    </row>
    <row r="93" spans="1:25" x14ac:dyDescent="0.25">
      <c r="A93" s="21" t="s">
        <v>1017</v>
      </c>
      <c r="B93" s="22" t="s">
        <v>850</v>
      </c>
      <c r="C93" s="22" t="s">
        <v>851</v>
      </c>
      <c r="D93" s="22">
        <v>81</v>
      </c>
      <c r="E93" s="22">
        <v>1</v>
      </c>
      <c r="F93" s="22">
        <v>1</v>
      </c>
      <c r="G93" s="22">
        <v>1</v>
      </c>
      <c r="H93" s="22">
        <v>26</v>
      </c>
      <c r="I93" s="22">
        <v>2.4</v>
      </c>
      <c r="J93" s="22">
        <f>I93*1000</f>
        <v>2400</v>
      </c>
      <c r="K93" s="22">
        <v>2.84</v>
      </c>
      <c r="L93" s="23">
        <v>21961288</v>
      </c>
      <c r="M93" s="23">
        <v>23168906.495780401</v>
      </c>
      <c r="N93" s="23">
        <v>44479245.390154399</v>
      </c>
      <c r="O93" s="23">
        <v>47271136.691950001</v>
      </c>
      <c r="P93" s="23">
        <v>31157828.612741701</v>
      </c>
      <c r="Q93" s="23">
        <v>52349306.198037699</v>
      </c>
      <c r="R93" s="24">
        <f>AVERAGE(L93:Q93)</f>
        <v>36731285.231444031</v>
      </c>
      <c r="T93" s="29">
        <f t="shared" si="6"/>
        <v>17.513711147927573</v>
      </c>
      <c r="U93" s="21">
        <f t="shared" si="8"/>
        <v>1.7513711147927576E-14</v>
      </c>
      <c r="V93" s="24">
        <f t="shared" si="7"/>
        <v>4.2032906755026184E-11</v>
      </c>
      <c r="W93" s="24">
        <f t="shared" si="9"/>
        <v>1.4010968918342062E-11</v>
      </c>
      <c r="X93" s="24">
        <f t="shared" si="10"/>
        <v>1.4010968918342062E-8</v>
      </c>
      <c r="Y93" s="31">
        <f t="shared" si="11"/>
        <v>14.010968918342062</v>
      </c>
    </row>
    <row r="94" spans="1:25" x14ac:dyDescent="0.25">
      <c r="A94" s="21" t="s">
        <v>1017</v>
      </c>
      <c r="B94" s="22" t="s">
        <v>250</v>
      </c>
      <c r="C94" s="22" t="s">
        <v>251</v>
      </c>
      <c r="D94" s="22">
        <v>36</v>
      </c>
      <c r="E94" s="22">
        <v>2</v>
      </c>
      <c r="F94" s="22">
        <v>9</v>
      </c>
      <c r="G94" s="22">
        <v>2</v>
      </c>
      <c r="H94" s="22">
        <v>126</v>
      </c>
      <c r="I94" s="22">
        <v>13.9</v>
      </c>
      <c r="J94" s="22">
        <f>I94*1000</f>
        <v>13900</v>
      </c>
      <c r="K94" s="22">
        <v>26.03</v>
      </c>
      <c r="L94" s="23" t="s">
        <v>17</v>
      </c>
      <c r="M94" s="23">
        <v>862934.688490359</v>
      </c>
      <c r="N94" s="23">
        <v>1998182.0685968299</v>
      </c>
      <c r="O94" s="23">
        <v>764776.93286794506</v>
      </c>
      <c r="P94" s="23">
        <v>862767.34348985099</v>
      </c>
      <c r="Q94" s="23">
        <v>2086669.83121939</v>
      </c>
      <c r="R94" s="24">
        <f>AVERAGE(L94:Q94)</f>
        <v>1315066.1729328749</v>
      </c>
      <c r="T94" s="29">
        <f t="shared" ref="T94:T117" si="12">$T$3/$R$3*R94</f>
        <v>0.6270319415189024</v>
      </c>
      <c r="U94" s="21">
        <f t="shared" si="8"/>
        <v>6.2703194151890247E-16</v>
      </c>
      <c r="V94" s="24">
        <f t="shared" ref="V94:V117" si="13">U94*J94</f>
        <v>8.7157439871127446E-12</v>
      </c>
      <c r="W94" s="24">
        <f t="shared" si="9"/>
        <v>2.9052479957042483E-12</v>
      </c>
      <c r="X94" s="24">
        <f t="shared" si="10"/>
        <v>2.9052479957042483E-9</v>
      </c>
      <c r="Y94" s="31">
        <f t="shared" si="11"/>
        <v>2.9052479957042481</v>
      </c>
    </row>
    <row r="95" spans="1:25" x14ac:dyDescent="0.25">
      <c r="A95" s="21" t="s">
        <v>1017</v>
      </c>
      <c r="B95" s="22" t="s">
        <v>714</v>
      </c>
      <c r="C95" s="22" t="s">
        <v>715</v>
      </c>
      <c r="D95" s="22">
        <v>22</v>
      </c>
      <c r="E95" s="22">
        <v>1</v>
      </c>
      <c r="F95" s="22">
        <v>2</v>
      </c>
      <c r="G95" s="22">
        <v>1</v>
      </c>
      <c r="H95" s="22">
        <v>73</v>
      </c>
      <c r="I95" s="22">
        <v>8.3000000000000007</v>
      </c>
      <c r="J95" s="22">
        <f>I95*1000</f>
        <v>8300</v>
      </c>
      <c r="K95" s="22">
        <v>5.68</v>
      </c>
      <c r="L95" s="23">
        <v>7087005.5</v>
      </c>
      <c r="M95" s="23">
        <v>8086308.66639149</v>
      </c>
      <c r="N95" s="23">
        <v>10415307.1740743</v>
      </c>
      <c r="O95" s="23">
        <v>5414873.6641656999</v>
      </c>
      <c r="P95" s="23">
        <v>6754906.3899025396</v>
      </c>
      <c r="Q95" s="23">
        <v>13478489.7353797</v>
      </c>
      <c r="R95" s="24">
        <f>AVERAGE(L95:Q95)</f>
        <v>8539481.8549856227</v>
      </c>
      <c r="T95" s="29">
        <f t="shared" si="12"/>
        <v>4.071679431275574</v>
      </c>
      <c r="U95" s="21">
        <f t="shared" si="8"/>
        <v>4.0716794312755739E-15</v>
      </c>
      <c r="V95" s="24">
        <f t="shared" si="13"/>
        <v>3.3794939279587262E-11</v>
      </c>
      <c r="W95" s="24">
        <f t="shared" si="9"/>
        <v>1.126497975986242E-11</v>
      </c>
      <c r="X95" s="24">
        <f t="shared" si="10"/>
        <v>1.1264979759862419E-8</v>
      </c>
      <c r="Y95" s="31">
        <f t="shared" si="11"/>
        <v>11.264979759862419</v>
      </c>
    </row>
    <row r="96" spans="1:25" x14ac:dyDescent="0.25">
      <c r="A96" s="21" t="s">
        <v>1017</v>
      </c>
      <c r="B96" s="22" t="s">
        <v>414</v>
      </c>
      <c r="C96" s="22" t="s">
        <v>415</v>
      </c>
      <c r="D96" s="22">
        <v>100</v>
      </c>
      <c r="E96" s="22">
        <v>2</v>
      </c>
      <c r="F96" s="22">
        <v>5</v>
      </c>
      <c r="G96" s="22">
        <v>2</v>
      </c>
      <c r="H96" s="22">
        <v>48</v>
      </c>
      <c r="I96" s="22">
        <v>5.0999999999999996</v>
      </c>
      <c r="J96" s="22">
        <f>I96*1000</f>
        <v>5100</v>
      </c>
      <c r="K96" s="22">
        <v>14.16</v>
      </c>
      <c r="L96" s="23" t="s">
        <v>17</v>
      </c>
      <c r="M96" s="23">
        <v>9056858.9523348603</v>
      </c>
      <c r="N96" s="23">
        <v>14425545.6661187</v>
      </c>
      <c r="O96" s="23">
        <v>1270593.2342544801</v>
      </c>
      <c r="P96" s="23">
        <v>3196038.2486060299</v>
      </c>
      <c r="Q96" s="23">
        <v>7521846.4000277501</v>
      </c>
      <c r="R96" s="24">
        <f>AVERAGE(L96:Q96)</f>
        <v>7094176.5002683643</v>
      </c>
      <c r="T96" s="29">
        <f t="shared" si="12"/>
        <v>3.3825486169418024</v>
      </c>
      <c r="U96" s="21">
        <f t="shared" si="8"/>
        <v>3.3825486169418028E-15</v>
      </c>
      <c r="V96" s="24">
        <f t="shared" si="13"/>
        <v>1.7250997946403194E-11</v>
      </c>
      <c r="W96" s="24">
        <f t="shared" si="9"/>
        <v>5.7503326488010648E-12</v>
      </c>
      <c r="X96" s="24">
        <f t="shared" si="10"/>
        <v>5.7503326488010649E-9</v>
      </c>
      <c r="Y96" s="31">
        <f t="shared" si="11"/>
        <v>5.7503326488010647</v>
      </c>
    </row>
    <row r="97" spans="1:25" x14ac:dyDescent="0.25">
      <c r="A97" s="21" t="s">
        <v>1017</v>
      </c>
      <c r="B97" s="22" t="s">
        <v>94</v>
      </c>
      <c r="C97" s="22" t="s">
        <v>95</v>
      </c>
      <c r="D97" s="22">
        <v>31</v>
      </c>
      <c r="E97" s="22">
        <v>1</v>
      </c>
      <c r="F97" s="22">
        <v>27</v>
      </c>
      <c r="G97" s="22">
        <v>1</v>
      </c>
      <c r="H97" s="22">
        <v>78</v>
      </c>
      <c r="I97" s="22">
        <v>8.4</v>
      </c>
      <c r="J97" s="22">
        <f>I97*1000</f>
        <v>8400</v>
      </c>
      <c r="K97" s="22">
        <v>93.04</v>
      </c>
      <c r="L97" s="23">
        <v>722372763.25</v>
      </c>
      <c r="M97" s="23">
        <v>604888712.43157995</v>
      </c>
      <c r="N97" s="23">
        <v>600805019.16635501</v>
      </c>
      <c r="O97" s="23">
        <v>820050539.24051702</v>
      </c>
      <c r="P97" s="23">
        <v>651489763.76740694</v>
      </c>
      <c r="Q97" s="23">
        <v>692721325.64273095</v>
      </c>
      <c r="R97" s="24">
        <f>AVERAGE(L97:Q97)</f>
        <v>682054687.24976504</v>
      </c>
      <c r="T97" s="29">
        <f t="shared" si="12"/>
        <v>325.20802646340871</v>
      </c>
      <c r="U97" s="21">
        <f t="shared" si="8"/>
        <v>3.2520802646340873E-13</v>
      </c>
      <c r="V97" s="24">
        <f t="shared" si="13"/>
        <v>2.7317474222926331E-9</v>
      </c>
      <c r="W97" s="24">
        <f t="shared" si="9"/>
        <v>9.1058247409754433E-10</v>
      </c>
      <c r="X97" s="24">
        <f t="shared" si="10"/>
        <v>9.1058247409754428E-7</v>
      </c>
      <c r="Y97" s="31">
        <f t="shared" si="11"/>
        <v>910.58247409754426</v>
      </c>
    </row>
    <row r="98" spans="1:25" x14ac:dyDescent="0.25">
      <c r="A98" s="21" t="s">
        <v>1017</v>
      </c>
      <c r="B98" s="22" t="s">
        <v>128</v>
      </c>
      <c r="C98" s="22" t="s">
        <v>129</v>
      </c>
      <c r="D98" s="22">
        <v>27</v>
      </c>
      <c r="E98" s="22">
        <v>1</v>
      </c>
      <c r="F98" s="22">
        <v>39</v>
      </c>
      <c r="G98" s="22">
        <v>1</v>
      </c>
      <c r="H98" s="22">
        <v>122</v>
      </c>
      <c r="I98" s="22">
        <v>12.8</v>
      </c>
      <c r="J98" s="22">
        <f>I98*1000</f>
        <v>12800</v>
      </c>
      <c r="K98" s="22">
        <v>56.43</v>
      </c>
      <c r="L98" s="23">
        <v>246823932.25</v>
      </c>
      <c r="M98" s="23">
        <v>154883453.87316599</v>
      </c>
      <c r="N98" s="23">
        <v>151589277.947391</v>
      </c>
      <c r="O98" s="23">
        <v>327418840.210612</v>
      </c>
      <c r="P98" s="23">
        <v>238998666.755981</v>
      </c>
      <c r="Q98" s="23">
        <v>155502528.692215</v>
      </c>
      <c r="R98" s="24">
        <f>AVERAGE(L98:Q98)</f>
        <v>212536116.62156081</v>
      </c>
      <c r="T98" s="29">
        <f t="shared" si="12"/>
        <v>101.33857640858618</v>
      </c>
      <c r="U98" s="21">
        <f t="shared" si="8"/>
        <v>1.0133857640858618E-13</v>
      </c>
      <c r="V98" s="24">
        <f t="shared" si="13"/>
        <v>1.297133778029903E-9</v>
      </c>
      <c r="W98" s="24">
        <f t="shared" si="9"/>
        <v>4.323779260099677E-10</v>
      </c>
      <c r="X98" s="24">
        <f t="shared" si="10"/>
        <v>4.3237792600996768E-7</v>
      </c>
      <c r="Y98" s="31">
        <f t="shared" si="11"/>
        <v>432.37792600996767</v>
      </c>
    </row>
    <row r="99" spans="1:25" x14ac:dyDescent="0.25">
      <c r="A99" s="21" t="s">
        <v>1017</v>
      </c>
      <c r="B99" s="22" t="s">
        <v>792</v>
      </c>
      <c r="C99" s="22" t="s">
        <v>793</v>
      </c>
      <c r="D99" s="22">
        <v>36</v>
      </c>
      <c r="E99" s="22">
        <v>2</v>
      </c>
      <c r="F99" s="22">
        <v>3</v>
      </c>
      <c r="G99" s="22">
        <v>2</v>
      </c>
      <c r="H99" s="22">
        <v>91</v>
      </c>
      <c r="I99" s="22">
        <v>10.3</v>
      </c>
      <c r="J99" s="22">
        <f>I99*1000</f>
        <v>10300</v>
      </c>
      <c r="K99" s="22">
        <v>3.46</v>
      </c>
      <c r="L99" s="23">
        <v>23120432.75</v>
      </c>
      <c r="M99" s="23">
        <v>8933730.5090082698</v>
      </c>
      <c r="N99" s="23">
        <v>7095264.7427031202</v>
      </c>
      <c r="O99" s="23">
        <v>21912705.1358767</v>
      </c>
      <c r="P99" s="23">
        <v>8516933.6387970205</v>
      </c>
      <c r="Q99" s="23">
        <v>10032534.6322874</v>
      </c>
      <c r="R99" s="24">
        <f>AVERAGE(L99:Q99)</f>
        <v>13268600.234778753</v>
      </c>
      <c r="T99" s="29">
        <f t="shared" si="12"/>
        <v>6.3265532470480146</v>
      </c>
      <c r="U99" s="21">
        <f t="shared" si="8"/>
        <v>6.3265532470480151E-15</v>
      </c>
      <c r="V99" s="24">
        <f t="shared" si="13"/>
        <v>6.5163498444594562E-11</v>
      </c>
      <c r="W99" s="24">
        <f t="shared" si="9"/>
        <v>2.1721166148198187E-11</v>
      </c>
      <c r="X99" s="24">
        <f t="shared" si="10"/>
        <v>2.1721166148198188E-8</v>
      </c>
      <c r="Y99" s="31">
        <f t="shared" si="11"/>
        <v>21.721166148198186</v>
      </c>
    </row>
    <row r="100" spans="1:25" x14ac:dyDescent="0.25">
      <c r="A100" s="21" t="s">
        <v>1017</v>
      </c>
      <c r="B100" s="22" t="s">
        <v>988</v>
      </c>
      <c r="C100" s="22" t="s">
        <v>989</v>
      </c>
      <c r="D100" s="22">
        <v>40</v>
      </c>
      <c r="E100" s="22">
        <v>1</v>
      </c>
      <c r="F100" s="22">
        <v>1</v>
      </c>
      <c r="G100" s="22">
        <v>1</v>
      </c>
      <c r="H100" s="22">
        <v>47</v>
      </c>
      <c r="I100" s="22">
        <v>5.0999999999999996</v>
      </c>
      <c r="J100" s="22">
        <f>I100*1000</f>
        <v>5100</v>
      </c>
      <c r="K100" s="22">
        <v>1.94</v>
      </c>
      <c r="L100" s="23">
        <v>5755293</v>
      </c>
      <c r="M100" s="23">
        <v>7109928.0678443499</v>
      </c>
      <c r="N100" s="23">
        <v>6962256.4016579203</v>
      </c>
      <c r="O100" s="23">
        <v>5393422.0872441698</v>
      </c>
      <c r="P100" s="23">
        <v>5892172.3016067203</v>
      </c>
      <c r="Q100" s="23">
        <v>6938466.8993182601</v>
      </c>
      <c r="R100" s="24">
        <f>AVERAGE(L100:Q100)</f>
        <v>6341923.1262785709</v>
      </c>
      <c r="T100" s="29">
        <f t="shared" si="12"/>
        <v>3.0238694087655293</v>
      </c>
      <c r="U100" s="21">
        <f t="shared" si="8"/>
        <v>3.0238694087655294E-15</v>
      </c>
      <c r="V100" s="24">
        <f t="shared" si="13"/>
        <v>1.5421733984704199E-11</v>
      </c>
      <c r="W100" s="24">
        <f t="shared" si="9"/>
        <v>5.1405779949013996E-12</v>
      </c>
      <c r="X100" s="24">
        <f t="shared" si="10"/>
        <v>5.1405779949013991E-9</v>
      </c>
      <c r="Y100" s="31">
        <f t="shared" si="11"/>
        <v>5.140577994901399</v>
      </c>
    </row>
    <row r="101" spans="1:25" x14ac:dyDescent="0.25">
      <c r="A101" s="21" t="s">
        <v>1017</v>
      </c>
      <c r="B101" s="22" t="s">
        <v>696</v>
      </c>
      <c r="C101" s="22" t="s">
        <v>697</v>
      </c>
      <c r="D101" s="22">
        <v>24</v>
      </c>
      <c r="E101" s="22">
        <v>2</v>
      </c>
      <c r="F101" s="22">
        <v>2</v>
      </c>
      <c r="G101" s="22">
        <v>2</v>
      </c>
      <c r="H101" s="22">
        <v>229</v>
      </c>
      <c r="I101" s="22">
        <v>24.9</v>
      </c>
      <c r="J101" s="22">
        <f>I101*1000</f>
        <v>24900</v>
      </c>
      <c r="K101" s="22">
        <v>6.05</v>
      </c>
      <c r="L101" s="23">
        <v>56663096</v>
      </c>
      <c r="M101" s="23">
        <v>66425869.552780204</v>
      </c>
      <c r="N101" s="23">
        <v>86410019.496719703</v>
      </c>
      <c r="O101" s="23">
        <v>86648882.497274995</v>
      </c>
      <c r="P101" s="23">
        <v>121317496.260043</v>
      </c>
      <c r="Q101" s="23">
        <v>128456044.91837101</v>
      </c>
      <c r="R101" s="24">
        <f>AVERAGE(L101:Q101)</f>
        <v>90986901.454198137</v>
      </c>
      <c r="T101" s="29">
        <f t="shared" si="12"/>
        <v>43.383135119640102</v>
      </c>
      <c r="U101" s="21">
        <f t="shared" si="8"/>
        <v>4.3383135119640107E-14</v>
      </c>
      <c r="V101" s="24">
        <f t="shared" si="13"/>
        <v>1.0802400644790387E-9</v>
      </c>
      <c r="W101" s="24">
        <f t="shared" si="9"/>
        <v>3.6008002149301292E-10</v>
      </c>
      <c r="X101" s="24">
        <f t="shared" si="10"/>
        <v>3.6008002149301294E-7</v>
      </c>
      <c r="Y101" s="31">
        <f t="shared" si="11"/>
        <v>360.08002149301291</v>
      </c>
    </row>
    <row r="102" spans="1:25" x14ac:dyDescent="0.25">
      <c r="A102" s="21" t="s">
        <v>1017</v>
      </c>
      <c r="B102" s="22" t="s">
        <v>788</v>
      </c>
      <c r="C102" s="22" t="s">
        <v>789</v>
      </c>
      <c r="D102" s="22">
        <v>33</v>
      </c>
      <c r="E102" s="22">
        <v>1</v>
      </c>
      <c r="F102" s="22">
        <v>3</v>
      </c>
      <c r="G102" s="22">
        <v>1</v>
      </c>
      <c r="H102" s="22">
        <v>112</v>
      </c>
      <c r="I102" s="22">
        <v>13</v>
      </c>
      <c r="J102" s="22">
        <f>I102*1000</f>
        <v>13000</v>
      </c>
      <c r="K102" s="22">
        <v>3.52</v>
      </c>
      <c r="L102" s="23">
        <v>109813520</v>
      </c>
      <c r="M102" s="23">
        <v>88162802.152202696</v>
      </c>
      <c r="N102" s="23">
        <v>110867558.462263</v>
      </c>
      <c r="O102" s="23">
        <v>149627824.092893</v>
      </c>
      <c r="P102" s="23">
        <v>145530689.30520901</v>
      </c>
      <c r="Q102" s="23">
        <v>147170388.40536299</v>
      </c>
      <c r="R102" s="24">
        <f>AVERAGE(L102:Q102)</f>
        <v>125195463.73632179</v>
      </c>
      <c r="T102" s="29">
        <f t="shared" si="12"/>
        <v>59.693995870086276</v>
      </c>
      <c r="U102" s="21">
        <f t="shared" si="8"/>
        <v>5.969399587008628E-14</v>
      </c>
      <c r="V102" s="24">
        <f t="shared" si="13"/>
        <v>7.7602194631112165E-10</v>
      </c>
      <c r="W102" s="24">
        <f t="shared" si="9"/>
        <v>2.5867398210370723E-10</v>
      </c>
      <c r="X102" s="24">
        <f t="shared" si="10"/>
        <v>2.5867398210370724E-7</v>
      </c>
      <c r="Y102" s="31">
        <f t="shared" si="11"/>
        <v>258.67398210370726</v>
      </c>
    </row>
    <row r="103" spans="1:25" x14ac:dyDescent="0.25">
      <c r="A103" s="21" t="s">
        <v>1017</v>
      </c>
      <c r="B103" s="22" t="s">
        <v>814</v>
      </c>
      <c r="C103" s="22" t="s">
        <v>815</v>
      </c>
      <c r="D103" s="22">
        <v>32</v>
      </c>
      <c r="E103" s="22">
        <v>2</v>
      </c>
      <c r="F103" s="22">
        <v>2</v>
      </c>
      <c r="G103" s="22">
        <v>2</v>
      </c>
      <c r="H103" s="22">
        <v>119</v>
      </c>
      <c r="I103" s="22">
        <v>12.9</v>
      </c>
      <c r="J103" s="22">
        <f>I103*1000</f>
        <v>12900</v>
      </c>
      <c r="K103" s="22">
        <v>3.08</v>
      </c>
      <c r="L103" s="23">
        <v>307689.28125</v>
      </c>
      <c r="M103" s="23">
        <v>6338513.8671866702</v>
      </c>
      <c r="N103" s="23">
        <v>9124719.1692789104</v>
      </c>
      <c r="O103" s="23">
        <v>7140684.9949212801</v>
      </c>
      <c r="P103" s="23">
        <v>2582915.1218600702</v>
      </c>
      <c r="Q103" s="23">
        <v>3343293.40413247</v>
      </c>
      <c r="R103" s="24">
        <f>AVERAGE(L103:Q103)</f>
        <v>4806302.6397715667</v>
      </c>
      <c r="T103" s="29">
        <f t="shared" si="12"/>
        <v>2.2916757633740916</v>
      </c>
      <c r="U103" s="21">
        <f t="shared" si="8"/>
        <v>2.291675763374092E-15</v>
      </c>
      <c r="V103" s="24">
        <f t="shared" si="13"/>
        <v>2.9562617347525786E-11</v>
      </c>
      <c r="W103" s="24">
        <f t="shared" si="9"/>
        <v>9.8542057825085953E-12</v>
      </c>
      <c r="X103" s="24">
        <f t="shared" si="10"/>
        <v>9.8542057825085955E-9</v>
      </c>
      <c r="Y103" s="31">
        <f t="shared" si="11"/>
        <v>9.8542057825085951</v>
      </c>
    </row>
    <row r="104" spans="1:25" x14ac:dyDescent="0.25">
      <c r="A104" s="21" t="s">
        <v>1017</v>
      </c>
      <c r="B104" s="22" t="s">
        <v>204</v>
      </c>
      <c r="C104" s="22" t="s">
        <v>205</v>
      </c>
      <c r="D104" s="22">
        <v>57</v>
      </c>
      <c r="E104" s="22">
        <v>1</v>
      </c>
      <c r="F104" s="22">
        <v>14</v>
      </c>
      <c r="G104" s="22">
        <v>1</v>
      </c>
      <c r="H104" s="22">
        <v>67</v>
      </c>
      <c r="I104" s="22">
        <v>7.1</v>
      </c>
      <c r="J104" s="22">
        <f>I104*1000</f>
        <v>7100</v>
      </c>
      <c r="K104" s="22">
        <v>32.590000000000003</v>
      </c>
      <c r="L104" s="23">
        <v>138516615.75</v>
      </c>
      <c r="M104" s="23">
        <v>176589312.49725699</v>
      </c>
      <c r="N104" s="23">
        <v>202256126.73060399</v>
      </c>
      <c r="O104" s="23">
        <v>208281934.486177</v>
      </c>
      <c r="P104" s="23">
        <v>254588598.991451</v>
      </c>
      <c r="Q104" s="23">
        <v>270708086.74545002</v>
      </c>
      <c r="R104" s="24">
        <f>AVERAGE(L104:Q104)</f>
        <v>208490112.53348985</v>
      </c>
      <c r="T104" s="29">
        <f t="shared" si="12"/>
        <v>99.409415845449985</v>
      </c>
      <c r="U104" s="21">
        <f t="shared" si="8"/>
        <v>9.9409415845449988E-14</v>
      </c>
      <c r="V104" s="24">
        <f t="shared" si="13"/>
        <v>7.0580685250269491E-10</v>
      </c>
      <c r="W104" s="24">
        <f t="shared" si="9"/>
        <v>2.3526895083423164E-10</v>
      </c>
      <c r="X104" s="24">
        <f t="shared" si="10"/>
        <v>2.3526895083423162E-7</v>
      </c>
      <c r="Y104" s="31">
        <f t="shared" si="11"/>
        <v>235.26895083423162</v>
      </c>
    </row>
    <row r="105" spans="1:25" x14ac:dyDescent="0.25">
      <c r="A105" s="21" t="s">
        <v>1017</v>
      </c>
      <c r="B105" s="22" t="s">
        <v>212</v>
      </c>
      <c r="C105" s="22" t="s">
        <v>213</v>
      </c>
      <c r="D105" s="22">
        <v>39</v>
      </c>
      <c r="E105" s="22">
        <v>1</v>
      </c>
      <c r="F105" s="22">
        <v>11</v>
      </c>
      <c r="G105" s="22">
        <v>1</v>
      </c>
      <c r="H105" s="22">
        <v>93</v>
      </c>
      <c r="I105" s="22">
        <v>8.8000000000000007</v>
      </c>
      <c r="J105" s="22">
        <f>I105*1000</f>
        <v>8800</v>
      </c>
      <c r="K105" s="22">
        <v>30.72</v>
      </c>
      <c r="L105" s="23">
        <v>120229212.125</v>
      </c>
      <c r="M105" s="23">
        <v>73231307.3818997</v>
      </c>
      <c r="N105" s="23">
        <v>64492033.148479097</v>
      </c>
      <c r="O105" s="23">
        <v>119729834.205127</v>
      </c>
      <c r="P105" s="23">
        <v>102880613.122036</v>
      </c>
      <c r="Q105" s="23">
        <v>83439925.416219205</v>
      </c>
      <c r="R105" s="24">
        <f>AVERAGE(L105:Q105)</f>
        <v>94000487.566460177</v>
      </c>
      <c r="T105" s="29">
        <f t="shared" si="12"/>
        <v>44.820032204972186</v>
      </c>
      <c r="U105" s="21">
        <f t="shared" si="8"/>
        <v>4.4820032204972189E-14</v>
      </c>
      <c r="V105" s="24">
        <f t="shared" si="13"/>
        <v>3.9441628340375526E-10</v>
      </c>
      <c r="W105" s="24">
        <f t="shared" si="9"/>
        <v>1.3147209446791841E-10</v>
      </c>
      <c r="X105" s="24">
        <f t="shared" si="10"/>
        <v>1.3147209446791842E-7</v>
      </c>
      <c r="Y105" s="31">
        <f t="shared" si="11"/>
        <v>131.47209446791842</v>
      </c>
    </row>
    <row r="106" spans="1:25" x14ac:dyDescent="0.25">
      <c r="A106" s="21" t="s">
        <v>1017</v>
      </c>
      <c r="B106" s="22" t="s">
        <v>544</v>
      </c>
      <c r="C106" s="22" t="s">
        <v>545</v>
      </c>
      <c r="D106" s="22">
        <v>71</v>
      </c>
      <c r="E106" s="22">
        <v>1</v>
      </c>
      <c r="F106" s="22">
        <v>4</v>
      </c>
      <c r="G106" s="22">
        <v>1</v>
      </c>
      <c r="H106" s="22">
        <v>24</v>
      </c>
      <c r="I106" s="22">
        <v>2.6</v>
      </c>
      <c r="J106" s="22">
        <f>I106*1000</f>
        <v>2600</v>
      </c>
      <c r="K106" s="22">
        <v>9.2100000000000009</v>
      </c>
      <c r="L106" s="23">
        <v>28934675</v>
      </c>
      <c r="M106" s="23">
        <v>44842293.432451501</v>
      </c>
      <c r="N106" s="23">
        <v>35900097.3555438</v>
      </c>
      <c r="O106" s="23">
        <v>41708755.490654796</v>
      </c>
      <c r="P106" s="23">
        <v>26407705.751500901</v>
      </c>
      <c r="Q106" s="23">
        <v>29239404.6300353</v>
      </c>
      <c r="R106" s="24">
        <f>AVERAGE(L106:Q106)</f>
        <v>34505488.610031053</v>
      </c>
      <c r="T106" s="29">
        <f t="shared" si="12"/>
        <v>16.452437118014529</v>
      </c>
      <c r="U106" s="21">
        <f t="shared" si="8"/>
        <v>1.645243711801453E-14</v>
      </c>
      <c r="V106" s="24">
        <f t="shared" si="13"/>
        <v>4.277633650683778E-11</v>
      </c>
      <c r="W106" s="24">
        <f t="shared" si="9"/>
        <v>1.4258778835612593E-11</v>
      </c>
      <c r="X106" s="24">
        <f t="shared" si="10"/>
        <v>1.4258778835612593E-8</v>
      </c>
      <c r="Y106" s="31">
        <f t="shared" si="11"/>
        <v>14.258778835612594</v>
      </c>
    </row>
    <row r="107" spans="1:25" x14ac:dyDescent="0.25">
      <c r="A107" s="21" t="s">
        <v>1017</v>
      </c>
      <c r="B107" s="22" t="s">
        <v>658</v>
      </c>
      <c r="C107" s="22" t="s">
        <v>659</v>
      </c>
      <c r="D107" s="22">
        <v>53</v>
      </c>
      <c r="E107" s="22">
        <v>1</v>
      </c>
      <c r="F107" s="22">
        <v>7</v>
      </c>
      <c r="G107" s="22">
        <v>1</v>
      </c>
      <c r="H107" s="22">
        <v>57</v>
      </c>
      <c r="I107" s="22">
        <v>6.3</v>
      </c>
      <c r="J107" s="22">
        <f>I107*1000</f>
        <v>6300</v>
      </c>
      <c r="K107" s="22">
        <v>6.5</v>
      </c>
      <c r="L107" s="23">
        <v>53801082</v>
      </c>
      <c r="M107" s="23">
        <v>25155834.608573802</v>
      </c>
      <c r="N107" s="23">
        <v>17550005.544291299</v>
      </c>
      <c r="O107" s="23">
        <v>54114128.570386901</v>
      </c>
      <c r="P107" s="23">
        <v>29898801.105843</v>
      </c>
      <c r="Q107" s="23">
        <v>23464539.424258899</v>
      </c>
      <c r="R107" s="24">
        <f>AVERAGE(L107:Q107)</f>
        <v>33997398.542225651</v>
      </c>
      <c r="T107" s="29">
        <f t="shared" si="12"/>
        <v>16.210176532015293</v>
      </c>
      <c r="U107" s="21">
        <f t="shared" si="8"/>
        <v>1.6210176532015293E-14</v>
      </c>
      <c r="V107" s="24">
        <f t="shared" si="13"/>
        <v>1.0212411215169634E-10</v>
      </c>
      <c r="W107" s="24">
        <f t="shared" si="9"/>
        <v>3.4041370717232116E-11</v>
      </c>
      <c r="X107" s="24">
        <f t="shared" si="10"/>
        <v>3.4041370717232115E-8</v>
      </c>
      <c r="Y107" s="31">
        <f t="shared" si="11"/>
        <v>34.041370717232112</v>
      </c>
    </row>
    <row r="108" spans="1:25" x14ac:dyDescent="0.25">
      <c r="A108" s="21" t="s">
        <v>1017</v>
      </c>
      <c r="B108" s="22" t="s">
        <v>596</v>
      </c>
      <c r="C108" s="22" t="s">
        <v>597</v>
      </c>
      <c r="D108" s="22">
        <v>43</v>
      </c>
      <c r="E108" s="22">
        <v>1</v>
      </c>
      <c r="F108" s="22">
        <v>3</v>
      </c>
      <c r="G108" s="22">
        <v>1</v>
      </c>
      <c r="H108" s="22">
        <v>58</v>
      </c>
      <c r="I108" s="22">
        <v>6.4</v>
      </c>
      <c r="J108" s="22">
        <f>I108*1000</f>
        <v>6400</v>
      </c>
      <c r="K108" s="22">
        <v>8.3800000000000008</v>
      </c>
      <c r="L108" s="23">
        <v>533931288</v>
      </c>
      <c r="M108" s="23">
        <v>279098226.49763399</v>
      </c>
      <c r="N108" s="23">
        <v>164913338.667119</v>
      </c>
      <c r="O108" s="23">
        <v>381635333.06798601</v>
      </c>
      <c r="P108" s="23">
        <v>219391081.76212999</v>
      </c>
      <c r="Q108" s="23">
        <v>113768929.53682899</v>
      </c>
      <c r="R108" s="24">
        <f>AVERAGE(L108:Q108)</f>
        <v>282123032.92194968</v>
      </c>
      <c r="T108" s="29">
        <f t="shared" si="12"/>
        <v>134.5180620726687</v>
      </c>
      <c r="U108" s="21">
        <f t="shared" si="8"/>
        <v>1.345180620726687E-13</v>
      </c>
      <c r="V108" s="24">
        <f t="shared" si="13"/>
        <v>8.6091559726507972E-10</v>
      </c>
      <c r="W108" s="24">
        <f t="shared" si="9"/>
        <v>2.8697186575502656E-10</v>
      </c>
      <c r="X108" s="24">
        <f t="shared" si="10"/>
        <v>2.8697186575502656E-7</v>
      </c>
      <c r="Y108" s="31">
        <f t="shared" si="11"/>
        <v>286.97186575502656</v>
      </c>
    </row>
    <row r="109" spans="1:25" x14ac:dyDescent="0.25">
      <c r="A109" s="21" t="s">
        <v>1017</v>
      </c>
      <c r="B109" s="22" t="s">
        <v>30</v>
      </c>
      <c r="C109" s="22" t="s">
        <v>31</v>
      </c>
      <c r="D109" s="22">
        <v>86</v>
      </c>
      <c r="E109" s="22">
        <v>1</v>
      </c>
      <c r="F109" s="22">
        <v>158</v>
      </c>
      <c r="G109" s="22">
        <v>1</v>
      </c>
      <c r="H109" s="22">
        <v>36</v>
      </c>
      <c r="I109" s="22">
        <v>4.2</v>
      </c>
      <c r="J109" s="22">
        <f>I109*1000</f>
        <v>4200</v>
      </c>
      <c r="K109" s="22">
        <v>529.52</v>
      </c>
      <c r="L109" s="23">
        <v>647325460.6875</v>
      </c>
      <c r="M109" s="23">
        <v>468371121.993375</v>
      </c>
      <c r="N109" s="23">
        <v>514432005.268664</v>
      </c>
      <c r="O109" s="23">
        <v>663781291.84841502</v>
      </c>
      <c r="P109" s="23">
        <v>544903717.91901004</v>
      </c>
      <c r="Q109" s="23">
        <v>612104860.55015802</v>
      </c>
      <c r="R109" s="24">
        <f>AVERAGE(L109:Q109)</f>
        <v>575153076.37785375</v>
      </c>
      <c r="T109" s="29">
        <f t="shared" si="12"/>
        <v>274.2366563558345</v>
      </c>
      <c r="U109" s="21">
        <f t="shared" si="8"/>
        <v>2.7423665635583453E-13</v>
      </c>
      <c r="V109" s="24">
        <f t="shared" si="13"/>
        <v>1.1517939566945051E-9</v>
      </c>
      <c r="W109" s="24">
        <f t="shared" si="9"/>
        <v>3.8393131889816836E-10</v>
      </c>
      <c r="X109" s="24">
        <f t="shared" si="10"/>
        <v>3.8393131889816837E-7</v>
      </c>
      <c r="Y109" s="31">
        <f t="shared" si="11"/>
        <v>383.93131889816834</v>
      </c>
    </row>
    <row r="110" spans="1:25" x14ac:dyDescent="0.25">
      <c r="A110" s="21" t="s">
        <v>1017</v>
      </c>
      <c r="B110" s="22" t="s">
        <v>22</v>
      </c>
      <c r="C110" s="22" t="s">
        <v>23</v>
      </c>
      <c r="D110" s="22">
        <v>60</v>
      </c>
      <c r="E110" s="22">
        <v>1</v>
      </c>
      <c r="F110" s="22">
        <v>288</v>
      </c>
      <c r="G110" s="22">
        <v>1</v>
      </c>
      <c r="H110" s="22">
        <v>55</v>
      </c>
      <c r="I110" s="22">
        <v>6</v>
      </c>
      <c r="J110" s="22">
        <f>I110*1000</f>
        <v>6000</v>
      </c>
      <c r="K110" s="22">
        <v>862.2</v>
      </c>
      <c r="L110" s="23">
        <v>623315831.75</v>
      </c>
      <c r="M110" s="23">
        <v>347610865.40581399</v>
      </c>
      <c r="N110" s="23">
        <v>300655497.54995298</v>
      </c>
      <c r="O110" s="23">
        <v>652478004.904073</v>
      </c>
      <c r="P110" s="23">
        <v>540054861.46876705</v>
      </c>
      <c r="Q110" s="23">
        <v>378206539.00759602</v>
      </c>
      <c r="R110" s="24">
        <f>AVERAGE(L110:Q110)</f>
        <v>473720266.68103385</v>
      </c>
      <c r="T110" s="29">
        <f t="shared" si="12"/>
        <v>225.87284554008721</v>
      </c>
      <c r="U110" s="21">
        <f t="shared" si="8"/>
        <v>2.2587284554008723E-13</v>
      </c>
      <c r="V110" s="24">
        <f t="shared" si="13"/>
        <v>1.3552370732405234E-9</v>
      </c>
      <c r="W110" s="24">
        <f t="shared" si="9"/>
        <v>4.5174569108017447E-10</v>
      </c>
      <c r="X110" s="24">
        <f t="shared" si="10"/>
        <v>4.5174569108017447E-7</v>
      </c>
      <c r="Y110" s="31">
        <f t="shared" si="11"/>
        <v>451.74569108017448</v>
      </c>
    </row>
    <row r="111" spans="1:25" x14ac:dyDescent="0.25">
      <c r="A111" s="21" t="s">
        <v>1017</v>
      </c>
      <c r="B111" s="22" t="s">
        <v>330</v>
      </c>
      <c r="C111" s="22" t="s">
        <v>331</v>
      </c>
      <c r="D111" s="22">
        <v>48</v>
      </c>
      <c r="E111" s="22">
        <v>1</v>
      </c>
      <c r="F111" s="22">
        <v>6</v>
      </c>
      <c r="G111" s="22">
        <v>1</v>
      </c>
      <c r="H111" s="22">
        <v>62</v>
      </c>
      <c r="I111" s="22">
        <v>6.3</v>
      </c>
      <c r="J111" s="22">
        <f>I111*1000</f>
        <v>6300</v>
      </c>
      <c r="K111" s="22">
        <v>19.39</v>
      </c>
      <c r="L111" s="23">
        <v>346084312</v>
      </c>
      <c r="M111" s="23">
        <v>225922893.04916799</v>
      </c>
      <c r="N111" s="23">
        <v>189371127.69485301</v>
      </c>
      <c r="O111" s="23">
        <v>340933284.01117802</v>
      </c>
      <c r="P111" s="23">
        <v>217097127.22493699</v>
      </c>
      <c r="Q111" s="23">
        <v>176521881.30448401</v>
      </c>
      <c r="R111" s="24">
        <f>AVERAGE(L111:Q111)</f>
        <v>249321770.88076997</v>
      </c>
      <c r="T111" s="29">
        <f t="shared" si="12"/>
        <v>118.87821105583244</v>
      </c>
      <c r="U111" s="21">
        <f t="shared" si="8"/>
        <v>1.1887821105583244E-13</v>
      </c>
      <c r="V111" s="24">
        <f t="shared" si="13"/>
        <v>7.4893272965174433E-10</v>
      </c>
      <c r="W111" s="24">
        <f t="shared" si="9"/>
        <v>2.4964424321724811E-10</v>
      </c>
      <c r="X111" s="24">
        <f t="shared" si="10"/>
        <v>2.4964424321724811E-7</v>
      </c>
      <c r="Y111" s="31">
        <f t="shared" si="11"/>
        <v>249.64424321724812</v>
      </c>
    </row>
    <row r="112" spans="1:25" x14ac:dyDescent="0.25">
      <c r="A112" s="21" t="s">
        <v>1017</v>
      </c>
      <c r="B112" s="22" t="s">
        <v>534</v>
      </c>
      <c r="C112" s="22" t="s">
        <v>535</v>
      </c>
      <c r="D112" s="22">
        <v>22</v>
      </c>
      <c r="E112" s="22">
        <v>1</v>
      </c>
      <c r="F112" s="22">
        <v>8</v>
      </c>
      <c r="G112" s="22">
        <v>1</v>
      </c>
      <c r="H112" s="22">
        <v>50</v>
      </c>
      <c r="I112" s="22">
        <v>5.3</v>
      </c>
      <c r="J112" s="22">
        <f>I112*1000</f>
        <v>5300</v>
      </c>
      <c r="K112" s="22">
        <v>9.4600000000000009</v>
      </c>
      <c r="L112" s="23">
        <v>2105419.25</v>
      </c>
      <c r="M112" s="23">
        <v>3919679.8109975099</v>
      </c>
      <c r="N112" s="23">
        <v>4667056.8218572903</v>
      </c>
      <c r="O112" s="23">
        <v>2124309.48740859</v>
      </c>
      <c r="P112" s="23">
        <v>2937905.8058958198</v>
      </c>
      <c r="Q112" s="23">
        <v>4432936.4084757697</v>
      </c>
      <c r="R112" s="24">
        <f>AVERAGE(L112:Q112)</f>
        <v>3364551.2641058303</v>
      </c>
      <c r="T112" s="29">
        <f t="shared" si="12"/>
        <v>1.6042395089268568</v>
      </c>
      <c r="U112" s="21">
        <f t="shared" si="8"/>
        <v>1.604239508926857E-15</v>
      </c>
      <c r="V112" s="24">
        <f t="shared" si="13"/>
        <v>8.5024693973123418E-12</v>
      </c>
      <c r="W112" s="24">
        <f t="shared" si="9"/>
        <v>2.8341564657707805E-12</v>
      </c>
      <c r="X112" s="24">
        <f t="shared" si="10"/>
        <v>2.8341564657707805E-9</v>
      </c>
      <c r="Y112" s="31">
        <f t="shared" si="11"/>
        <v>2.8341564657707803</v>
      </c>
    </row>
    <row r="113" spans="1:25" x14ac:dyDescent="0.25">
      <c r="A113" s="21" t="s">
        <v>1017</v>
      </c>
      <c r="B113" s="22" t="s">
        <v>660</v>
      </c>
      <c r="C113" s="22" t="s">
        <v>661</v>
      </c>
      <c r="D113" s="22">
        <v>36</v>
      </c>
      <c r="E113" s="22">
        <v>1</v>
      </c>
      <c r="F113" s="22">
        <v>2</v>
      </c>
      <c r="G113" s="22">
        <v>1</v>
      </c>
      <c r="H113" s="22">
        <v>113</v>
      </c>
      <c r="I113" s="22">
        <v>12.4</v>
      </c>
      <c r="J113" s="22">
        <f>I113*1000</f>
        <v>12400</v>
      </c>
      <c r="K113" s="22">
        <v>6.48</v>
      </c>
      <c r="L113" s="23">
        <v>2472469.75</v>
      </c>
      <c r="M113" s="23">
        <v>4320095.9959979197</v>
      </c>
      <c r="N113" s="23">
        <v>2988239.7291825898</v>
      </c>
      <c r="O113" s="23">
        <v>7199297.2826029398</v>
      </c>
      <c r="P113" s="23">
        <v>2408168.7436302402</v>
      </c>
      <c r="Q113" s="23">
        <v>3580759.55924526</v>
      </c>
      <c r="R113" s="24">
        <f>AVERAGE(L113:Q113)</f>
        <v>3828171.8434431585</v>
      </c>
      <c r="T113" s="29">
        <f t="shared" si="12"/>
        <v>1.825296759104367</v>
      </c>
      <c r="U113" s="21">
        <f t="shared" si="8"/>
        <v>1.8252967591043673E-15</v>
      </c>
      <c r="V113" s="24">
        <f t="shared" si="13"/>
        <v>2.2633679812894154E-11</v>
      </c>
      <c r="W113" s="24">
        <f t="shared" si="9"/>
        <v>7.5445599376313843E-12</v>
      </c>
      <c r="X113" s="24">
        <f t="shared" si="10"/>
        <v>7.5445599376313836E-9</v>
      </c>
      <c r="Y113" s="31">
        <f t="shared" si="11"/>
        <v>7.5445599376313837</v>
      </c>
    </row>
    <row r="114" spans="1:25" x14ac:dyDescent="0.25">
      <c r="A114" s="21" t="s">
        <v>1017</v>
      </c>
      <c r="B114" s="22" t="s">
        <v>394</v>
      </c>
      <c r="C114" s="22" t="s">
        <v>395</v>
      </c>
      <c r="D114" s="22">
        <v>41</v>
      </c>
      <c r="E114" s="22">
        <v>2</v>
      </c>
      <c r="F114" s="22">
        <v>18</v>
      </c>
      <c r="G114" s="22">
        <v>2</v>
      </c>
      <c r="H114" s="22">
        <v>115</v>
      </c>
      <c r="I114" s="22">
        <v>11.5</v>
      </c>
      <c r="J114" s="22">
        <f>I114*1000</f>
        <v>11500</v>
      </c>
      <c r="K114" s="22">
        <v>15.12</v>
      </c>
      <c r="L114" s="23">
        <v>119545292.25</v>
      </c>
      <c r="M114" s="23">
        <v>152385284.51502901</v>
      </c>
      <c r="N114" s="23">
        <v>189077473.405397</v>
      </c>
      <c r="O114" s="23">
        <v>185103818.87233001</v>
      </c>
      <c r="P114" s="23">
        <v>221480183.43848699</v>
      </c>
      <c r="Q114" s="23">
        <v>227825682.017735</v>
      </c>
      <c r="R114" s="24">
        <f>AVERAGE(L114:Q114)</f>
        <v>182569622.41649637</v>
      </c>
      <c r="T114" s="29">
        <f t="shared" si="12"/>
        <v>87.050360782135272</v>
      </c>
      <c r="U114" s="21">
        <f t="shared" si="8"/>
        <v>8.7050360782135283E-14</v>
      </c>
      <c r="V114" s="24">
        <f t="shared" si="13"/>
        <v>1.0010791489945557E-9</v>
      </c>
      <c r="W114" s="24">
        <f t="shared" si="9"/>
        <v>3.3369304966485191E-10</v>
      </c>
      <c r="X114" s="24">
        <f t="shared" si="10"/>
        <v>3.336930496648519E-7</v>
      </c>
      <c r="Y114" s="31">
        <f t="shared" si="11"/>
        <v>333.69304966485191</v>
      </c>
    </row>
    <row r="115" spans="1:25" x14ac:dyDescent="0.25">
      <c r="A115" s="21" t="s">
        <v>1017</v>
      </c>
      <c r="B115" s="22" t="s">
        <v>744</v>
      </c>
      <c r="C115" s="22" t="s">
        <v>745</v>
      </c>
      <c r="D115" s="22">
        <v>42</v>
      </c>
      <c r="E115" s="22">
        <v>1</v>
      </c>
      <c r="F115" s="22">
        <v>2</v>
      </c>
      <c r="G115" s="22">
        <v>1</v>
      </c>
      <c r="H115" s="22">
        <v>43</v>
      </c>
      <c r="I115" s="22">
        <v>4.5</v>
      </c>
      <c r="J115" s="22">
        <f>I115*1000</f>
        <v>4500</v>
      </c>
      <c r="K115" s="22">
        <v>5.01</v>
      </c>
      <c r="L115" s="23">
        <v>3356491.5</v>
      </c>
      <c r="M115" s="23">
        <v>4576662.5443278402</v>
      </c>
      <c r="N115" s="23">
        <v>6747308.4490972096</v>
      </c>
      <c r="O115" s="23">
        <v>3453849.5879540802</v>
      </c>
      <c r="P115" s="23">
        <v>4026777.5219446202</v>
      </c>
      <c r="Q115" s="23">
        <v>3617702.1091135298</v>
      </c>
      <c r="R115" s="24">
        <f>AVERAGE(L115:Q115)</f>
        <v>4296465.2854062133</v>
      </c>
      <c r="T115" s="29">
        <f t="shared" si="12"/>
        <v>2.0485820599951929</v>
      </c>
      <c r="U115" s="21">
        <f t="shared" si="8"/>
        <v>2.048582059995193E-15</v>
      </c>
      <c r="V115" s="24">
        <f t="shared" si="13"/>
        <v>9.2186192699783676E-12</v>
      </c>
      <c r="W115" s="24">
        <f t="shared" si="9"/>
        <v>3.0728730899927893E-12</v>
      </c>
      <c r="X115" s="24">
        <f t="shared" si="10"/>
        <v>3.0728730899927893E-9</v>
      </c>
      <c r="Y115" s="31">
        <f t="shared" si="11"/>
        <v>3.0728730899927892</v>
      </c>
    </row>
    <row r="116" spans="1:25" x14ac:dyDescent="0.25">
      <c r="A116" s="21" t="s">
        <v>1017</v>
      </c>
      <c r="B116" s="22" t="s">
        <v>276</v>
      </c>
      <c r="C116" s="22" t="s">
        <v>277</v>
      </c>
      <c r="D116" s="22">
        <v>22</v>
      </c>
      <c r="E116" s="22">
        <v>1</v>
      </c>
      <c r="F116" s="22">
        <v>9</v>
      </c>
      <c r="G116" s="22">
        <v>1</v>
      </c>
      <c r="H116" s="22">
        <v>85</v>
      </c>
      <c r="I116" s="22">
        <v>8.8000000000000007</v>
      </c>
      <c r="J116" s="22">
        <f>I116*1000</f>
        <v>8800</v>
      </c>
      <c r="K116" s="22">
        <v>22.95</v>
      </c>
      <c r="L116" s="23">
        <v>103963848</v>
      </c>
      <c r="M116" s="23">
        <v>62071491.793135099</v>
      </c>
      <c r="N116" s="23">
        <v>65397438.530777998</v>
      </c>
      <c r="O116" s="23">
        <v>47126775.530007102</v>
      </c>
      <c r="P116" s="23">
        <v>105994758.615861</v>
      </c>
      <c r="Q116" s="23">
        <v>120720274.59201001</v>
      </c>
      <c r="R116" s="24">
        <f>AVERAGE(L116:Q116)</f>
        <v>84212431.176965207</v>
      </c>
      <c r="T116" s="29">
        <f t="shared" si="12"/>
        <v>40.153024469601895</v>
      </c>
      <c r="U116" s="21">
        <f t="shared" si="8"/>
        <v>4.0153024469601901E-14</v>
      </c>
      <c r="V116" s="24">
        <f t="shared" si="13"/>
        <v>3.5334661533249672E-10</v>
      </c>
      <c r="W116" s="24">
        <f t="shared" si="9"/>
        <v>1.1778220511083223E-10</v>
      </c>
      <c r="X116" s="24">
        <f t="shared" si="10"/>
        <v>1.1778220511083223E-7</v>
      </c>
      <c r="Y116" s="31">
        <f t="shared" si="11"/>
        <v>117.78220511083222</v>
      </c>
    </row>
    <row r="117" spans="1:25" x14ac:dyDescent="0.25">
      <c r="A117" s="21" t="s">
        <v>1017</v>
      </c>
      <c r="B117" s="22" t="s">
        <v>492</v>
      </c>
      <c r="C117" s="22" t="s">
        <v>493</v>
      </c>
      <c r="D117" s="22">
        <v>67</v>
      </c>
      <c r="E117" s="22">
        <v>1</v>
      </c>
      <c r="F117" s="22">
        <v>4</v>
      </c>
      <c r="G117" s="22">
        <v>1</v>
      </c>
      <c r="H117" s="22">
        <v>58</v>
      </c>
      <c r="I117" s="22">
        <v>6.1</v>
      </c>
      <c r="J117" s="22">
        <f>I117*1000</f>
        <v>6100</v>
      </c>
      <c r="K117" s="22">
        <v>10.99</v>
      </c>
      <c r="L117" s="23">
        <v>6486655.5</v>
      </c>
      <c r="M117" s="23">
        <v>11897838.271808101</v>
      </c>
      <c r="N117" s="23">
        <v>1536180.53797604</v>
      </c>
      <c r="O117" s="23">
        <v>25453521.006818499</v>
      </c>
      <c r="P117" s="23">
        <v>19836357.644873898</v>
      </c>
      <c r="Q117" s="23">
        <v>1463623.69072826</v>
      </c>
      <c r="R117" s="24">
        <f>AVERAGE(L117:Q117)</f>
        <v>11112362.775367469</v>
      </c>
      <c r="T117" s="29">
        <f t="shared" si="12"/>
        <v>5.2984454693723624</v>
      </c>
      <c r="U117" s="21">
        <f t="shared" si="8"/>
        <v>5.2984454693723625E-15</v>
      </c>
      <c r="V117" s="24">
        <f t="shared" si="13"/>
        <v>3.2320517363171411E-11</v>
      </c>
      <c r="W117" s="24">
        <f t="shared" si="9"/>
        <v>1.0773505787723804E-11</v>
      </c>
      <c r="X117" s="24">
        <f t="shared" si="10"/>
        <v>1.0773505787723803E-8</v>
      </c>
      <c r="Y117" s="31">
        <f t="shared" si="11"/>
        <v>10.773505787723803</v>
      </c>
    </row>
    <row r="118" spans="1:25" x14ac:dyDescent="0.25">
      <c r="B118" s="3" t="s">
        <v>698</v>
      </c>
      <c r="C118" s="3" t="s">
        <v>699</v>
      </c>
      <c r="D118" s="3">
        <v>6</v>
      </c>
      <c r="E118" s="3">
        <v>1</v>
      </c>
      <c r="F118" s="3">
        <v>3</v>
      </c>
      <c r="G118" s="3">
        <v>1</v>
      </c>
      <c r="H118" s="3">
        <v>717</v>
      </c>
      <c r="I118" s="3">
        <v>83.1</v>
      </c>
      <c r="J118" s="3">
        <f>I118*1000</f>
        <v>83100</v>
      </c>
      <c r="K118" s="3">
        <v>6.05</v>
      </c>
      <c r="L118" s="4">
        <v>13138915.5</v>
      </c>
      <c r="M118" s="4">
        <v>5962588.41404643</v>
      </c>
      <c r="N118" s="4">
        <v>5677205.4882123703</v>
      </c>
      <c r="O118" s="4">
        <v>7516385.0370851504</v>
      </c>
      <c r="P118" s="4">
        <v>7952287.2792553799</v>
      </c>
      <c r="Q118" s="4">
        <v>5950590.4421194904</v>
      </c>
      <c r="R118" s="6">
        <f>AVERAGE(L118:Q118)</f>
        <v>7699662.0267864689</v>
      </c>
    </row>
    <row r="119" spans="1:25" x14ac:dyDescent="0.25">
      <c r="B119" s="3" t="s">
        <v>804</v>
      </c>
      <c r="C119" s="3" t="s">
        <v>805</v>
      </c>
      <c r="D119" s="3">
        <v>5</v>
      </c>
      <c r="E119" s="3">
        <v>1</v>
      </c>
      <c r="F119" s="3">
        <v>3</v>
      </c>
      <c r="G119" s="3">
        <v>1</v>
      </c>
      <c r="H119" s="3">
        <v>722</v>
      </c>
      <c r="I119" s="3">
        <v>79.2</v>
      </c>
      <c r="J119" s="3">
        <f>I119*1000</f>
        <v>79200</v>
      </c>
      <c r="K119" s="3">
        <v>3.26</v>
      </c>
      <c r="L119" s="4">
        <v>42367592</v>
      </c>
      <c r="M119" s="4">
        <v>54088153.313084401</v>
      </c>
      <c r="N119" s="4">
        <v>56857600.403528303</v>
      </c>
      <c r="O119" s="4">
        <v>43043707.695725299</v>
      </c>
      <c r="P119" s="4">
        <v>54263340.053892396</v>
      </c>
      <c r="Q119" s="4">
        <v>17331987.198862799</v>
      </c>
      <c r="R119" s="6">
        <f>AVERAGE(L119:Q119)</f>
        <v>44658730.110848866</v>
      </c>
    </row>
    <row r="120" spans="1:25" x14ac:dyDescent="0.25">
      <c r="B120" s="3" t="s">
        <v>554</v>
      </c>
      <c r="C120" s="3" t="s">
        <v>555</v>
      </c>
      <c r="D120" s="3">
        <v>3</v>
      </c>
      <c r="E120" s="3">
        <v>1</v>
      </c>
      <c r="F120" s="3">
        <v>9</v>
      </c>
      <c r="G120" s="3">
        <v>1</v>
      </c>
      <c r="H120" s="3">
        <v>1036</v>
      </c>
      <c r="I120" s="3">
        <v>119.4</v>
      </c>
      <c r="J120" s="3">
        <f>I120*1000</f>
        <v>119400</v>
      </c>
      <c r="K120" s="3">
        <v>9.07</v>
      </c>
      <c r="L120" s="4">
        <v>43769550.75</v>
      </c>
      <c r="M120" s="4">
        <v>36823950.190917403</v>
      </c>
      <c r="N120" s="4">
        <v>33120594.8272424</v>
      </c>
      <c r="O120" s="4">
        <v>46514822.259446099</v>
      </c>
      <c r="P120" s="4">
        <v>53494351.852591999</v>
      </c>
      <c r="Q120" s="4">
        <v>47190370.071907602</v>
      </c>
      <c r="R120" s="6">
        <f>AVERAGE(L120:Q120)</f>
        <v>43485606.658684246</v>
      </c>
    </row>
    <row r="121" spans="1:25" x14ac:dyDescent="0.25">
      <c r="B121" s="3" t="s">
        <v>672</v>
      </c>
      <c r="C121" s="3" t="s">
        <v>673</v>
      </c>
      <c r="D121" s="3">
        <v>12</v>
      </c>
      <c r="E121" s="3">
        <v>1</v>
      </c>
      <c r="F121" s="3">
        <v>3</v>
      </c>
      <c r="G121" s="3">
        <v>1</v>
      </c>
      <c r="H121" s="3">
        <v>139</v>
      </c>
      <c r="I121" s="3">
        <v>15.3</v>
      </c>
      <c r="J121" s="3">
        <f>I121*1000</f>
        <v>15300</v>
      </c>
      <c r="K121" s="3">
        <v>6.27</v>
      </c>
      <c r="L121" s="4">
        <v>11266681</v>
      </c>
      <c r="M121" s="4">
        <v>11957998.5017263</v>
      </c>
      <c r="N121" s="4">
        <v>11735091.496294901</v>
      </c>
      <c r="O121" s="4">
        <v>11293096.0448018</v>
      </c>
      <c r="P121" s="4">
        <v>10698255.6471748</v>
      </c>
      <c r="Q121" s="4">
        <v>11152651.912748599</v>
      </c>
      <c r="R121" s="6">
        <f>AVERAGE(L121:Q121)</f>
        <v>11350629.100457733</v>
      </c>
    </row>
    <row r="122" spans="1:25" x14ac:dyDescent="0.25">
      <c r="B122" s="3" t="s">
        <v>582</v>
      </c>
      <c r="C122" s="3" t="s">
        <v>583</v>
      </c>
      <c r="D122" s="3">
        <v>6</v>
      </c>
      <c r="E122" s="3">
        <v>1</v>
      </c>
      <c r="F122" s="3">
        <v>4</v>
      </c>
      <c r="G122" s="3">
        <v>1</v>
      </c>
      <c r="H122" s="3">
        <v>340</v>
      </c>
      <c r="I122" s="3">
        <v>38.9</v>
      </c>
      <c r="J122" s="3">
        <f>I122*1000</f>
        <v>38900</v>
      </c>
      <c r="K122" s="3">
        <v>8.56</v>
      </c>
      <c r="L122" s="4">
        <v>124516088</v>
      </c>
      <c r="M122" s="4">
        <v>91340842.197756395</v>
      </c>
      <c r="N122" s="4">
        <v>63213613.635233201</v>
      </c>
      <c r="O122" s="4">
        <v>171267046.54938301</v>
      </c>
      <c r="P122" s="4">
        <v>85898600.718980297</v>
      </c>
      <c r="Q122" s="4">
        <v>105843853.83878499</v>
      </c>
      <c r="R122" s="6">
        <f>AVERAGE(L122:Q122)</f>
        <v>107013340.82335632</v>
      </c>
    </row>
    <row r="123" spans="1:25" x14ac:dyDescent="0.25">
      <c r="B123" s="3" t="s">
        <v>742</v>
      </c>
      <c r="C123" s="3" t="s">
        <v>743</v>
      </c>
      <c r="D123" s="3">
        <v>3</v>
      </c>
      <c r="E123" s="3">
        <v>1</v>
      </c>
      <c r="F123" s="3">
        <v>2</v>
      </c>
      <c r="G123" s="3">
        <v>1</v>
      </c>
      <c r="H123" s="3">
        <v>550</v>
      </c>
      <c r="I123" s="3">
        <v>60.3</v>
      </c>
      <c r="J123" s="3">
        <f>I123*1000</f>
        <v>60300</v>
      </c>
      <c r="K123" s="3">
        <v>5.0199999999999996</v>
      </c>
      <c r="L123" s="4">
        <v>39790734</v>
      </c>
      <c r="M123" s="4">
        <v>43538577.482308798</v>
      </c>
      <c r="N123" s="4">
        <v>51129883.663879603</v>
      </c>
      <c r="O123" s="4">
        <v>38260404.350092702</v>
      </c>
      <c r="P123" s="4">
        <v>41193041.7686342</v>
      </c>
      <c r="Q123" s="4">
        <v>45578605.9947166</v>
      </c>
      <c r="R123" s="6">
        <f>AVERAGE(L123:Q123)</f>
        <v>43248541.209938653</v>
      </c>
    </row>
    <row r="124" spans="1:25" x14ac:dyDescent="0.25">
      <c r="B124" s="3" t="s">
        <v>828</v>
      </c>
      <c r="C124" s="3" t="s">
        <v>829</v>
      </c>
      <c r="D124" s="3">
        <v>4</v>
      </c>
      <c r="E124" s="3">
        <v>1</v>
      </c>
      <c r="F124" s="3">
        <v>4</v>
      </c>
      <c r="G124" s="3">
        <v>1</v>
      </c>
      <c r="H124" s="3">
        <v>816</v>
      </c>
      <c r="I124" s="3">
        <v>92.5</v>
      </c>
      <c r="J124" s="3">
        <f>I124*1000</f>
        <v>92500</v>
      </c>
      <c r="K124" s="3">
        <v>2.97</v>
      </c>
      <c r="L124" s="4">
        <v>48156755.5</v>
      </c>
      <c r="M124" s="4">
        <v>54088153.313084401</v>
      </c>
      <c r="N124" s="4">
        <v>56857600.403528303</v>
      </c>
      <c r="O124" s="4">
        <v>43043707.695725299</v>
      </c>
      <c r="P124" s="4">
        <v>54263340.053892396</v>
      </c>
      <c r="Q124" s="4">
        <v>17331987.198862799</v>
      </c>
      <c r="R124" s="6">
        <f>AVERAGE(L124:Q124)</f>
        <v>45623590.694182195</v>
      </c>
    </row>
    <row r="125" spans="1:25" x14ac:dyDescent="0.25">
      <c r="B125" s="3" t="s">
        <v>472</v>
      </c>
      <c r="C125" s="3" t="s">
        <v>473</v>
      </c>
      <c r="D125" s="3">
        <v>8</v>
      </c>
      <c r="E125" s="3">
        <v>1</v>
      </c>
      <c r="F125" s="3">
        <v>4</v>
      </c>
      <c r="G125" s="3">
        <v>1</v>
      </c>
      <c r="H125" s="3">
        <v>241</v>
      </c>
      <c r="I125" s="3">
        <v>27.4</v>
      </c>
      <c r="J125" s="3">
        <f>I125*1000</f>
        <v>27400</v>
      </c>
      <c r="K125" s="3">
        <v>11.78</v>
      </c>
      <c r="L125" s="4">
        <v>1063554624</v>
      </c>
      <c r="M125" s="4">
        <v>799835124.75366199</v>
      </c>
      <c r="N125" s="4">
        <v>686073891.32978904</v>
      </c>
      <c r="O125" s="4">
        <v>873864808.28507602</v>
      </c>
      <c r="P125" s="4">
        <v>569081518.05991304</v>
      </c>
      <c r="Q125" s="4">
        <v>463202861.54949099</v>
      </c>
      <c r="R125" s="6">
        <f>AVERAGE(L125:Q125)</f>
        <v>742602137.99632204</v>
      </c>
    </row>
    <row r="126" spans="1:25" x14ac:dyDescent="0.25">
      <c r="B126" s="3" t="s">
        <v>186</v>
      </c>
      <c r="C126" s="3" t="s">
        <v>187</v>
      </c>
      <c r="D126" s="3">
        <v>9</v>
      </c>
      <c r="E126" s="3">
        <v>1</v>
      </c>
      <c r="F126" s="3">
        <v>15</v>
      </c>
      <c r="G126" s="3">
        <v>1</v>
      </c>
      <c r="H126" s="3">
        <v>386</v>
      </c>
      <c r="I126" s="3">
        <v>43.3</v>
      </c>
      <c r="J126" s="3">
        <f>I126*1000</f>
        <v>43300</v>
      </c>
      <c r="K126" s="3">
        <v>37.46</v>
      </c>
      <c r="L126" s="4">
        <v>208961067.5</v>
      </c>
      <c r="M126" s="4">
        <v>276900627.89545202</v>
      </c>
      <c r="N126" s="4">
        <v>337809596.81270999</v>
      </c>
      <c r="O126" s="4">
        <v>338719219.57175797</v>
      </c>
      <c r="P126" s="4">
        <v>399229162.60477501</v>
      </c>
      <c r="Q126" s="4">
        <v>416431334.21977299</v>
      </c>
      <c r="R126" s="6">
        <f>AVERAGE(L126:Q126)</f>
        <v>329675168.10074466</v>
      </c>
    </row>
    <row r="127" spans="1:25" x14ac:dyDescent="0.25">
      <c r="B127" s="3" t="s">
        <v>450</v>
      </c>
      <c r="C127" s="3" t="s">
        <v>451</v>
      </c>
      <c r="D127" s="3">
        <v>9</v>
      </c>
      <c r="E127" s="3">
        <v>1</v>
      </c>
      <c r="F127" s="3">
        <v>5</v>
      </c>
      <c r="G127" s="3">
        <v>1</v>
      </c>
      <c r="H127" s="3">
        <v>286</v>
      </c>
      <c r="I127" s="3">
        <v>30.4</v>
      </c>
      <c r="J127" s="3">
        <f>I127*1000</f>
        <v>30400</v>
      </c>
      <c r="K127" s="3">
        <v>12.54</v>
      </c>
      <c r="L127" s="4">
        <v>467869528</v>
      </c>
      <c r="M127" s="4">
        <v>338085253.50657398</v>
      </c>
      <c r="N127" s="4">
        <v>192410473.35154501</v>
      </c>
      <c r="O127" s="4">
        <v>589166752.74119306</v>
      </c>
      <c r="P127" s="4">
        <v>365375664.50182998</v>
      </c>
      <c r="Q127" s="4">
        <v>363247659.50237101</v>
      </c>
      <c r="R127" s="6">
        <f>AVERAGE(L127:Q127)</f>
        <v>386025888.60058546</v>
      </c>
    </row>
    <row r="128" spans="1:25" x14ac:dyDescent="0.25">
      <c r="B128" s="3" t="s">
        <v>992</v>
      </c>
      <c r="C128" s="3" t="s">
        <v>993</v>
      </c>
      <c r="D128" s="3">
        <v>5</v>
      </c>
      <c r="E128" s="3">
        <v>1</v>
      </c>
      <c r="F128" s="3">
        <v>1</v>
      </c>
      <c r="G128" s="3">
        <v>1</v>
      </c>
      <c r="H128" s="3">
        <v>146</v>
      </c>
      <c r="I128" s="3">
        <v>15.9</v>
      </c>
      <c r="J128" s="3">
        <f>I128*1000</f>
        <v>15900</v>
      </c>
      <c r="K128" s="3">
        <v>1.91</v>
      </c>
      <c r="L128" s="4">
        <v>14373686</v>
      </c>
      <c r="M128" s="4">
        <v>24820553.3977236</v>
      </c>
      <c r="N128" s="4">
        <v>40776578.803503104</v>
      </c>
      <c r="O128" s="4">
        <v>34199651.007456198</v>
      </c>
      <c r="P128" s="4">
        <v>67915526.037983805</v>
      </c>
      <c r="Q128" s="4">
        <v>116180216.883184</v>
      </c>
      <c r="R128" s="6">
        <f>AVERAGE(L128:Q128)</f>
        <v>49711035.354975127</v>
      </c>
    </row>
    <row r="129" spans="2:18" x14ac:dyDescent="0.25">
      <c r="B129" s="3" t="s">
        <v>206</v>
      </c>
      <c r="C129" s="3" t="s">
        <v>207</v>
      </c>
      <c r="D129" s="3">
        <v>12</v>
      </c>
      <c r="E129" s="3">
        <v>1</v>
      </c>
      <c r="F129" s="3">
        <v>18</v>
      </c>
      <c r="G129" s="3">
        <v>1</v>
      </c>
      <c r="H129" s="3">
        <v>307</v>
      </c>
      <c r="I129" s="3">
        <v>34.200000000000003</v>
      </c>
      <c r="J129" s="3">
        <f>I129*1000</f>
        <v>34200</v>
      </c>
      <c r="K129" s="3">
        <v>32.380000000000003</v>
      </c>
      <c r="L129" s="4">
        <v>157054274.25</v>
      </c>
      <c r="M129" s="4">
        <v>191959086.85343301</v>
      </c>
      <c r="N129" s="4">
        <v>210292271.602092</v>
      </c>
      <c r="O129" s="4">
        <v>223210345.07215601</v>
      </c>
      <c r="P129" s="4">
        <v>266227876.21470201</v>
      </c>
      <c r="Q129" s="4">
        <v>275798383.58064997</v>
      </c>
      <c r="R129" s="6">
        <f>AVERAGE(L129:Q129)</f>
        <v>220757039.59550551</v>
      </c>
    </row>
    <row r="130" spans="2:18" x14ac:dyDescent="0.25">
      <c r="B130" s="3" t="s">
        <v>306</v>
      </c>
      <c r="C130" s="3" t="s">
        <v>307</v>
      </c>
      <c r="D130" s="3">
        <v>1</v>
      </c>
      <c r="E130" s="3">
        <v>1</v>
      </c>
      <c r="F130" s="3">
        <v>8</v>
      </c>
      <c r="G130" s="3">
        <v>1</v>
      </c>
      <c r="H130" s="3">
        <v>1693</v>
      </c>
      <c r="I130" s="3">
        <v>176.4</v>
      </c>
      <c r="J130" s="3">
        <f>I130*1000</f>
        <v>176400</v>
      </c>
      <c r="K130" s="3">
        <v>21.62</v>
      </c>
      <c r="L130" s="4">
        <v>305704860</v>
      </c>
      <c r="M130" s="4">
        <v>77275294.816250205</v>
      </c>
      <c r="N130" s="4">
        <v>26618520.368683901</v>
      </c>
      <c r="O130" s="4">
        <v>111708339.284933</v>
      </c>
      <c r="P130" s="4">
        <v>49945126.130546801</v>
      </c>
      <c r="Q130" s="4">
        <v>5727347.5302542103</v>
      </c>
      <c r="R130" s="6">
        <f>AVERAGE(L130:Q130)</f>
        <v>96163248.021778032</v>
      </c>
    </row>
    <row r="131" spans="2:18" x14ac:dyDescent="0.25">
      <c r="B131" s="3" t="s">
        <v>448</v>
      </c>
      <c r="C131" s="3" t="s">
        <v>449</v>
      </c>
      <c r="D131" s="3">
        <v>9</v>
      </c>
      <c r="E131" s="3">
        <v>1</v>
      </c>
      <c r="F131" s="3">
        <v>5</v>
      </c>
      <c r="G131" s="3">
        <v>1</v>
      </c>
      <c r="H131" s="3">
        <v>202</v>
      </c>
      <c r="I131" s="3">
        <v>22.9</v>
      </c>
      <c r="J131" s="3">
        <f>I131*1000</f>
        <v>22900</v>
      </c>
      <c r="K131" s="3">
        <v>12.55</v>
      </c>
      <c r="L131" s="4">
        <v>3758624.25</v>
      </c>
      <c r="M131" s="4">
        <v>4165277.1941235098</v>
      </c>
      <c r="N131" s="4">
        <v>3204208.41397232</v>
      </c>
      <c r="O131" s="4">
        <v>4717053.1833606698</v>
      </c>
      <c r="P131" s="4">
        <v>4035475.2339921598</v>
      </c>
      <c r="Q131" s="4">
        <v>3644141.84297329</v>
      </c>
      <c r="R131" s="6">
        <f>AVERAGE(L131:Q131)</f>
        <v>3920796.6864036582</v>
      </c>
    </row>
    <row r="132" spans="2:18" x14ac:dyDescent="0.25">
      <c r="B132" s="3" t="s">
        <v>442</v>
      </c>
      <c r="C132" s="3" t="s">
        <v>443</v>
      </c>
      <c r="D132" s="3">
        <v>2</v>
      </c>
      <c r="E132" s="3">
        <v>1</v>
      </c>
      <c r="F132" s="3">
        <v>8</v>
      </c>
      <c r="G132" s="3">
        <v>1</v>
      </c>
      <c r="H132" s="3">
        <v>1381</v>
      </c>
      <c r="I132" s="3">
        <v>156.30000000000001</v>
      </c>
      <c r="J132" s="3">
        <f>I132*1000</f>
        <v>156300</v>
      </c>
      <c r="K132" s="3">
        <v>12.77</v>
      </c>
      <c r="L132" s="4">
        <v>137908601.25</v>
      </c>
      <c r="M132" s="4">
        <v>171088498.51712701</v>
      </c>
      <c r="N132" s="4">
        <v>204115136.572653</v>
      </c>
      <c r="O132" s="4">
        <v>195182566.73695701</v>
      </c>
      <c r="P132" s="4">
        <v>252053734.59519899</v>
      </c>
      <c r="Q132" s="4">
        <v>260787906.98407099</v>
      </c>
      <c r="R132" s="6">
        <f>AVERAGE(L132:Q132)</f>
        <v>203522740.77600119</v>
      </c>
    </row>
    <row r="133" spans="2:18" x14ac:dyDescent="0.25">
      <c r="B133" s="3" t="s">
        <v>516</v>
      </c>
      <c r="C133" s="3" t="s">
        <v>517</v>
      </c>
      <c r="D133" s="3">
        <v>2</v>
      </c>
      <c r="E133" s="3">
        <v>1</v>
      </c>
      <c r="F133" s="3">
        <v>5</v>
      </c>
      <c r="G133" s="3">
        <v>1</v>
      </c>
      <c r="H133" s="3">
        <v>575</v>
      </c>
      <c r="I133" s="3">
        <v>63.1</v>
      </c>
      <c r="J133" s="3">
        <f>I133*1000</f>
        <v>63100</v>
      </c>
      <c r="K133" s="3">
        <v>10.1</v>
      </c>
      <c r="L133" s="4">
        <v>1383207.875</v>
      </c>
      <c r="M133" s="4">
        <v>1162520.1662711599</v>
      </c>
      <c r="N133" s="4">
        <v>874620.20314744697</v>
      </c>
      <c r="O133" s="4">
        <v>2263551.4938392099</v>
      </c>
      <c r="P133" s="4">
        <v>1913470.24828863</v>
      </c>
      <c r="Q133" s="4">
        <v>1624311.24045127</v>
      </c>
      <c r="R133" s="6">
        <f>AVERAGE(L133:Q133)</f>
        <v>1536946.8711662863</v>
      </c>
    </row>
    <row r="134" spans="2:18" x14ac:dyDescent="0.25">
      <c r="B134" s="3" t="s">
        <v>784</v>
      </c>
      <c r="C134" s="3" t="s">
        <v>785</v>
      </c>
      <c r="D134" s="3">
        <v>5</v>
      </c>
      <c r="E134" s="3">
        <v>1</v>
      </c>
      <c r="F134" s="3">
        <v>2</v>
      </c>
      <c r="G134" s="3">
        <v>1</v>
      </c>
      <c r="H134" s="3">
        <v>729</v>
      </c>
      <c r="I134" s="3">
        <v>81.5</v>
      </c>
      <c r="J134" s="3">
        <f>I134*1000</f>
        <v>81500</v>
      </c>
      <c r="K134" s="3">
        <v>3.76</v>
      </c>
      <c r="L134" s="4">
        <v>105681576</v>
      </c>
      <c r="M134" s="4">
        <v>142793223.10011801</v>
      </c>
      <c r="N134" s="4">
        <v>167475684.96103001</v>
      </c>
      <c r="O134" s="4">
        <v>158445153.68076801</v>
      </c>
      <c r="P134" s="4">
        <v>202837821.14551201</v>
      </c>
      <c r="Q134" s="4">
        <v>201338351.93371001</v>
      </c>
      <c r="R134" s="6">
        <f>AVERAGE(L134:Q134)</f>
        <v>163095301.803523</v>
      </c>
    </row>
    <row r="135" spans="2:18" x14ac:dyDescent="0.25">
      <c r="B135" s="3" t="s">
        <v>470</v>
      </c>
      <c r="C135" s="3" t="s">
        <v>471</v>
      </c>
      <c r="D135" s="3">
        <v>4</v>
      </c>
      <c r="E135" s="3">
        <v>1</v>
      </c>
      <c r="F135" s="3">
        <v>4</v>
      </c>
      <c r="G135" s="3">
        <v>1</v>
      </c>
      <c r="H135" s="3">
        <v>960</v>
      </c>
      <c r="I135" s="3">
        <v>108.6</v>
      </c>
      <c r="J135" s="3">
        <f>I135*1000</f>
        <v>108600</v>
      </c>
      <c r="K135" s="3">
        <v>11.79</v>
      </c>
      <c r="L135" s="4">
        <v>3082272.75</v>
      </c>
      <c r="M135" s="4">
        <v>13525120.244351899</v>
      </c>
      <c r="N135" s="4">
        <v>14033749.0134043</v>
      </c>
      <c r="O135" s="4">
        <v>2127026.3325295001</v>
      </c>
      <c r="P135" s="4">
        <v>15657058.962732799</v>
      </c>
      <c r="Q135" s="4">
        <v>13387163.9331322</v>
      </c>
      <c r="R135" s="6">
        <f>AVERAGE(L135:Q135)</f>
        <v>10302065.206025116</v>
      </c>
    </row>
    <row r="136" spans="2:18" x14ac:dyDescent="0.25">
      <c r="B136" s="3" t="s">
        <v>386</v>
      </c>
      <c r="C136" s="3" t="s">
        <v>387</v>
      </c>
      <c r="D136" s="3">
        <v>5</v>
      </c>
      <c r="E136" s="3">
        <v>1</v>
      </c>
      <c r="F136" s="3">
        <v>5</v>
      </c>
      <c r="G136" s="3">
        <v>1</v>
      </c>
      <c r="H136" s="3">
        <v>453</v>
      </c>
      <c r="I136" s="3">
        <v>53.3</v>
      </c>
      <c r="J136" s="3">
        <f>I136*1000</f>
        <v>53300</v>
      </c>
      <c r="K136" s="3">
        <v>15.34</v>
      </c>
      <c r="L136" s="4">
        <v>14736640</v>
      </c>
      <c r="M136" s="4">
        <v>4842832.6417979803</v>
      </c>
      <c r="N136" s="4">
        <v>2398556.7065402502</v>
      </c>
      <c r="O136" s="4">
        <v>9705593.2667145599</v>
      </c>
      <c r="P136" s="4">
        <v>4168041.83503239</v>
      </c>
      <c r="Q136" s="4">
        <v>3329468.50384269</v>
      </c>
      <c r="R136" s="6">
        <f>AVERAGE(L136:Q136)</f>
        <v>6530188.8256546445</v>
      </c>
    </row>
    <row r="137" spans="2:18" x14ac:dyDescent="0.25">
      <c r="B137" s="3" t="s">
        <v>148</v>
      </c>
      <c r="C137" s="3" t="s">
        <v>149</v>
      </c>
      <c r="D137" s="3">
        <v>5</v>
      </c>
      <c r="E137" s="3">
        <v>1</v>
      </c>
      <c r="F137" s="3">
        <v>22</v>
      </c>
      <c r="G137" s="3">
        <v>1</v>
      </c>
      <c r="H137" s="3">
        <v>127</v>
      </c>
      <c r="I137" s="3">
        <v>14</v>
      </c>
      <c r="J137" s="3">
        <f>I137*1000</f>
        <v>14000</v>
      </c>
      <c r="K137" s="3">
        <v>45.16</v>
      </c>
      <c r="L137" s="4">
        <v>205393490.375</v>
      </c>
      <c r="M137" s="4">
        <v>227478096.14245999</v>
      </c>
      <c r="N137" s="4">
        <v>230374338.713258</v>
      </c>
      <c r="O137" s="4">
        <v>190551101.69136</v>
      </c>
      <c r="P137" s="4">
        <v>216662084.21945101</v>
      </c>
      <c r="Q137" s="4">
        <v>232282494.52717999</v>
      </c>
      <c r="R137" s="6">
        <f>AVERAGE(L137:Q137)</f>
        <v>217123600.94478485</v>
      </c>
    </row>
    <row r="138" spans="2:18" x14ac:dyDescent="0.25">
      <c r="B138" s="3" t="s">
        <v>524</v>
      </c>
      <c r="C138" s="3" t="s">
        <v>525</v>
      </c>
      <c r="D138" s="3">
        <v>5</v>
      </c>
      <c r="E138" s="3">
        <v>1</v>
      </c>
      <c r="F138" s="3">
        <v>3</v>
      </c>
      <c r="G138" s="3">
        <v>1</v>
      </c>
      <c r="H138" s="3">
        <v>759</v>
      </c>
      <c r="I138" s="3">
        <v>84.5</v>
      </c>
      <c r="J138" s="3">
        <f>I138*1000</f>
        <v>84500</v>
      </c>
      <c r="K138" s="3">
        <v>9.67</v>
      </c>
      <c r="L138" s="4">
        <v>10099001.25</v>
      </c>
      <c r="M138" s="4">
        <v>8714719.2397171091</v>
      </c>
      <c r="N138" s="4">
        <v>4673184.1648508599</v>
      </c>
      <c r="O138" s="4">
        <v>22738947.782600101</v>
      </c>
      <c r="P138" s="4">
        <v>9490888.3889716994</v>
      </c>
      <c r="Q138" s="4">
        <v>18574496.632904802</v>
      </c>
      <c r="R138" s="6">
        <f>AVERAGE(L138:Q138)</f>
        <v>12381872.909840763</v>
      </c>
    </row>
    <row r="139" spans="2:18" x14ac:dyDescent="0.25">
      <c r="B139" s="3" t="s">
        <v>15</v>
      </c>
      <c r="C139" s="3" t="s">
        <v>16</v>
      </c>
      <c r="D139" s="3">
        <v>5</v>
      </c>
      <c r="E139" s="3">
        <v>1</v>
      </c>
      <c r="F139" s="3">
        <v>502</v>
      </c>
      <c r="G139" s="3">
        <v>1</v>
      </c>
      <c r="H139" s="3">
        <v>714</v>
      </c>
      <c r="I139" s="3">
        <v>81.400000000000006</v>
      </c>
      <c r="J139" s="3">
        <f>I139*1000</f>
        <v>81400</v>
      </c>
      <c r="K139" s="3">
        <v>1460.6</v>
      </c>
      <c r="L139" s="4">
        <v>753524101.125</v>
      </c>
      <c r="M139" s="4">
        <v>365433369.80156898</v>
      </c>
      <c r="N139" s="4">
        <v>354624352.906183</v>
      </c>
      <c r="O139" s="4">
        <v>700696765.61041796</v>
      </c>
      <c r="P139" s="4">
        <v>580438898.28926396</v>
      </c>
      <c r="Q139" s="4">
        <v>389730887.13386297</v>
      </c>
      <c r="R139" s="6">
        <f>AVERAGE(L139:Q139)</f>
        <v>524074729.14438289</v>
      </c>
    </row>
    <row r="140" spans="2:18" x14ac:dyDescent="0.25">
      <c r="B140" s="3" t="s">
        <v>938</v>
      </c>
      <c r="C140" s="3" t="s">
        <v>939</v>
      </c>
      <c r="D140" s="3">
        <v>2</v>
      </c>
      <c r="E140" s="3">
        <v>1</v>
      </c>
      <c r="F140" s="3">
        <v>1</v>
      </c>
      <c r="G140" s="3">
        <v>1</v>
      </c>
      <c r="H140" s="3">
        <v>1030</v>
      </c>
      <c r="I140" s="3">
        <v>111</v>
      </c>
      <c r="J140" s="3">
        <f>I140*1000</f>
        <v>111000</v>
      </c>
      <c r="K140" s="3">
        <v>2.4</v>
      </c>
      <c r="L140" s="4">
        <v>4407605760</v>
      </c>
      <c r="M140" s="4">
        <v>3916452645.6143198</v>
      </c>
      <c r="N140" s="4">
        <v>3676415025.1722999</v>
      </c>
      <c r="O140" s="4">
        <v>4467175869.7912502</v>
      </c>
      <c r="P140" s="4">
        <v>3758239484.29916</v>
      </c>
      <c r="Q140" s="4">
        <v>2922808183.5446801</v>
      </c>
      <c r="R140" s="6">
        <f>AVERAGE(L140:Q140)</f>
        <v>3858116161.4036183</v>
      </c>
    </row>
    <row r="141" spans="2:18" x14ac:dyDescent="0.25">
      <c r="B141" s="3" t="s">
        <v>28</v>
      </c>
      <c r="C141" s="3" t="s">
        <v>29</v>
      </c>
      <c r="D141" s="3">
        <v>15</v>
      </c>
      <c r="E141" s="3">
        <v>2</v>
      </c>
      <c r="F141" s="3">
        <v>201</v>
      </c>
      <c r="G141" s="3">
        <v>2</v>
      </c>
      <c r="H141" s="3">
        <v>272</v>
      </c>
      <c r="I141" s="3">
        <v>31.2</v>
      </c>
      <c r="J141" s="3">
        <f>I141*1000</f>
        <v>31200</v>
      </c>
      <c r="K141" s="3">
        <v>577.84</v>
      </c>
      <c r="L141" s="4">
        <v>28725723.75</v>
      </c>
      <c r="M141" s="4">
        <v>48512138.4873643</v>
      </c>
      <c r="N141" s="4">
        <v>61419805.706679001</v>
      </c>
      <c r="O141" s="4">
        <v>58813265.994318701</v>
      </c>
      <c r="P141" s="4">
        <v>61386992.009893604</v>
      </c>
      <c r="Q141" s="4">
        <v>80629948.601749003</v>
      </c>
      <c r="R141" s="6">
        <f>AVERAGE(L141:Q141)</f>
        <v>56581312.425000764</v>
      </c>
    </row>
    <row r="142" spans="2:18" x14ac:dyDescent="0.25">
      <c r="B142" s="3" t="s">
        <v>590</v>
      </c>
      <c r="C142" s="3" t="s">
        <v>591</v>
      </c>
      <c r="D142" s="3">
        <v>3</v>
      </c>
      <c r="E142" s="3">
        <v>1</v>
      </c>
      <c r="F142" s="3">
        <v>3</v>
      </c>
      <c r="G142" s="3">
        <v>1</v>
      </c>
      <c r="H142" s="3">
        <v>1233</v>
      </c>
      <c r="I142" s="3">
        <v>130.6</v>
      </c>
      <c r="J142" s="3">
        <f>I142*1000</f>
        <v>130600</v>
      </c>
      <c r="K142" s="3">
        <v>8.4</v>
      </c>
      <c r="L142" s="4">
        <v>29484326.5</v>
      </c>
      <c r="M142" s="4">
        <v>28874945.5258926</v>
      </c>
      <c r="N142" s="4">
        <v>39332448.681226604</v>
      </c>
      <c r="O142" s="4" t="s">
        <v>17</v>
      </c>
      <c r="P142" s="4">
        <v>27785079.621071901</v>
      </c>
      <c r="Q142" s="4">
        <v>33589849.171254002</v>
      </c>
      <c r="R142" s="6">
        <f>AVERAGE(L142:Q142)</f>
        <v>31813329.899889022</v>
      </c>
    </row>
    <row r="143" spans="2:18" x14ac:dyDescent="0.25">
      <c r="B143" s="3" t="s">
        <v>648</v>
      </c>
      <c r="C143" s="3" t="s">
        <v>649</v>
      </c>
      <c r="D143" s="3">
        <v>14</v>
      </c>
      <c r="E143" s="3">
        <v>1</v>
      </c>
      <c r="F143" s="3">
        <v>3</v>
      </c>
      <c r="G143" s="3">
        <v>1</v>
      </c>
      <c r="H143" s="3">
        <v>140</v>
      </c>
      <c r="I143" s="3">
        <v>15.8</v>
      </c>
      <c r="J143" s="3">
        <f>I143*1000</f>
        <v>15800</v>
      </c>
      <c r="K143" s="3">
        <v>7.01</v>
      </c>
      <c r="L143" s="4">
        <v>305448992</v>
      </c>
      <c r="M143" s="4">
        <v>272814394.27832502</v>
      </c>
      <c r="N143" s="4">
        <v>218217793.28683701</v>
      </c>
      <c r="O143" s="4">
        <v>382525214.51920199</v>
      </c>
      <c r="P143" s="4">
        <v>308438063.223333</v>
      </c>
      <c r="Q143" s="4">
        <v>288361671.41191602</v>
      </c>
      <c r="R143" s="6">
        <f>AVERAGE(L143:Q143)</f>
        <v>295967688.11993545</v>
      </c>
    </row>
    <row r="144" spans="2:18" x14ac:dyDescent="0.25">
      <c r="B144" s="3" t="s">
        <v>620</v>
      </c>
      <c r="C144" s="3" t="s">
        <v>621</v>
      </c>
      <c r="D144" s="3">
        <v>9</v>
      </c>
      <c r="E144" s="3">
        <v>1</v>
      </c>
      <c r="F144" s="3">
        <v>3</v>
      </c>
      <c r="G144" s="3">
        <v>1</v>
      </c>
      <c r="H144" s="3">
        <v>305</v>
      </c>
      <c r="I144" s="3">
        <v>34.200000000000003</v>
      </c>
      <c r="J144" s="3">
        <f>I144*1000</f>
        <v>34200</v>
      </c>
      <c r="K144" s="3">
        <v>7.63</v>
      </c>
      <c r="L144" s="4">
        <v>2580709.75</v>
      </c>
      <c r="M144" s="4">
        <v>2600707.3645325601</v>
      </c>
      <c r="N144" s="4">
        <v>2128415.47312477</v>
      </c>
      <c r="O144" s="4">
        <v>2704929.2913224101</v>
      </c>
      <c r="P144" s="4">
        <v>3214480.2374623101</v>
      </c>
      <c r="Q144" s="4">
        <v>4202923.2660999103</v>
      </c>
      <c r="R144" s="6">
        <f>AVERAGE(L144:Q144)</f>
        <v>2905360.897090327</v>
      </c>
    </row>
    <row r="145" spans="2:18" x14ac:dyDescent="0.25">
      <c r="B145" s="3" t="s">
        <v>124</v>
      </c>
      <c r="C145" s="3" t="s">
        <v>125</v>
      </c>
      <c r="D145" s="3">
        <v>16</v>
      </c>
      <c r="E145" s="3">
        <v>1</v>
      </c>
      <c r="F145" s="3">
        <v>17</v>
      </c>
      <c r="G145" s="3">
        <v>1</v>
      </c>
      <c r="H145" s="3">
        <v>236</v>
      </c>
      <c r="I145" s="3">
        <v>26.1</v>
      </c>
      <c r="J145" s="3">
        <f>I145*1000</f>
        <v>26100</v>
      </c>
      <c r="K145" s="3">
        <v>57.67</v>
      </c>
      <c r="L145" s="4">
        <v>7735056.75</v>
      </c>
      <c r="M145" s="4">
        <v>16521610.9420866</v>
      </c>
      <c r="N145" s="4">
        <v>7554969.8306433298</v>
      </c>
      <c r="O145" s="4">
        <v>15678369.5667427</v>
      </c>
      <c r="P145" s="4">
        <v>11629404.8309882</v>
      </c>
      <c r="Q145" s="4">
        <v>3566450.24832254</v>
      </c>
      <c r="R145" s="6">
        <f>AVERAGE(L145:Q145)</f>
        <v>10447643.694797227</v>
      </c>
    </row>
    <row r="146" spans="2:18" x14ac:dyDescent="0.25">
      <c r="B146" s="3" t="s">
        <v>618</v>
      </c>
      <c r="C146" s="3" t="s">
        <v>619</v>
      </c>
      <c r="D146" s="3">
        <v>13</v>
      </c>
      <c r="E146" s="3">
        <v>2</v>
      </c>
      <c r="F146" s="3">
        <v>3</v>
      </c>
      <c r="G146" s="3">
        <v>2</v>
      </c>
      <c r="H146" s="3">
        <v>306</v>
      </c>
      <c r="I146" s="3">
        <v>34.200000000000003</v>
      </c>
      <c r="J146" s="3">
        <f>I146*1000</f>
        <v>34200</v>
      </c>
      <c r="K146" s="3">
        <v>7.71</v>
      </c>
      <c r="L146" s="4">
        <v>89003757.75</v>
      </c>
      <c r="M146" s="4">
        <v>64067253.848223098</v>
      </c>
      <c r="N146" s="4">
        <v>45035399.432001002</v>
      </c>
      <c r="O146" s="4">
        <v>106361727.880206</v>
      </c>
      <c r="P146" s="4">
        <v>79840372.465346098</v>
      </c>
      <c r="Q146" s="4">
        <v>65887705.434444003</v>
      </c>
      <c r="R146" s="6">
        <f>AVERAGE(L146:Q146)</f>
        <v>75032702.801703364</v>
      </c>
    </row>
    <row r="147" spans="2:18" x14ac:dyDescent="0.25">
      <c r="B147" s="3" t="s">
        <v>776</v>
      </c>
      <c r="C147" s="3" t="s">
        <v>777</v>
      </c>
      <c r="D147" s="3">
        <v>25</v>
      </c>
      <c r="E147" s="3">
        <v>1</v>
      </c>
      <c r="F147" s="3">
        <v>4</v>
      </c>
      <c r="G147" s="3">
        <v>1</v>
      </c>
      <c r="H147" s="3">
        <v>144</v>
      </c>
      <c r="I147" s="3">
        <v>14.9</v>
      </c>
      <c r="J147" s="3">
        <f>I147*1000</f>
        <v>14900</v>
      </c>
      <c r="K147" s="3">
        <v>4.57</v>
      </c>
      <c r="L147" s="4">
        <v>104958792.125</v>
      </c>
      <c r="M147" s="4">
        <v>135233472.599648</v>
      </c>
      <c r="N147" s="4">
        <v>173550535.21430099</v>
      </c>
      <c r="O147" s="4">
        <v>164383093.717664</v>
      </c>
      <c r="P147" s="4">
        <v>197099526.75830901</v>
      </c>
      <c r="Q147" s="4">
        <v>214496595.527978</v>
      </c>
      <c r="R147" s="6">
        <f>AVERAGE(L147:Q147)</f>
        <v>164953669.32381666</v>
      </c>
    </row>
    <row r="148" spans="2:18" x14ac:dyDescent="0.25">
      <c r="B148" s="3" t="s">
        <v>68</v>
      </c>
      <c r="C148" s="3" t="s">
        <v>69</v>
      </c>
      <c r="D148" s="3">
        <v>5</v>
      </c>
      <c r="E148" s="3">
        <v>1</v>
      </c>
      <c r="F148" s="3">
        <v>43</v>
      </c>
      <c r="G148" s="3">
        <v>1</v>
      </c>
      <c r="H148" s="3">
        <v>912</v>
      </c>
      <c r="I148" s="3">
        <v>100.9</v>
      </c>
      <c r="J148" s="3">
        <f>I148*1000</f>
        <v>100900</v>
      </c>
      <c r="K148" s="3">
        <v>140.57</v>
      </c>
      <c r="L148" s="4">
        <v>7180416.375</v>
      </c>
      <c r="M148" s="4">
        <v>8408361.8496605903</v>
      </c>
      <c r="N148" s="4">
        <v>19588125.7892114</v>
      </c>
      <c r="O148" s="4">
        <v>11930771.5235507</v>
      </c>
      <c r="P148" s="4">
        <v>11795170.214856099</v>
      </c>
      <c r="Q148" s="4">
        <v>19557712.957429301</v>
      </c>
      <c r="R148" s="6">
        <f>AVERAGE(L148:Q148)</f>
        <v>13076759.78495135</v>
      </c>
    </row>
    <row r="149" spans="2:18" x14ac:dyDescent="0.25">
      <c r="B149" s="3" t="s">
        <v>588</v>
      </c>
      <c r="C149" s="3" t="s">
        <v>589</v>
      </c>
      <c r="D149" s="3">
        <v>10</v>
      </c>
      <c r="E149" s="3">
        <v>1</v>
      </c>
      <c r="F149" s="3">
        <v>3</v>
      </c>
      <c r="G149" s="3">
        <v>1</v>
      </c>
      <c r="H149" s="3">
        <v>215</v>
      </c>
      <c r="I149" s="3">
        <v>24</v>
      </c>
      <c r="J149" s="3">
        <f>I149*1000</f>
        <v>24000</v>
      </c>
      <c r="K149" s="3">
        <v>8.42</v>
      </c>
      <c r="L149" s="4">
        <v>467869528</v>
      </c>
      <c r="M149" s="4">
        <v>338085253.50657398</v>
      </c>
      <c r="N149" s="4">
        <v>210236323.38250199</v>
      </c>
      <c r="O149" s="4">
        <v>589166752.74119306</v>
      </c>
      <c r="P149" s="4">
        <v>385793620.720119</v>
      </c>
      <c r="Q149" s="4">
        <v>396905999.98574603</v>
      </c>
      <c r="R149" s="6">
        <f>AVERAGE(L149:Q149)</f>
        <v>398009579.72268897</v>
      </c>
    </row>
    <row r="150" spans="2:18" x14ac:dyDescent="0.25">
      <c r="B150" s="3" t="s">
        <v>982</v>
      </c>
      <c r="C150" s="3" t="s">
        <v>983</v>
      </c>
      <c r="D150" s="3">
        <v>2</v>
      </c>
      <c r="E150" s="3">
        <v>1</v>
      </c>
      <c r="F150" s="3">
        <v>1</v>
      </c>
      <c r="G150" s="3">
        <v>1</v>
      </c>
      <c r="H150" s="3">
        <v>590</v>
      </c>
      <c r="I150" s="3">
        <v>68.5</v>
      </c>
      <c r="J150" s="3">
        <f>I150*1000</f>
        <v>68500</v>
      </c>
      <c r="K150" s="3">
        <v>1.94</v>
      </c>
      <c r="L150" s="4">
        <v>1523528.75</v>
      </c>
      <c r="M150" s="4">
        <v>1815433.4725791099</v>
      </c>
      <c r="N150" s="4">
        <v>2010171.12495751</v>
      </c>
      <c r="O150" s="4">
        <v>1749729.3327866299</v>
      </c>
      <c r="P150" s="4">
        <v>986809.72216068895</v>
      </c>
      <c r="Q150" s="4">
        <v>1574961.9872090099</v>
      </c>
      <c r="R150" s="6">
        <f>AVERAGE(L150:Q150)</f>
        <v>1610105.7316154912</v>
      </c>
    </row>
    <row r="151" spans="2:18" x14ac:dyDescent="0.25">
      <c r="B151" s="3" t="s">
        <v>810</v>
      </c>
      <c r="C151" s="3" t="s">
        <v>811</v>
      </c>
      <c r="D151" s="3">
        <v>35</v>
      </c>
      <c r="E151" s="3">
        <v>1</v>
      </c>
      <c r="F151" s="3">
        <v>1</v>
      </c>
      <c r="G151" s="3">
        <v>1</v>
      </c>
      <c r="H151" s="3">
        <v>65</v>
      </c>
      <c r="I151" s="3">
        <v>7</v>
      </c>
      <c r="J151" s="3">
        <f>I151*1000</f>
        <v>7000</v>
      </c>
      <c r="K151" s="3">
        <v>3.17</v>
      </c>
      <c r="L151" s="4">
        <v>12419459</v>
      </c>
      <c r="M151" s="4">
        <v>9640208.9401887804</v>
      </c>
      <c r="N151" s="4">
        <v>15044994.6104932</v>
      </c>
      <c r="O151" s="4">
        <v>10191266.496770101</v>
      </c>
      <c r="P151" s="4">
        <v>13443809.082608299</v>
      </c>
      <c r="Q151" s="4">
        <v>12568826.718103999</v>
      </c>
      <c r="R151" s="6">
        <f>AVERAGE(L151:Q151)</f>
        <v>12218094.14136073</v>
      </c>
    </row>
    <row r="152" spans="2:18" x14ac:dyDescent="0.25">
      <c r="B152" s="3" t="s">
        <v>248</v>
      </c>
      <c r="C152" s="3" t="s">
        <v>249</v>
      </c>
      <c r="D152" s="3">
        <v>5</v>
      </c>
      <c r="E152" s="3">
        <v>1</v>
      </c>
      <c r="F152" s="3">
        <v>9</v>
      </c>
      <c r="G152" s="3">
        <v>1</v>
      </c>
      <c r="H152" s="3">
        <v>711</v>
      </c>
      <c r="I152" s="3">
        <v>76.5</v>
      </c>
      <c r="J152" s="3">
        <f>I152*1000</f>
        <v>76500</v>
      </c>
      <c r="K152" s="3">
        <v>26.08</v>
      </c>
      <c r="L152" s="4">
        <v>10821633</v>
      </c>
      <c r="M152" s="4">
        <v>10166695.378472701</v>
      </c>
      <c r="N152" s="4">
        <v>9043080.5828243401</v>
      </c>
      <c r="O152" s="4" t="s">
        <v>17</v>
      </c>
      <c r="P152" s="4">
        <v>9285005.9877257608</v>
      </c>
      <c r="Q152" s="4">
        <v>9281035.7660826296</v>
      </c>
      <c r="R152" s="6">
        <f>AVERAGE(L152:Q152)</f>
        <v>9719490.1430210862</v>
      </c>
    </row>
    <row r="153" spans="2:18" x14ac:dyDescent="0.25">
      <c r="B153" s="3" t="s">
        <v>764</v>
      </c>
      <c r="C153" s="3" t="s">
        <v>765</v>
      </c>
      <c r="D153" s="3">
        <v>2</v>
      </c>
      <c r="E153" s="3">
        <v>1</v>
      </c>
      <c r="F153" s="3">
        <v>2</v>
      </c>
      <c r="G153" s="3">
        <v>1</v>
      </c>
      <c r="H153" s="3">
        <v>1175</v>
      </c>
      <c r="I153" s="3">
        <v>128.6</v>
      </c>
      <c r="J153" s="3">
        <f>I153*1000</f>
        <v>128600</v>
      </c>
      <c r="K153" s="3">
        <v>4.7</v>
      </c>
      <c r="L153" s="4">
        <v>62603486</v>
      </c>
      <c r="M153" s="4">
        <v>63389485.171308301</v>
      </c>
      <c r="N153" s="4">
        <v>68383119.465008602</v>
      </c>
      <c r="O153" s="4">
        <v>50638929.937665798</v>
      </c>
      <c r="P153" s="4">
        <v>58374246.435833402</v>
      </c>
      <c r="Q153" s="4">
        <v>56217114.572214402</v>
      </c>
      <c r="R153" s="6">
        <f>AVERAGE(L153:Q153)</f>
        <v>59934396.93033842</v>
      </c>
    </row>
    <row r="154" spans="2:18" x14ac:dyDescent="0.25">
      <c r="B154" s="3" t="s">
        <v>668</v>
      </c>
      <c r="C154" s="3" t="s">
        <v>669</v>
      </c>
      <c r="D154" s="3">
        <v>4</v>
      </c>
      <c r="E154" s="3">
        <v>1</v>
      </c>
      <c r="F154" s="3">
        <v>2</v>
      </c>
      <c r="G154" s="3">
        <v>1</v>
      </c>
      <c r="H154" s="3">
        <v>765</v>
      </c>
      <c r="I154" s="3">
        <v>84.1</v>
      </c>
      <c r="J154" s="3">
        <f>I154*1000</f>
        <v>84100</v>
      </c>
      <c r="K154" s="3">
        <v>6.41</v>
      </c>
      <c r="L154" s="4">
        <v>17017418</v>
      </c>
      <c r="M154" s="4">
        <v>4576945.5475341603</v>
      </c>
      <c r="N154" s="4">
        <v>22421636.506783001</v>
      </c>
      <c r="O154" s="4">
        <v>5232763.7091681203</v>
      </c>
      <c r="P154" s="4">
        <v>8114657.7478495697</v>
      </c>
      <c r="Q154" s="4">
        <v>21259944.399795</v>
      </c>
      <c r="R154" s="6">
        <f>AVERAGE(L154:Q154)</f>
        <v>13103894.318521641</v>
      </c>
    </row>
    <row r="155" spans="2:18" x14ac:dyDescent="0.25">
      <c r="B155" s="3" t="s">
        <v>560</v>
      </c>
      <c r="C155" s="3" t="s">
        <v>561</v>
      </c>
      <c r="D155" s="3">
        <v>4</v>
      </c>
      <c r="E155" s="3">
        <v>1</v>
      </c>
      <c r="F155" s="3">
        <v>4</v>
      </c>
      <c r="G155" s="3">
        <v>1</v>
      </c>
      <c r="H155" s="3">
        <v>428</v>
      </c>
      <c r="I155" s="3">
        <v>49.8</v>
      </c>
      <c r="J155" s="3">
        <f>I155*1000</f>
        <v>49800</v>
      </c>
      <c r="K155" s="3">
        <v>8.9499999999999993</v>
      </c>
      <c r="L155" s="4">
        <v>23791592.25</v>
      </c>
      <c r="M155" s="4">
        <v>28321893.9059636</v>
      </c>
      <c r="N155" s="4">
        <v>3334397.0826038802</v>
      </c>
      <c r="O155" s="4">
        <v>3694954.8486189102</v>
      </c>
      <c r="P155" s="4">
        <v>23713053.394129898</v>
      </c>
      <c r="Q155" s="4">
        <v>29082895.521964099</v>
      </c>
      <c r="R155" s="6">
        <f>AVERAGE(L155:Q155)</f>
        <v>18656464.500546731</v>
      </c>
    </row>
    <row r="156" spans="2:18" x14ac:dyDescent="0.25">
      <c r="B156" s="3" t="s">
        <v>452</v>
      </c>
      <c r="C156" s="3" t="s">
        <v>453</v>
      </c>
      <c r="D156" s="3">
        <v>4</v>
      </c>
      <c r="E156" s="3">
        <v>2</v>
      </c>
      <c r="F156" s="3">
        <v>4</v>
      </c>
      <c r="G156" s="3">
        <v>2</v>
      </c>
      <c r="H156" s="3">
        <v>1475</v>
      </c>
      <c r="I156" s="3">
        <v>161.69999999999999</v>
      </c>
      <c r="J156" s="3">
        <f>I156*1000</f>
        <v>161700</v>
      </c>
      <c r="K156" s="3">
        <v>12.51</v>
      </c>
      <c r="L156" s="4">
        <v>197340826.5</v>
      </c>
      <c r="M156" s="4">
        <v>193259324.99001199</v>
      </c>
      <c r="N156" s="4">
        <v>189253865.242257</v>
      </c>
      <c r="O156" s="4">
        <v>253951837.57144201</v>
      </c>
      <c r="P156" s="4">
        <v>243037743.07302299</v>
      </c>
      <c r="Q156" s="4">
        <v>268530941.23024797</v>
      </c>
      <c r="R156" s="6">
        <f>AVERAGE(L156:Q156)</f>
        <v>224229089.76783034</v>
      </c>
    </row>
    <row r="157" spans="2:18" x14ac:dyDescent="0.25">
      <c r="B157" s="3" t="s">
        <v>136</v>
      </c>
      <c r="C157" s="3" t="s">
        <v>137</v>
      </c>
      <c r="D157" s="3">
        <v>23</v>
      </c>
      <c r="E157" s="3">
        <v>1</v>
      </c>
      <c r="F157" s="3">
        <v>28</v>
      </c>
      <c r="G157" s="3">
        <v>1</v>
      </c>
      <c r="H157" s="3">
        <v>133</v>
      </c>
      <c r="I157" s="3">
        <v>14.3</v>
      </c>
      <c r="J157" s="3">
        <f>I157*1000</f>
        <v>14300</v>
      </c>
      <c r="K157" s="3">
        <v>51.56</v>
      </c>
      <c r="L157" s="4">
        <v>517985682.25</v>
      </c>
      <c r="M157" s="4">
        <v>533958330.24362099</v>
      </c>
      <c r="N157" s="4">
        <v>377440956.66088498</v>
      </c>
      <c r="O157" s="4">
        <v>491070175.24009502</v>
      </c>
      <c r="P157" s="4">
        <v>452795138.49876499</v>
      </c>
      <c r="Q157" s="4">
        <v>415550239.59153599</v>
      </c>
      <c r="R157" s="6">
        <f>AVERAGE(L157:Q157)</f>
        <v>464800087.08081698</v>
      </c>
    </row>
    <row r="158" spans="2:18" x14ac:dyDescent="0.25">
      <c r="B158" s="3" t="s">
        <v>412</v>
      </c>
      <c r="C158" s="3" t="s">
        <v>413</v>
      </c>
      <c r="D158" s="3">
        <v>7</v>
      </c>
      <c r="E158" s="3">
        <v>1</v>
      </c>
      <c r="F158" s="3">
        <v>8</v>
      </c>
      <c r="G158" s="3">
        <v>1</v>
      </c>
      <c r="H158" s="3">
        <v>532</v>
      </c>
      <c r="I158" s="3">
        <v>55.8</v>
      </c>
      <c r="J158" s="3">
        <f>I158*1000</f>
        <v>55800</v>
      </c>
      <c r="K158" s="3">
        <v>14.18</v>
      </c>
      <c r="L158" s="4">
        <v>123025994.25</v>
      </c>
      <c r="M158" s="4">
        <v>152949319.81314701</v>
      </c>
      <c r="N158" s="4">
        <v>177633215.706806</v>
      </c>
      <c r="O158" s="4">
        <v>176043820.21570399</v>
      </c>
      <c r="P158" s="4">
        <v>218686225.445066</v>
      </c>
      <c r="Q158" s="4">
        <v>217219715.500251</v>
      </c>
      <c r="R158" s="6">
        <f>AVERAGE(L158:Q158)</f>
        <v>177593048.48849568</v>
      </c>
    </row>
    <row r="159" spans="2:18" x14ac:dyDescent="0.25">
      <c r="B159" s="3" t="s">
        <v>350</v>
      </c>
      <c r="C159" s="3" t="s">
        <v>351</v>
      </c>
      <c r="D159" s="3">
        <v>1</v>
      </c>
      <c r="E159" s="3">
        <v>1</v>
      </c>
      <c r="F159" s="3">
        <v>7</v>
      </c>
      <c r="G159" s="3">
        <v>1</v>
      </c>
      <c r="H159" s="3">
        <v>1698</v>
      </c>
      <c r="I159" s="3">
        <v>185.3</v>
      </c>
      <c r="J159" s="3">
        <f>I159*1000</f>
        <v>185300</v>
      </c>
      <c r="K159" s="3">
        <v>18.14</v>
      </c>
      <c r="L159" s="4">
        <v>253936816</v>
      </c>
      <c r="M159" s="4">
        <v>183807784.85404301</v>
      </c>
      <c r="N159" s="4">
        <v>115828009.351586</v>
      </c>
      <c r="O159" s="4">
        <v>238768551.322386</v>
      </c>
      <c r="P159" s="4">
        <v>209562904.335123</v>
      </c>
      <c r="Q159" s="4">
        <v>135573085.28616899</v>
      </c>
      <c r="R159" s="6">
        <f>AVERAGE(L159:Q159)</f>
        <v>189579525.19155118</v>
      </c>
    </row>
    <row r="160" spans="2:18" x14ac:dyDescent="0.25">
      <c r="B160" s="3" t="s">
        <v>372</v>
      </c>
      <c r="C160" s="3" t="s">
        <v>373</v>
      </c>
      <c r="D160" s="3">
        <v>8</v>
      </c>
      <c r="E160" s="3">
        <v>1</v>
      </c>
      <c r="F160" s="3">
        <v>10</v>
      </c>
      <c r="G160" s="3">
        <v>1</v>
      </c>
      <c r="H160" s="3">
        <v>568</v>
      </c>
      <c r="I160" s="3">
        <v>62.2</v>
      </c>
      <c r="J160" s="3">
        <f>I160*1000</f>
        <v>62200</v>
      </c>
      <c r="K160" s="3">
        <v>16.690000000000001</v>
      </c>
      <c r="L160" s="4">
        <v>8017254.75</v>
      </c>
      <c r="M160" s="4" t="s">
        <v>17</v>
      </c>
      <c r="N160" s="4">
        <v>9178805.8512024693</v>
      </c>
      <c r="O160" s="4">
        <v>9831877.1618123092</v>
      </c>
      <c r="P160" s="4">
        <v>3436731.1193279899</v>
      </c>
      <c r="Q160" s="4">
        <v>9547602.3940403406</v>
      </c>
      <c r="R160" s="6">
        <f>AVERAGE(L160:Q160)</f>
        <v>8002454.2552766223</v>
      </c>
    </row>
    <row r="161" spans="2:18" x14ac:dyDescent="0.25">
      <c r="B161" s="3" t="s">
        <v>226</v>
      </c>
      <c r="C161" s="3" t="s">
        <v>227</v>
      </c>
      <c r="D161" s="3">
        <v>11</v>
      </c>
      <c r="E161" s="3">
        <v>1</v>
      </c>
      <c r="F161" s="3">
        <v>21</v>
      </c>
      <c r="G161" s="3">
        <v>1</v>
      </c>
      <c r="H161" s="3">
        <v>349</v>
      </c>
      <c r="I161" s="3">
        <v>38.1</v>
      </c>
      <c r="J161" s="3">
        <f>I161*1000</f>
        <v>38100</v>
      </c>
      <c r="K161" s="3">
        <v>29.01</v>
      </c>
      <c r="L161" s="4">
        <v>228373398.125</v>
      </c>
      <c r="M161" s="4">
        <v>282516514.635432</v>
      </c>
      <c r="N161" s="4">
        <v>351795923.48180801</v>
      </c>
      <c r="O161" s="4">
        <v>354272253.21613002</v>
      </c>
      <c r="P161" s="4">
        <v>430044664.99143797</v>
      </c>
      <c r="Q161" s="4">
        <v>435282763.51622999</v>
      </c>
      <c r="R161" s="6">
        <f>AVERAGE(L161:Q161)</f>
        <v>347047586.32767296</v>
      </c>
    </row>
    <row r="162" spans="2:18" x14ac:dyDescent="0.25">
      <c r="B162" s="3" t="s">
        <v>356</v>
      </c>
      <c r="C162" s="3" t="s">
        <v>357</v>
      </c>
      <c r="D162" s="3">
        <v>13</v>
      </c>
      <c r="E162" s="3">
        <v>1</v>
      </c>
      <c r="F162" s="3">
        <v>8</v>
      </c>
      <c r="G162" s="3">
        <v>1</v>
      </c>
      <c r="H162" s="3">
        <v>232</v>
      </c>
      <c r="I162" s="3">
        <v>25.6</v>
      </c>
      <c r="J162" s="3">
        <f>I162*1000</f>
        <v>25600</v>
      </c>
      <c r="K162" s="3">
        <v>17.47</v>
      </c>
      <c r="L162" s="4">
        <v>109073283.75</v>
      </c>
      <c r="M162" s="4">
        <v>68671427.988271505</v>
      </c>
      <c r="N162" s="4">
        <v>51965238.203959197</v>
      </c>
      <c r="O162" s="4">
        <v>118516057.018555</v>
      </c>
      <c r="P162" s="4">
        <v>98091968.627085298</v>
      </c>
      <c r="Q162" s="4">
        <v>72680788.352585405</v>
      </c>
      <c r="R162" s="6">
        <f>AVERAGE(L162:Q162)</f>
        <v>86499793.990076065</v>
      </c>
    </row>
    <row r="163" spans="2:18" x14ac:dyDescent="0.25">
      <c r="B163" s="3" t="s">
        <v>288</v>
      </c>
      <c r="C163" s="3" t="s">
        <v>289</v>
      </c>
      <c r="D163" s="3">
        <v>5</v>
      </c>
      <c r="E163" s="3">
        <v>1</v>
      </c>
      <c r="F163" s="3">
        <v>8</v>
      </c>
      <c r="G163" s="3">
        <v>1</v>
      </c>
      <c r="H163" s="3">
        <v>707</v>
      </c>
      <c r="I163" s="3">
        <v>79.3</v>
      </c>
      <c r="J163" s="3">
        <f>I163*1000</f>
        <v>79300</v>
      </c>
      <c r="K163" s="3">
        <v>22.59</v>
      </c>
      <c r="L163" s="4">
        <v>11649696.5</v>
      </c>
      <c r="M163" s="4" t="s">
        <v>17</v>
      </c>
      <c r="N163" s="4" t="s">
        <v>17</v>
      </c>
      <c r="O163" s="4">
        <v>15747526.091589</v>
      </c>
      <c r="P163" s="4">
        <v>29195537.5755128</v>
      </c>
      <c r="Q163" s="4">
        <v>4055032.4438998499</v>
      </c>
      <c r="R163" s="6">
        <f>AVERAGE(L163:Q163)</f>
        <v>15161948.152750412</v>
      </c>
    </row>
    <row r="164" spans="2:18" x14ac:dyDescent="0.25">
      <c r="B164" s="3" t="s">
        <v>550</v>
      </c>
      <c r="C164" s="3" t="s">
        <v>551</v>
      </c>
      <c r="D164" s="3">
        <v>2</v>
      </c>
      <c r="E164" s="3">
        <v>1</v>
      </c>
      <c r="F164" s="3">
        <v>5</v>
      </c>
      <c r="G164" s="3">
        <v>1</v>
      </c>
      <c r="H164" s="3">
        <v>1397</v>
      </c>
      <c r="I164" s="3">
        <v>156</v>
      </c>
      <c r="J164" s="3">
        <f>I164*1000</f>
        <v>156000</v>
      </c>
      <c r="K164" s="3">
        <v>9.1199999999999992</v>
      </c>
      <c r="L164" s="4">
        <v>4782072</v>
      </c>
      <c r="M164" s="4" t="s">
        <v>17</v>
      </c>
      <c r="N164" s="4">
        <v>55053293.222283401</v>
      </c>
      <c r="O164" s="4">
        <v>22218794.453738</v>
      </c>
      <c r="P164" s="4">
        <v>32497516.9173637</v>
      </c>
      <c r="Q164" s="4">
        <v>39255162.064798601</v>
      </c>
      <c r="R164" s="6">
        <f>AVERAGE(L164:Q164)</f>
        <v>30761367.73163674</v>
      </c>
    </row>
    <row r="165" spans="2:18" x14ac:dyDescent="0.25">
      <c r="B165" s="3" t="s">
        <v>24</v>
      </c>
      <c r="C165" s="3" t="s">
        <v>25</v>
      </c>
      <c r="D165" s="3">
        <v>7</v>
      </c>
      <c r="E165" s="3">
        <v>1</v>
      </c>
      <c r="F165" s="3">
        <v>261</v>
      </c>
      <c r="G165" s="3">
        <v>1</v>
      </c>
      <c r="H165" s="3">
        <v>508</v>
      </c>
      <c r="I165" s="3">
        <v>56</v>
      </c>
      <c r="J165" s="3">
        <f>I165*1000</f>
        <v>56000</v>
      </c>
      <c r="K165" s="3">
        <v>840.7</v>
      </c>
      <c r="L165" s="4">
        <v>170632937.5</v>
      </c>
      <c r="M165" s="4">
        <v>118359318.36750799</v>
      </c>
      <c r="N165" s="4">
        <v>105924773.82757901</v>
      </c>
      <c r="O165" s="4">
        <v>111721995.848386</v>
      </c>
      <c r="P165" s="4">
        <v>90019824.001873493</v>
      </c>
      <c r="Q165" s="4">
        <v>116084422.60081799</v>
      </c>
      <c r="R165" s="6">
        <f>AVERAGE(L165:Q165)</f>
        <v>118790545.35769409</v>
      </c>
    </row>
    <row r="166" spans="2:18" x14ac:dyDescent="0.25">
      <c r="B166" s="3" t="s">
        <v>202</v>
      </c>
      <c r="C166" s="3" t="s">
        <v>203</v>
      </c>
      <c r="D166" s="3">
        <v>1</v>
      </c>
      <c r="E166" s="3">
        <v>1</v>
      </c>
      <c r="F166" s="3">
        <v>8</v>
      </c>
      <c r="G166" s="3">
        <v>1</v>
      </c>
      <c r="H166" s="3">
        <v>3442</v>
      </c>
      <c r="I166" s="3">
        <v>373.1</v>
      </c>
      <c r="J166" s="3">
        <f>I166*1000</f>
        <v>373100</v>
      </c>
      <c r="K166" s="3">
        <v>32.97</v>
      </c>
      <c r="L166" s="4">
        <v>63638444</v>
      </c>
      <c r="M166" s="4">
        <v>55971618.7748845</v>
      </c>
      <c r="N166" s="4">
        <v>68253247.388874397</v>
      </c>
      <c r="O166" s="4">
        <v>97815827.501926094</v>
      </c>
      <c r="P166" s="4">
        <v>93466319.740666896</v>
      </c>
      <c r="Q166" s="4">
        <v>98742154.7941266</v>
      </c>
      <c r="R166" s="6">
        <f>AVERAGE(L166:Q166)</f>
        <v>79647935.366746411</v>
      </c>
    </row>
    <row r="167" spans="2:18" x14ac:dyDescent="0.25">
      <c r="B167" s="3" t="s">
        <v>616</v>
      </c>
      <c r="C167" s="3" t="s">
        <v>617</v>
      </c>
      <c r="D167" s="3">
        <v>3</v>
      </c>
      <c r="E167" s="3">
        <v>1</v>
      </c>
      <c r="F167" s="3">
        <v>3</v>
      </c>
      <c r="G167" s="3">
        <v>1</v>
      </c>
      <c r="H167" s="3">
        <v>762</v>
      </c>
      <c r="I167" s="3">
        <v>83.9</v>
      </c>
      <c r="J167" s="3">
        <f>I167*1000</f>
        <v>83900</v>
      </c>
      <c r="K167" s="3">
        <v>7.72</v>
      </c>
      <c r="L167" s="4">
        <v>11090706</v>
      </c>
      <c r="M167" s="4">
        <v>11681585.3069431</v>
      </c>
      <c r="N167" s="4">
        <v>11707733.447314801</v>
      </c>
      <c r="O167" s="4">
        <v>11894364.128607299</v>
      </c>
      <c r="P167" s="4">
        <v>11439135.7794053</v>
      </c>
      <c r="Q167" s="4">
        <v>9525697.6907692906</v>
      </c>
      <c r="R167" s="6">
        <f>AVERAGE(L167:Q167)</f>
        <v>11223203.725506632</v>
      </c>
    </row>
    <row r="168" spans="2:18" x14ac:dyDescent="0.25">
      <c r="B168" s="3" t="s">
        <v>858</v>
      </c>
      <c r="C168" s="3" t="s">
        <v>859</v>
      </c>
      <c r="D168" s="3">
        <v>6</v>
      </c>
      <c r="E168" s="3">
        <v>1</v>
      </c>
      <c r="F168" s="3">
        <v>1</v>
      </c>
      <c r="G168" s="3">
        <v>1</v>
      </c>
      <c r="H168" s="3">
        <v>561</v>
      </c>
      <c r="I168" s="3">
        <v>59.6</v>
      </c>
      <c r="J168" s="3">
        <f>I168*1000</f>
        <v>59600</v>
      </c>
      <c r="K168" s="3">
        <v>2.83</v>
      </c>
      <c r="L168" s="4">
        <v>30712192</v>
      </c>
      <c r="M168" s="4">
        <v>23570308.866017099</v>
      </c>
      <c r="N168" s="4">
        <v>23305649.281756099</v>
      </c>
      <c r="O168" s="4">
        <v>36442437.812716998</v>
      </c>
      <c r="P168" s="4">
        <v>28482939.506990001</v>
      </c>
      <c r="Q168" s="4">
        <v>25298127.0965598</v>
      </c>
      <c r="R168" s="6">
        <f>AVERAGE(L168:Q168)</f>
        <v>27968609.094006661</v>
      </c>
    </row>
    <row r="169" spans="2:18" x14ac:dyDescent="0.25">
      <c r="B169" s="3" t="s">
        <v>906</v>
      </c>
      <c r="C169" s="3" t="s">
        <v>907</v>
      </c>
      <c r="D169" s="3">
        <v>2</v>
      </c>
      <c r="E169" s="3">
        <v>1</v>
      </c>
      <c r="F169" s="3">
        <v>1</v>
      </c>
      <c r="G169" s="3">
        <v>1</v>
      </c>
      <c r="H169" s="3">
        <v>900</v>
      </c>
      <c r="I169" s="3">
        <v>103</v>
      </c>
      <c r="J169" s="3">
        <f>I169*1000</f>
        <v>103000</v>
      </c>
      <c r="K169" s="3">
        <v>2.61</v>
      </c>
      <c r="L169" s="4">
        <v>21731170</v>
      </c>
      <c r="M169" s="4">
        <v>24218688.748428401</v>
      </c>
      <c r="N169" s="4">
        <v>30118342.274958398</v>
      </c>
      <c r="O169" s="4">
        <v>24407929.9600599</v>
      </c>
      <c r="P169" s="4">
        <v>21594321.5563085</v>
      </c>
      <c r="Q169" s="4">
        <v>21353921.342402201</v>
      </c>
      <c r="R169" s="6">
        <f>AVERAGE(L169:Q169)</f>
        <v>23904062.313692898</v>
      </c>
    </row>
    <row r="170" spans="2:18" x14ac:dyDescent="0.25">
      <c r="B170" s="3" t="s">
        <v>656</v>
      </c>
      <c r="C170" s="3" t="s">
        <v>657</v>
      </c>
      <c r="D170" s="3">
        <v>5</v>
      </c>
      <c r="E170" s="3">
        <v>1</v>
      </c>
      <c r="F170" s="3">
        <v>3</v>
      </c>
      <c r="G170" s="3">
        <v>1</v>
      </c>
      <c r="H170" s="3">
        <v>487</v>
      </c>
      <c r="I170" s="3">
        <v>54.9</v>
      </c>
      <c r="J170" s="3">
        <f>I170*1000</f>
        <v>54900</v>
      </c>
      <c r="K170" s="3">
        <v>6.67</v>
      </c>
      <c r="L170" s="4">
        <v>1981022.5</v>
      </c>
      <c r="M170" s="4">
        <v>8080981.7031788602</v>
      </c>
      <c r="N170" s="4">
        <v>3158123.55826075</v>
      </c>
      <c r="O170" s="4">
        <v>3113242.9102275502</v>
      </c>
      <c r="P170" s="4">
        <v>7857677.9114086097</v>
      </c>
      <c r="Q170" s="4">
        <v>2747847.4713225299</v>
      </c>
      <c r="R170" s="6">
        <f>AVERAGE(L170:Q170)</f>
        <v>4489816.0090663834</v>
      </c>
    </row>
    <row r="171" spans="2:18" x14ac:dyDescent="0.25">
      <c r="B171" s="3" t="s">
        <v>90</v>
      </c>
      <c r="C171" s="3" t="s">
        <v>91</v>
      </c>
      <c r="D171" s="3">
        <v>12</v>
      </c>
      <c r="E171" s="3">
        <v>1</v>
      </c>
      <c r="F171" s="3">
        <v>33</v>
      </c>
      <c r="G171" s="3">
        <v>1</v>
      </c>
      <c r="H171" s="3">
        <v>389</v>
      </c>
      <c r="I171" s="3">
        <v>43</v>
      </c>
      <c r="J171" s="3">
        <f>I171*1000</f>
        <v>43000</v>
      </c>
      <c r="K171" s="3">
        <v>94.42</v>
      </c>
      <c r="L171" s="4">
        <v>25718346.25</v>
      </c>
      <c r="M171" s="4">
        <v>6680692.0252597202</v>
      </c>
      <c r="N171" s="4">
        <v>2071911.08638394</v>
      </c>
      <c r="O171" s="4">
        <v>24316291.3972908</v>
      </c>
      <c r="P171" s="4">
        <v>39131913.409281202</v>
      </c>
      <c r="Q171" s="4">
        <v>17656690.461719599</v>
      </c>
      <c r="R171" s="6">
        <f>AVERAGE(L171:Q171)</f>
        <v>19262640.771655876</v>
      </c>
    </row>
    <row r="172" spans="2:18" x14ac:dyDescent="0.25">
      <c r="B172" s="3" t="s">
        <v>930</v>
      </c>
      <c r="C172" s="3" t="s">
        <v>931</v>
      </c>
      <c r="D172" s="3">
        <v>1</v>
      </c>
      <c r="E172" s="3">
        <v>1</v>
      </c>
      <c r="F172" s="3">
        <v>1</v>
      </c>
      <c r="G172" s="3">
        <v>1</v>
      </c>
      <c r="H172" s="3">
        <v>1086</v>
      </c>
      <c r="I172" s="3">
        <v>124.5</v>
      </c>
      <c r="J172" s="3">
        <f>I172*1000</f>
        <v>124500</v>
      </c>
      <c r="K172" s="3">
        <v>2.4500000000000002</v>
      </c>
      <c r="L172" s="4">
        <v>13924315136</v>
      </c>
      <c r="M172" s="4">
        <v>14889318124.818899</v>
      </c>
      <c r="N172" s="4">
        <v>15201304079.3811</v>
      </c>
      <c r="O172" s="4">
        <v>13025387688.334801</v>
      </c>
      <c r="P172" s="4">
        <v>14382006220.755301</v>
      </c>
      <c r="Q172" s="4">
        <v>15264488256.9536</v>
      </c>
      <c r="R172" s="6">
        <f>AVERAGE(L172:Q172)</f>
        <v>14447803251.040617</v>
      </c>
    </row>
    <row r="173" spans="2:18" x14ac:dyDescent="0.25">
      <c r="B173" s="3" t="s">
        <v>48</v>
      </c>
      <c r="C173" s="3" t="s">
        <v>49</v>
      </c>
      <c r="D173" s="3">
        <v>8</v>
      </c>
      <c r="E173" s="3">
        <v>1</v>
      </c>
      <c r="F173" s="3">
        <v>72</v>
      </c>
      <c r="G173" s="3">
        <v>1</v>
      </c>
      <c r="H173" s="3">
        <v>554</v>
      </c>
      <c r="I173" s="3">
        <v>60.8</v>
      </c>
      <c r="J173" s="3">
        <f>I173*1000</f>
        <v>60800</v>
      </c>
      <c r="K173" s="3">
        <v>249.61</v>
      </c>
      <c r="L173" s="4">
        <v>10461654.75</v>
      </c>
      <c r="M173" s="4">
        <v>2093561.1379932801</v>
      </c>
      <c r="N173" s="4">
        <v>18369714.687820401</v>
      </c>
      <c r="O173" s="4">
        <v>16735172.614610201</v>
      </c>
      <c r="P173" s="4">
        <v>23681395.7388689</v>
      </c>
      <c r="Q173" s="4">
        <v>27237184.2607476</v>
      </c>
      <c r="R173" s="6">
        <f>AVERAGE(L173:Q173)</f>
        <v>16429780.531673396</v>
      </c>
    </row>
    <row r="174" spans="2:18" x14ac:dyDescent="0.25">
      <c r="B174" s="3" t="s">
        <v>688</v>
      </c>
      <c r="C174" s="3" t="s">
        <v>689</v>
      </c>
      <c r="D174" s="3">
        <v>1</v>
      </c>
      <c r="E174" s="3">
        <v>1</v>
      </c>
      <c r="F174" s="3">
        <v>3</v>
      </c>
      <c r="G174" s="3">
        <v>1</v>
      </c>
      <c r="H174" s="3">
        <v>793</v>
      </c>
      <c r="I174" s="3">
        <v>88.7</v>
      </c>
      <c r="J174" s="3">
        <f>I174*1000</f>
        <v>88700</v>
      </c>
      <c r="K174" s="3">
        <v>6.13</v>
      </c>
      <c r="L174" s="4">
        <v>7593551.5</v>
      </c>
      <c r="M174" s="4">
        <v>8466090.5964097008</v>
      </c>
      <c r="N174" s="4">
        <v>9034547.6612271797</v>
      </c>
      <c r="O174" s="4">
        <v>6466620.7517582197</v>
      </c>
      <c r="P174" s="4">
        <v>8167972.5326192603</v>
      </c>
      <c r="Q174" s="4">
        <v>6709405.3006824004</v>
      </c>
      <c r="R174" s="6">
        <f>AVERAGE(L174:Q174)</f>
        <v>7739698.0571161276</v>
      </c>
    </row>
    <row r="175" spans="2:18" x14ac:dyDescent="0.25">
      <c r="B175" s="3" t="s">
        <v>564</v>
      </c>
      <c r="C175" s="3" t="s">
        <v>565</v>
      </c>
      <c r="D175" s="3">
        <v>25</v>
      </c>
      <c r="E175" s="3">
        <v>1</v>
      </c>
      <c r="F175" s="3">
        <v>3</v>
      </c>
      <c r="G175" s="3">
        <v>1</v>
      </c>
      <c r="H175" s="3">
        <v>118</v>
      </c>
      <c r="I175" s="3">
        <v>13.1</v>
      </c>
      <c r="J175" s="3">
        <f>I175*1000</f>
        <v>13100</v>
      </c>
      <c r="K175" s="3">
        <v>8.7200000000000006</v>
      </c>
      <c r="L175" s="4">
        <v>192486256</v>
      </c>
      <c r="M175" s="4">
        <v>115168644.908112</v>
      </c>
      <c r="N175" s="4">
        <v>94943496.933296502</v>
      </c>
      <c r="O175" s="4">
        <v>221760881.41073701</v>
      </c>
      <c r="P175" s="4">
        <v>160483281.77965999</v>
      </c>
      <c r="Q175" s="4">
        <v>121769063.926553</v>
      </c>
      <c r="R175" s="6">
        <f>AVERAGE(L175:Q175)</f>
        <v>151101937.49305975</v>
      </c>
    </row>
    <row r="176" spans="2:18" x14ac:dyDescent="0.25">
      <c r="B176" s="3" t="s">
        <v>922</v>
      </c>
      <c r="C176" s="3" t="s">
        <v>923</v>
      </c>
      <c r="D176" s="3">
        <v>4</v>
      </c>
      <c r="E176" s="3">
        <v>1</v>
      </c>
      <c r="F176" s="3">
        <v>1</v>
      </c>
      <c r="G176" s="3">
        <v>1</v>
      </c>
      <c r="H176" s="3">
        <v>720</v>
      </c>
      <c r="I176" s="3">
        <v>80.099999999999994</v>
      </c>
      <c r="J176" s="3">
        <f>I176*1000</f>
        <v>80100</v>
      </c>
      <c r="K176" s="3">
        <v>2.5299999999999998</v>
      </c>
      <c r="L176" s="4">
        <v>25390472</v>
      </c>
      <c r="M176" s="4">
        <v>22562647.7611988</v>
      </c>
      <c r="N176" s="4">
        <v>18327753.359260499</v>
      </c>
      <c r="O176" s="4">
        <v>22459323.581344299</v>
      </c>
      <c r="P176" s="4">
        <v>24389472.9855856</v>
      </c>
      <c r="Q176" s="4">
        <v>18224628.653607201</v>
      </c>
      <c r="R176" s="6">
        <f>AVERAGE(L176:Q176)</f>
        <v>21892383.056832734</v>
      </c>
    </row>
    <row r="177" spans="2:18" x14ac:dyDescent="0.25">
      <c r="B177" s="3" t="s">
        <v>172</v>
      </c>
      <c r="C177" s="3" t="s">
        <v>173</v>
      </c>
      <c r="D177" s="3">
        <v>16</v>
      </c>
      <c r="E177" s="3">
        <v>1</v>
      </c>
      <c r="F177" s="3">
        <v>11</v>
      </c>
      <c r="G177" s="3">
        <v>1</v>
      </c>
      <c r="H177" s="3">
        <v>225</v>
      </c>
      <c r="I177" s="3">
        <v>25.6</v>
      </c>
      <c r="J177" s="3">
        <f>I177*1000</f>
        <v>25600</v>
      </c>
      <c r="K177" s="3">
        <v>38.9</v>
      </c>
      <c r="L177" s="4">
        <v>25836530.75</v>
      </c>
      <c r="M177" s="4">
        <v>5925096.3502209196</v>
      </c>
      <c r="N177" s="4">
        <v>31925388.177947301</v>
      </c>
      <c r="O177" s="4">
        <v>38761309.643949702</v>
      </c>
      <c r="P177" s="4">
        <v>32558614.716002502</v>
      </c>
      <c r="Q177" s="4">
        <v>18393427.6817756</v>
      </c>
      <c r="R177" s="6">
        <f>AVERAGE(L177:Q177)</f>
        <v>25566727.886649337</v>
      </c>
    </row>
    <row r="178" spans="2:18" x14ac:dyDescent="0.25">
      <c r="B178" s="3" t="s">
        <v>184</v>
      </c>
      <c r="C178" s="3" t="s">
        <v>185</v>
      </c>
      <c r="D178" s="3">
        <v>7</v>
      </c>
      <c r="E178" s="3">
        <v>1</v>
      </c>
      <c r="F178" s="3">
        <v>15</v>
      </c>
      <c r="G178" s="3">
        <v>1</v>
      </c>
      <c r="H178" s="3">
        <v>227</v>
      </c>
      <c r="I178" s="3">
        <v>25.5</v>
      </c>
      <c r="J178" s="3">
        <f>I178*1000</f>
        <v>25500</v>
      </c>
      <c r="K178" s="3">
        <v>37.659999999999997</v>
      </c>
      <c r="L178" s="4">
        <v>15304039</v>
      </c>
      <c r="M178" s="4">
        <v>15697226.230295099</v>
      </c>
      <c r="N178" s="4">
        <v>10032244.1809536</v>
      </c>
      <c r="O178" s="4">
        <v>15769558.427079801</v>
      </c>
      <c r="P178" s="4">
        <v>14152323.615288701</v>
      </c>
      <c r="Q178" s="4">
        <v>4301849.9799053902</v>
      </c>
      <c r="R178" s="6">
        <f>AVERAGE(L178:Q178)</f>
        <v>12542873.572253766</v>
      </c>
    </row>
    <row r="179" spans="2:18" x14ac:dyDescent="0.25">
      <c r="B179" s="3" t="s">
        <v>132</v>
      </c>
      <c r="C179" s="3" t="s">
        <v>133</v>
      </c>
      <c r="D179" s="3">
        <v>9</v>
      </c>
      <c r="E179" s="3">
        <v>1</v>
      </c>
      <c r="F179" s="3">
        <v>16</v>
      </c>
      <c r="G179" s="3">
        <v>1</v>
      </c>
      <c r="H179" s="3">
        <v>461</v>
      </c>
      <c r="I179" s="3">
        <v>50.9</v>
      </c>
      <c r="J179" s="3">
        <f>I179*1000</f>
        <v>50900</v>
      </c>
      <c r="K179" s="3">
        <v>54.7</v>
      </c>
      <c r="L179" s="4" t="s">
        <v>17</v>
      </c>
      <c r="M179" s="4" t="s">
        <v>17</v>
      </c>
      <c r="N179" s="4" t="s">
        <v>17</v>
      </c>
      <c r="O179" s="4" t="s">
        <v>17</v>
      </c>
      <c r="P179" s="4">
        <v>3301856.1317177298</v>
      </c>
      <c r="Q179" s="4" t="s">
        <v>17</v>
      </c>
      <c r="R179" s="6">
        <f>AVERAGE(L179:Q179)</f>
        <v>3301856.1317177298</v>
      </c>
    </row>
    <row r="180" spans="2:18" x14ac:dyDescent="0.25">
      <c r="B180" s="3" t="s">
        <v>920</v>
      </c>
      <c r="C180" s="3" t="s">
        <v>921</v>
      </c>
      <c r="D180" s="3">
        <v>3</v>
      </c>
      <c r="E180" s="3">
        <v>1</v>
      </c>
      <c r="F180" s="3">
        <v>1</v>
      </c>
      <c r="G180" s="3">
        <v>1</v>
      </c>
      <c r="H180" s="3">
        <v>599</v>
      </c>
      <c r="I180" s="3">
        <v>64.7</v>
      </c>
      <c r="J180" s="3">
        <f>I180*1000</f>
        <v>64700</v>
      </c>
      <c r="K180" s="3">
        <v>2.5299999999999998</v>
      </c>
      <c r="L180" s="4">
        <v>10674001</v>
      </c>
      <c r="M180" s="4">
        <v>10985339.367432799</v>
      </c>
      <c r="N180" s="4">
        <v>11514465.198381901</v>
      </c>
      <c r="O180" s="4">
        <v>8597002.5068619605</v>
      </c>
      <c r="P180" s="4">
        <v>8702954.9705427494</v>
      </c>
      <c r="Q180" s="4">
        <v>10458793.5124937</v>
      </c>
      <c r="R180" s="6">
        <f>AVERAGE(L180:Q180)</f>
        <v>10155426.092618851</v>
      </c>
    </row>
    <row r="181" spans="2:18" x14ac:dyDescent="0.25">
      <c r="B181" s="3" t="s">
        <v>598</v>
      </c>
      <c r="C181" s="3" t="s">
        <v>599</v>
      </c>
      <c r="D181" s="3">
        <v>10</v>
      </c>
      <c r="E181" s="3">
        <v>2</v>
      </c>
      <c r="F181" s="3">
        <v>3</v>
      </c>
      <c r="G181" s="3">
        <v>2</v>
      </c>
      <c r="H181" s="3">
        <v>560</v>
      </c>
      <c r="I181" s="3">
        <v>62.4</v>
      </c>
      <c r="J181" s="3">
        <f>I181*1000</f>
        <v>62400</v>
      </c>
      <c r="K181" s="3">
        <v>8.2799999999999994</v>
      </c>
      <c r="L181" s="4">
        <v>2087532.25</v>
      </c>
      <c r="M181" s="4">
        <v>3829501.9835936702</v>
      </c>
      <c r="N181" s="4">
        <v>4335686.4027992496</v>
      </c>
      <c r="O181" s="4">
        <v>5162004.0593951698</v>
      </c>
      <c r="P181" s="4">
        <v>5536026.7750522299</v>
      </c>
      <c r="Q181" s="4">
        <v>1336735.9409117899</v>
      </c>
      <c r="R181" s="6">
        <f>AVERAGE(L181:Q181)</f>
        <v>3714581.2352920179</v>
      </c>
    </row>
    <row r="182" spans="2:18" x14ac:dyDescent="0.25">
      <c r="B182" s="3" t="s">
        <v>984</v>
      </c>
      <c r="C182" s="3" t="s">
        <v>985</v>
      </c>
      <c r="D182" s="3">
        <v>5</v>
      </c>
      <c r="E182" s="3">
        <v>1</v>
      </c>
      <c r="F182" s="3">
        <v>1</v>
      </c>
      <c r="G182" s="3">
        <v>1</v>
      </c>
      <c r="H182" s="3">
        <v>253</v>
      </c>
      <c r="I182" s="3">
        <v>27.6</v>
      </c>
      <c r="J182" s="3">
        <f>I182*1000</f>
        <v>27600</v>
      </c>
      <c r="K182" s="3">
        <v>1.94</v>
      </c>
      <c r="L182" s="4">
        <v>4661750</v>
      </c>
      <c r="M182" s="4">
        <v>4910971.94337874</v>
      </c>
      <c r="N182" s="4">
        <v>3932091.5996555998</v>
      </c>
      <c r="O182" s="4">
        <v>7175293.1946777701</v>
      </c>
      <c r="P182" s="4">
        <v>6135394.8754611099</v>
      </c>
      <c r="Q182" s="4">
        <v>6487811.4326758804</v>
      </c>
      <c r="R182" s="6">
        <f>AVERAGE(L182:Q182)</f>
        <v>5550552.1743081827</v>
      </c>
    </row>
    <row r="183" spans="2:18" x14ac:dyDescent="0.25">
      <c r="B183" s="3" t="s">
        <v>234</v>
      </c>
      <c r="C183" s="3" t="s">
        <v>235</v>
      </c>
      <c r="D183" s="3">
        <v>4</v>
      </c>
      <c r="E183" s="3">
        <v>1</v>
      </c>
      <c r="F183" s="3">
        <v>12</v>
      </c>
      <c r="G183" s="3">
        <v>1</v>
      </c>
      <c r="H183" s="3">
        <v>333</v>
      </c>
      <c r="I183" s="3">
        <v>36.799999999999997</v>
      </c>
      <c r="J183" s="3">
        <f>I183*1000</f>
        <v>36800</v>
      </c>
      <c r="K183" s="3">
        <v>27.11</v>
      </c>
      <c r="L183" s="4">
        <v>4661750</v>
      </c>
      <c r="M183" s="4">
        <v>4910971.94337874</v>
      </c>
      <c r="N183" s="4">
        <v>3932091.5996555998</v>
      </c>
      <c r="O183" s="4">
        <v>7175293.1946777701</v>
      </c>
      <c r="P183" s="4">
        <v>6135394.8754611099</v>
      </c>
      <c r="Q183" s="4">
        <v>6487811.4326758804</v>
      </c>
      <c r="R183" s="6">
        <f>AVERAGE(L183:Q183)</f>
        <v>5550552.1743081827</v>
      </c>
    </row>
    <row r="184" spans="2:18" x14ac:dyDescent="0.25">
      <c r="B184" s="3" t="s">
        <v>122</v>
      </c>
      <c r="C184" s="3" t="s">
        <v>123</v>
      </c>
      <c r="D184" s="3">
        <v>2</v>
      </c>
      <c r="E184" s="3">
        <v>1</v>
      </c>
      <c r="F184" s="3">
        <v>21</v>
      </c>
      <c r="G184" s="3">
        <v>1</v>
      </c>
      <c r="H184" s="3">
        <v>789</v>
      </c>
      <c r="I184" s="3">
        <v>83</v>
      </c>
      <c r="J184" s="3">
        <f>I184*1000</f>
        <v>83000</v>
      </c>
      <c r="K184" s="3">
        <v>58.03</v>
      </c>
      <c r="L184" s="4">
        <v>62697492</v>
      </c>
      <c r="M184" s="4">
        <v>66635213.778622001</v>
      </c>
      <c r="N184" s="4">
        <v>59503411.753860697</v>
      </c>
      <c r="O184" s="4">
        <v>58565400.421237901</v>
      </c>
      <c r="P184" s="4">
        <v>66707224.171768203</v>
      </c>
      <c r="Q184" s="4">
        <v>71128190.202899903</v>
      </c>
      <c r="R184" s="6">
        <f>AVERAGE(L184:Q184)</f>
        <v>64206155.388064779</v>
      </c>
    </row>
    <row r="185" spans="2:18" x14ac:dyDescent="0.25">
      <c r="B185" s="3" t="s">
        <v>566</v>
      </c>
      <c r="C185" s="3" t="s">
        <v>567</v>
      </c>
      <c r="D185" s="3">
        <v>3</v>
      </c>
      <c r="E185" s="3">
        <v>2</v>
      </c>
      <c r="F185" s="3">
        <v>4</v>
      </c>
      <c r="G185" s="3">
        <v>2</v>
      </c>
      <c r="H185" s="3">
        <v>2072</v>
      </c>
      <c r="I185" s="3">
        <v>231.1</v>
      </c>
      <c r="J185" s="3">
        <f>I185*1000</f>
        <v>231100</v>
      </c>
      <c r="K185" s="3">
        <v>8.7100000000000009</v>
      </c>
      <c r="L185" s="4">
        <v>23760683</v>
      </c>
      <c r="M185" s="4">
        <v>14551279.4044076</v>
      </c>
      <c r="N185" s="4">
        <v>22885373.724636</v>
      </c>
      <c r="O185" s="4">
        <v>26255901.671585198</v>
      </c>
      <c r="P185" s="4">
        <v>20245023.4383955</v>
      </c>
      <c r="Q185" s="4">
        <v>19145896.4090974</v>
      </c>
      <c r="R185" s="6">
        <f>AVERAGE(L185:Q185)</f>
        <v>21140692.941353615</v>
      </c>
    </row>
    <row r="186" spans="2:18" x14ac:dyDescent="0.25">
      <c r="B186" s="3" t="s">
        <v>272</v>
      </c>
      <c r="C186" s="3" t="s">
        <v>273</v>
      </c>
      <c r="D186" s="3">
        <v>20</v>
      </c>
      <c r="E186" s="3">
        <v>1</v>
      </c>
      <c r="F186" s="3">
        <v>7</v>
      </c>
      <c r="G186" s="3">
        <v>1</v>
      </c>
      <c r="H186" s="3">
        <v>185</v>
      </c>
      <c r="I186" s="3">
        <v>20.9</v>
      </c>
      <c r="J186" s="3">
        <f>I186*1000</f>
        <v>20900</v>
      </c>
      <c r="K186" s="3">
        <v>23.74</v>
      </c>
      <c r="L186" s="4">
        <v>3773505</v>
      </c>
      <c r="M186" s="4">
        <v>5205487.0168201104</v>
      </c>
      <c r="N186" s="4">
        <v>820509.022994917</v>
      </c>
      <c r="O186" s="4">
        <v>4309911.2320203204</v>
      </c>
      <c r="P186" s="4">
        <v>8960916.0155501403</v>
      </c>
      <c r="Q186" s="4" t="s">
        <v>17</v>
      </c>
      <c r="R186" s="6">
        <f>AVERAGE(L186:Q186)</f>
        <v>4614065.6574770976</v>
      </c>
    </row>
    <row r="187" spans="2:18" x14ac:dyDescent="0.25">
      <c r="B187" s="3" t="s">
        <v>830</v>
      </c>
      <c r="C187" s="3" t="s">
        <v>831</v>
      </c>
      <c r="D187" s="3">
        <v>13</v>
      </c>
      <c r="E187" s="3">
        <v>1</v>
      </c>
      <c r="F187" s="3">
        <v>3</v>
      </c>
      <c r="G187" s="3">
        <v>1</v>
      </c>
      <c r="H187" s="3">
        <v>197</v>
      </c>
      <c r="I187" s="3">
        <v>22.2</v>
      </c>
      <c r="J187" s="3">
        <f>I187*1000</f>
        <v>22200</v>
      </c>
      <c r="K187" s="3">
        <v>2.97</v>
      </c>
      <c r="L187" s="4">
        <v>260718552</v>
      </c>
      <c r="M187" s="4">
        <v>205476408.18250301</v>
      </c>
      <c r="N187" s="4">
        <v>120896994.769281</v>
      </c>
      <c r="O187" s="4">
        <v>75793004.117001802</v>
      </c>
      <c r="P187" s="4">
        <v>86336455.483583197</v>
      </c>
      <c r="Q187" s="4">
        <v>67931520.282449007</v>
      </c>
      <c r="R187" s="6">
        <f>AVERAGE(L187:Q187)</f>
        <v>136192155.805803</v>
      </c>
    </row>
    <row r="188" spans="2:18" x14ac:dyDescent="0.25">
      <c r="B188" s="3" t="s">
        <v>896</v>
      </c>
      <c r="C188" s="3" t="s">
        <v>897</v>
      </c>
      <c r="D188" s="3">
        <v>3</v>
      </c>
      <c r="E188" s="3">
        <v>1</v>
      </c>
      <c r="F188" s="3">
        <v>1</v>
      </c>
      <c r="G188" s="3">
        <v>1</v>
      </c>
      <c r="H188" s="3">
        <v>524</v>
      </c>
      <c r="I188" s="3">
        <v>59.4</v>
      </c>
      <c r="J188" s="3">
        <f>I188*1000</f>
        <v>59400</v>
      </c>
      <c r="K188" s="3">
        <v>2.66</v>
      </c>
      <c r="L188" s="4">
        <v>7173546.5</v>
      </c>
      <c r="M188" s="4">
        <v>4245440.5037270403</v>
      </c>
      <c r="N188" s="4">
        <v>3502705.6509792898</v>
      </c>
      <c r="O188" s="4">
        <v>8682748.6829086095</v>
      </c>
      <c r="P188" s="4">
        <v>3475640.7062557498</v>
      </c>
      <c r="Q188" s="4">
        <v>3668298.7037379001</v>
      </c>
      <c r="R188" s="6">
        <f>AVERAGE(L188:Q188)</f>
        <v>5124730.1246014312</v>
      </c>
    </row>
    <row r="189" spans="2:18" x14ac:dyDescent="0.25">
      <c r="B189" s="3" t="s">
        <v>346</v>
      </c>
      <c r="C189" s="3" t="s">
        <v>347</v>
      </c>
      <c r="D189" s="3">
        <v>9</v>
      </c>
      <c r="E189" s="3">
        <v>1</v>
      </c>
      <c r="F189" s="3">
        <v>8</v>
      </c>
      <c r="G189" s="3">
        <v>1</v>
      </c>
      <c r="H189" s="3">
        <v>432</v>
      </c>
      <c r="I189" s="3">
        <v>48.7</v>
      </c>
      <c r="J189" s="3">
        <f>I189*1000</f>
        <v>48700</v>
      </c>
      <c r="K189" s="3">
        <v>18.34</v>
      </c>
      <c r="L189" s="4">
        <v>80311407</v>
      </c>
      <c r="M189" s="4">
        <v>78587519.841101497</v>
      </c>
      <c r="N189" s="4">
        <v>79197360.060144901</v>
      </c>
      <c r="O189" s="4">
        <v>139736187.773711</v>
      </c>
      <c r="P189" s="4">
        <v>116744859.47120599</v>
      </c>
      <c r="Q189" s="4">
        <v>115555483.304332</v>
      </c>
      <c r="R189" s="6">
        <f>AVERAGE(L189:Q189)</f>
        <v>101688802.9084159</v>
      </c>
    </row>
    <row r="190" spans="2:18" x14ac:dyDescent="0.25">
      <c r="B190" s="3" t="s">
        <v>798</v>
      </c>
      <c r="C190" s="3" t="s">
        <v>799</v>
      </c>
      <c r="D190" s="3">
        <v>21</v>
      </c>
      <c r="E190" s="3">
        <v>1</v>
      </c>
      <c r="F190" s="3">
        <v>7</v>
      </c>
      <c r="G190" s="3">
        <v>1</v>
      </c>
      <c r="H190" s="3">
        <v>165</v>
      </c>
      <c r="I190" s="3">
        <v>18.600000000000001</v>
      </c>
      <c r="J190" s="3">
        <f>I190*1000</f>
        <v>18600</v>
      </c>
      <c r="K190" s="3">
        <v>3.36</v>
      </c>
      <c r="L190" s="4">
        <v>116129889.25</v>
      </c>
      <c r="M190" s="4">
        <v>146890110.64367101</v>
      </c>
      <c r="N190" s="4">
        <v>175101589.044945</v>
      </c>
      <c r="O190" s="4">
        <v>164965261.65432101</v>
      </c>
      <c r="P190" s="4">
        <v>213229708.592758</v>
      </c>
      <c r="Q190" s="4">
        <v>215358202.22686499</v>
      </c>
      <c r="R190" s="6">
        <f>AVERAGE(L190:Q190)</f>
        <v>171945793.56876001</v>
      </c>
    </row>
    <row r="191" spans="2:18" x14ac:dyDescent="0.25">
      <c r="B191" s="3" t="s">
        <v>676</v>
      </c>
      <c r="C191" s="3" t="s">
        <v>677</v>
      </c>
      <c r="D191" s="3">
        <v>8</v>
      </c>
      <c r="E191" s="3">
        <v>1</v>
      </c>
      <c r="F191" s="3">
        <v>19</v>
      </c>
      <c r="G191" s="3">
        <v>1</v>
      </c>
      <c r="H191" s="3">
        <v>358</v>
      </c>
      <c r="I191" s="3">
        <v>38.700000000000003</v>
      </c>
      <c r="J191" s="3">
        <f>I191*1000</f>
        <v>38700</v>
      </c>
      <c r="K191" s="3">
        <v>6.23</v>
      </c>
      <c r="L191" s="4">
        <v>87123067.78125</v>
      </c>
      <c r="M191" s="4">
        <v>69878285.253760293</v>
      </c>
      <c r="N191" s="4">
        <v>62465702.205129698</v>
      </c>
      <c r="O191" s="4">
        <v>145570127.95587501</v>
      </c>
      <c r="P191" s="4">
        <v>107429281.067472</v>
      </c>
      <c r="Q191" s="4">
        <v>114030977.45186099</v>
      </c>
      <c r="R191" s="6">
        <f>AVERAGE(L191:Q191)</f>
        <v>97749573.619224668</v>
      </c>
    </row>
    <row r="192" spans="2:18" x14ac:dyDescent="0.25">
      <c r="B192" s="3" t="s">
        <v>772</v>
      </c>
      <c r="C192" s="3" t="s">
        <v>773</v>
      </c>
      <c r="D192" s="3">
        <v>1</v>
      </c>
      <c r="E192" s="3">
        <v>2</v>
      </c>
      <c r="F192" s="3">
        <v>2</v>
      </c>
      <c r="G192" s="3">
        <v>2</v>
      </c>
      <c r="H192" s="3">
        <v>2274</v>
      </c>
      <c r="I192" s="3">
        <v>250.2</v>
      </c>
      <c r="J192" s="3">
        <f>I192*1000</f>
        <v>250200</v>
      </c>
      <c r="K192" s="3">
        <v>4.6500000000000004</v>
      </c>
      <c r="L192" s="4">
        <v>18911618</v>
      </c>
      <c r="M192" s="4">
        <v>19784110.0012381</v>
      </c>
      <c r="N192" s="4">
        <v>23907969.457719401</v>
      </c>
      <c r="O192" s="4">
        <v>21266611.998520501</v>
      </c>
      <c r="P192" s="4">
        <v>22523673.3726287</v>
      </c>
      <c r="Q192" s="4">
        <v>19769218.990002599</v>
      </c>
      <c r="R192" s="6">
        <f>AVERAGE(L192:Q192)</f>
        <v>21027200.303351551</v>
      </c>
    </row>
    <row r="193" spans="2:18" x14ac:dyDescent="0.25">
      <c r="B193" s="3" t="s">
        <v>932</v>
      </c>
      <c r="C193" s="3" t="s">
        <v>933</v>
      </c>
      <c r="D193" s="3">
        <v>3</v>
      </c>
      <c r="E193" s="3">
        <v>2</v>
      </c>
      <c r="F193" s="3">
        <v>3</v>
      </c>
      <c r="G193" s="3">
        <v>2</v>
      </c>
      <c r="H193" s="3">
        <v>1783</v>
      </c>
      <c r="I193" s="3">
        <v>197.1</v>
      </c>
      <c r="J193" s="3">
        <f>I193*1000</f>
        <v>197100</v>
      </c>
      <c r="K193" s="3">
        <v>2.44</v>
      </c>
      <c r="L193" s="4">
        <v>51699222</v>
      </c>
      <c r="M193" s="4">
        <v>60840676.799112797</v>
      </c>
      <c r="N193" s="4">
        <v>61537175.738453902</v>
      </c>
      <c r="O193" s="4">
        <v>51141451.590549603</v>
      </c>
      <c r="P193" s="4">
        <v>55239408.997616902</v>
      </c>
      <c r="Q193" s="4">
        <v>54259220.220490701</v>
      </c>
      <c r="R193" s="6">
        <f>AVERAGE(L193:Q193)</f>
        <v>55786192.557703979</v>
      </c>
    </row>
    <row r="194" spans="2:18" x14ac:dyDescent="0.25">
      <c r="B194" s="3" t="s">
        <v>260</v>
      </c>
      <c r="C194" s="3" t="s">
        <v>261</v>
      </c>
      <c r="D194" s="3">
        <v>17</v>
      </c>
      <c r="E194" s="3">
        <v>1</v>
      </c>
      <c r="F194" s="3">
        <v>13</v>
      </c>
      <c r="G194" s="3">
        <v>1</v>
      </c>
      <c r="H194" s="3">
        <v>150</v>
      </c>
      <c r="I194" s="3">
        <v>16.899999999999999</v>
      </c>
      <c r="J194" s="3">
        <f>I194*1000</f>
        <v>16900</v>
      </c>
      <c r="K194" s="3">
        <v>24.96</v>
      </c>
      <c r="L194" s="4">
        <v>43805063.5</v>
      </c>
      <c r="M194" s="4">
        <v>47235539.491390303</v>
      </c>
      <c r="N194" s="4">
        <v>47952662.466163903</v>
      </c>
      <c r="O194" s="4">
        <v>46490511.859921597</v>
      </c>
      <c r="P194" s="4">
        <v>49580024.785471402</v>
      </c>
      <c r="Q194" s="4">
        <v>48305567.496886499</v>
      </c>
      <c r="R194" s="6">
        <f>AVERAGE(L194:Q194)</f>
        <v>47228228.266638957</v>
      </c>
    </row>
    <row r="195" spans="2:18" x14ac:dyDescent="0.25">
      <c r="B195" s="3" t="s">
        <v>214</v>
      </c>
      <c r="C195" s="3" t="s">
        <v>215</v>
      </c>
      <c r="D195" s="3">
        <v>3</v>
      </c>
      <c r="E195" s="3">
        <v>1</v>
      </c>
      <c r="F195" s="3">
        <v>27</v>
      </c>
      <c r="G195" s="3">
        <v>1</v>
      </c>
      <c r="H195" s="3">
        <v>989</v>
      </c>
      <c r="I195" s="3">
        <v>110.6</v>
      </c>
      <c r="J195" s="3">
        <f>I195*1000</f>
        <v>110600</v>
      </c>
      <c r="K195" s="3">
        <v>30.36</v>
      </c>
      <c r="L195" s="4">
        <v>106603715</v>
      </c>
      <c r="M195" s="4">
        <v>43507540.905823</v>
      </c>
      <c r="N195" s="4">
        <v>42926441.124179699</v>
      </c>
      <c r="O195" s="4">
        <v>101038603.27712101</v>
      </c>
      <c r="P195" s="4">
        <v>99659949.149774998</v>
      </c>
      <c r="Q195" s="4">
        <v>75072884.847048998</v>
      </c>
      <c r="R195" s="6">
        <f>AVERAGE(L195:Q195)</f>
        <v>78134855.717324615</v>
      </c>
    </row>
    <row r="196" spans="2:18" x14ac:dyDescent="0.25">
      <c r="B196" s="3" t="s">
        <v>494</v>
      </c>
      <c r="C196" s="3" t="s">
        <v>495</v>
      </c>
      <c r="D196" s="3">
        <v>19</v>
      </c>
      <c r="E196" s="3">
        <v>1</v>
      </c>
      <c r="F196" s="3">
        <v>7</v>
      </c>
      <c r="G196" s="3">
        <v>1</v>
      </c>
      <c r="H196" s="3">
        <v>237</v>
      </c>
      <c r="I196" s="3">
        <v>26.3</v>
      </c>
      <c r="J196" s="3">
        <f>I196*1000</f>
        <v>26300</v>
      </c>
      <c r="K196" s="3">
        <v>10.93</v>
      </c>
      <c r="L196" s="4">
        <v>6115906.1875</v>
      </c>
      <c r="M196" s="4">
        <v>2880334.2086445</v>
      </c>
      <c r="N196" s="4">
        <v>2411334.2945249402</v>
      </c>
      <c r="O196" s="4">
        <v>3094133.44781471</v>
      </c>
      <c r="P196" s="4">
        <v>3090841.32148166</v>
      </c>
      <c r="Q196" s="4">
        <v>3437837.2255632202</v>
      </c>
      <c r="R196" s="6">
        <f>AVERAGE(L196:Q196)</f>
        <v>3505064.4475881718</v>
      </c>
    </row>
    <row r="197" spans="2:18" x14ac:dyDescent="0.25">
      <c r="B197" s="3" t="s">
        <v>144</v>
      </c>
      <c r="C197" s="3" t="s">
        <v>145</v>
      </c>
      <c r="D197" s="3">
        <v>4</v>
      </c>
      <c r="E197" s="3">
        <v>1</v>
      </c>
      <c r="F197" s="3">
        <v>15</v>
      </c>
      <c r="G197" s="3">
        <v>1</v>
      </c>
      <c r="H197" s="3">
        <v>768</v>
      </c>
      <c r="I197" s="3">
        <v>86.9</v>
      </c>
      <c r="J197" s="3">
        <f>I197*1000</f>
        <v>86900</v>
      </c>
      <c r="K197" s="3">
        <v>45.97</v>
      </c>
      <c r="L197" s="4">
        <v>17902151.75</v>
      </c>
      <c r="M197" s="4">
        <v>68736843.314217404</v>
      </c>
      <c r="N197" s="4">
        <v>60539727.642240003</v>
      </c>
      <c r="O197" s="4">
        <v>24672465.359860301</v>
      </c>
      <c r="P197" s="4">
        <v>35313333.888860598</v>
      </c>
      <c r="Q197" s="4">
        <v>74398086.757378995</v>
      </c>
      <c r="R197" s="6">
        <f>AVERAGE(L197:Q197)</f>
        <v>46927101.452092886</v>
      </c>
    </row>
    <row r="198" spans="2:18" x14ac:dyDescent="0.25">
      <c r="B198" s="3" t="s">
        <v>952</v>
      </c>
      <c r="C198" s="3" t="s">
        <v>953</v>
      </c>
      <c r="D198" s="3">
        <v>17</v>
      </c>
      <c r="E198" s="3">
        <v>1</v>
      </c>
      <c r="F198" s="3">
        <v>1</v>
      </c>
      <c r="G198" s="3">
        <v>1</v>
      </c>
      <c r="H198" s="3">
        <v>178</v>
      </c>
      <c r="I198" s="3">
        <v>19.7</v>
      </c>
      <c r="J198" s="3">
        <f>I198*1000</f>
        <v>19700</v>
      </c>
      <c r="K198" s="3">
        <v>2.35</v>
      </c>
      <c r="L198" s="4">
        <v>2961687.75</v>
      </c>
      <c r="M198" s="4">
        <v>2871850.3921115599</v>
      </c>
      <c r="N198" s="4">
        <v>1160056.85256153</v>
      </c>
      <c r="O198" s="4">
        <v>4405297.8718298702</v>
      </c>
      <c r="P198" s="4">
        <v>6496530.9895058405</v>
      </c>
      <c r="Q198" s="4">
        <v>9594511.5167065598</v>
      </c>
      <c r="R198" s="6">
        <f>AVERAGE(L198:Q198)</f>
        <v>4581655.8954525599</v>
      </c>
    </row>
    <row r="199" spans="2:18" x14ac:dyDescent="0.25">
      <c r="B199" s="3" t="s">
        <v>278</v>
      </c>
      <c r="C199" s="3" t="s">
        <v>279</v>
      </c>
      <c r="D199" s="3">
        <v>5</v>
      </c>
      <c r="E199" s="3">
        <v>1</v>
      </c>
      <c r="F199" s="3">
        <v>9</v>
      </c>
      <c r="G199" s="3">
        <v>1</v>
      </c>
      <c r="H199" s="3">
        <v>403</v>
      </c>
      <c r="I199" s="3">
        <v>45.7</v>
      </c>
      <c r="J199" s="3">
        <f>I199*1000</f>
        <v>45700</v>
      </c>
      <c r="K199" s="3">
        <v>22.82</v>
      </c>
      <c r="L199" s="4">
        <v>8602393.25</v>
      </c>
      <c r="M199" s="4">
        <v>12394989.222898601</v>
      </c>
      <c r="N199" s="4">
        <v>11249383.8734216</v>
      </c>
      <c r="O199" s="4">
        <v>6305015.68581976</v>
      </c>
      <c r="P199" s="4">
        <v>7570423.5851017199</v>
      </c>
      <c r="Q199" s="4">
        <v>8851966.9682534803</v>
      </c>
      <c r="R199" s="6">
        <f>AVERAGE(L199:Q199)</f>
        <v>9162362.0975825265</v>
      </c>
    </row>
    <row r="200" spans="2:18" x14ac:dyDescent="0.25">
      <c r="B200" s="3" t="s">
        <v>678</v>
      </c>
      <c r="C200" s="3" t="s">
        <v>679</v>
      </c>
      <c r="D200" s="3">
        <v>3</v>
      </c>
      <c r="E200" s="3">
        <v>1</v>
      </c>
      <c r="F200" s="3">
        <v>6</v>
      </c>
      <c r="G200" s="3">
        <v>1</v>
      </c>
      <c r="H200" s="3">
        <v>1245</v>
      </c>
      <c r="I200" s="3">
        <v>127.7</v>
      </c>
      <c r="J200" s="3">
        <f>I200*1000</f>
        <v>127700</v>
      </c>
      <c r="K200" s="3">
        <v>6.2</v>
      </c>
      <c r="L200" s="4">
        <v>31062588.25</v>
      </c>
      <c r="M200" s="4">
        <v>29407311.955844101</v>
      </c>
      <c r="N200" s="4">
        <v>31082974.706702299</v>
      </c>
      <c r="O200" s="4">
        <v>48574591.995660998</v>
      </c>
      <c r="P200" s="4">
        <v>38904885.321408898</v>
      </c>
      <c r="Q200" s="4">
        <v>34441163.424007297</v>
      </c>
      <c r="R200" s="6">
        <f>AVERAGE(L200:Q200)</f>
        <v>35578919.275603928</v>
      </c>
    </row>
    <row r="201" spans="2:18" x14ac:dyDescent="0.25">
      <c r="B201" s="3" t="s">
        <v>262</v>
      </c>
      <c r="C201" s="3" t="s">
        <v>263</v>
      </c>
      <c r="D201" s="3">
        <v>8</v>
      </c>
      <c r="E201" s="3">
        <v>1</v>
      </c>
      <c r="F201" s="3">
        <v>9</v>
      </c>
      <c r="G201" s="3">
        <v>1</v>
      </c>
      <c r="H201" s="3">
        <v>408</v>
      </c>
      <c r="I201" s="3">
        <v>42.6</v>
      </c>
      <c r="J201" s="3">
        <f>I201*1000</f>
        <v>42600</v>
      </c>
      <c r="K201" s="3">
        <v>24.53</v>
      </c>
      <c r="L201" s="4">
        <v>3193692.75</v>
      </c>
      <c r="M201" s="4">
        <v>13084086.680038299</v>
      </c>
      <c r="N201" s="4">
        <v>6738259.8356835898</v>
      </c>
      <c r="O201" s="4">
        <v>14865575.3354894</v>
      </c>
      <c r="P201" s="4">
        <v>9036866.2619288899</v>
      </c>
      <c r="Q201" s="4">
        <v>6966760.9276451198</v>
      </c>
      <c r="R201" s="6">
        <f>AVERAGE(L201:Q201)</f>
        <v>8980873.6317975502</v>
      </c>
    </row>
    <row r="202" spans="2:18" x14ac:dyDescent="0.25">
      <c r="B202" s="3" t="s">
        <v>958</v>
      </c>
      <c r="C202" s="3" t="s">
        <v>959</v>
      </c>
      <c r="D202" s="3">
        <v>3</v>
      </c>
      <c r="E202" s="3">
        <v>1</v>
      </c>
      <c r="F202" s="3">
        <v>1</v>
      </c>
      <c r="G202" s="3">
        <v>1</v>
      </c>
      <c r="H202" s="3">
        <v>502</v>
      </c>
      <c r="I202" s="3">
        <v>56.3</v>
      </c>
      <c r="J202" s="3">
        <f>I202*1000</f>
        <v>56300</v>
      </c>
      <c r="K202" s="3">
        <v>2.33</v>
      </c>
      <c r="L202" s="4">
        <v>58491356</v>
      </c>
      <c r="M202" s="4">
        <v>71659760.992990598</v>
      </c>
      <c r="N202" s="4">
        <v>74182323.183857605</v>
      </c>
      <c r="O202" s="4">
        <v>58704983.944543898</v>
      </c>
      <c r="P202" s="4">
        <v>49738939.310822003</v>
      </c>
      <c r="Q202" s="4">
        <v>46343412.955217302</v>
      </c>
      <c r="R202" s="6">
        <f>AVERAGE(L202:Q202)</f>
        <v>59853462.731238566</v>
      </c>
    </row>
    <row r="203" spans="2:18" x14ac:dyDescent="0.25">
      <c r="B203" s="3" t="s">
        <v>1000</v>
      </c>
      <c r="C203" s="3" t="s">
        <v>1001</v>
      </c>
      <c r="D203" s="3">
        <v>4</v>
      </c>
      <c r="E203" s="3">
        <v>1</v>
      </c>
      <c r="F203" s="3">
        <v>1</v>
      </c>
      <c r="G203" s="3">
        <v>1</v>
      </c>
      <c r="H203" s="3">
        <v>506</v>
      </c>
      <c r="I203" s="3">
        <v>55.9</v>
      </c>
      <c r="J203" s="3">
        <f>I203*1000</f>
        <v>55900</v>
      </c>
      <c r="K203" s="3">
        <v>1.9</v>
      </c>
      <c r="L203" s="4">
        <v>20620778</v>
      </c>
      <c r="M203" s="4">
        <v>19964410.3950646</v>
      </c>
      <c r="N203" s="4">
        <v>18139781.316081502</v>
      </c>
      <c r="O203" s="4">
        <v>20058897.314676199</v>
      </c>
      <c r="P203" s="4">
        <v>18629239.403871998</v>
      </c>
      <c r="Q203" s="4">
        <v>14773422.3824763</v>
      </c>
      <c r="R203" s="6">
        <f>AVERAGE(L203:Q203)</f>
        <v>18697754.802028432</v>
      </c>
    </row>
    <row r="204" spans="2:18" x14ac:dyDescent="0.25">
      <c r="B204" s="3" t="s">
        <v>112</v>
      </c>
      <c r="C204" s="3" t="s">
        <v>113</v>
      </c>
      <c r="D204" s="3">
        <v>1</v>
      </c>
      <c r="E204" s="3">
        <v>1</v>
      </c>
      <c r="F204" s="3">
        <v>24</v>
      </c>
      <c r="G204" s="3">
        <v>1</v>
      </c>
      <c r="H204" s="3">
        <v>1747</v>
      </c>
      <c r="I204" s="3">
        <v>194</v>
      </c>
      <c r="J204" s="3">
        <f>I204*1000</f>
        <v>194000</v>
      </c>
      <c r="K204" s="3">
        <v>65.989999999999995</v>
      </c>
      <c r="L204" s="4">
        <v>12211566592</v>
      </c>
      <c r="M204" s="4">
        <v>11421132769.580299</v>
      </c>
      <c r="N204" s="4">
        <v>10974902858.2204</v>
      </c>
      <c r="O204" s="4">
        <v>12553237393.8109</v>
      </c>
      <c r="P204" s="4">
        <v>11446113164.053101</v>
      </c>
      <c r="Q204" s="4">
        <v>10177200940.234301</v>
      </c>
      <c r="R204" s="6">
        <f>AVERAGE(L204:Q204)</f>
        <v>11464025619.649834</v>
      </c>
    </row>
    <row r="205" spans="2:18" x14ac:dyDescent="0.25">
      <c r="B205" s="3" t="s">
        <v>240</v>
      </c>
      <c r="C205" s="3" t="s">
        <v>241</v>
      </c>
      <c r="D205" s="3">
        <v>12</v>
      </c>
      <c r="E205" s="3">
        <v>1</v>
      </c>
      <c r="F205" s="3">
        <v>13</v>
      </c>
      <c r="G205" s="3">
        <v>1</v>
      </c>
      <c r="H205" s="3">
        <v>244</v>
      </c>
      <c r="I205" s="3">
        <v>27.8</v>
      </c>
      <c r="J205" s="3">
        <f>I205*1000</f>
        <v>27800</v>
      </c>
      <c r="K205" s="3">
        <v>26.57</v>
      </c>
      <c r="L205" s="4">
        <v>109152180.25</v>
      </c>
      <c r="M205" s="4">
        <v>81961207.134090096</v>
      </c>
      <c r="N205" s="4">
        <v>65271504.114797398</v>
      </c>
      <c r="O205" s="4">
        <v>137704183.30807599</v>
      </c>
      <c r="P205" s="4">
        <v>85198764.421335697</v>
      </c>
      <c r="Q205" s="4">
        <v>88763900.388971493</v>
      </c>
      <c r="R205" s="6">
        <f>AVERAGE(L205:Q205)</f>
        <v>94675289.936211765</v>
      </c>
    </row>
    <row r="206" spans="2:18" x14ac:dyDescent="0.25">
      <c r="B206" s="3" t="s">
        <v>50</v>
      </c>
      <c r="C206" s="3" t="s">
        <v>51</v>
      </c>
      <c r="D206" s="3">
        <v>3</v>
      </c>
      <c r="E206" s="3">
        <v>1</v>
      </c>
      <c r="F206" s="3">
        <v>81</v>
      </c>
      <c r="G206" s="3">
        <v>1</v>
      </c>
      <c r="H206" s="3">
        <v>1304</v>
      </c>
      <c r="I206" s="3">
        <v>145.69999999999999</v>
      </c>
      <c r="J206" s="3">
        <f>I206*1000</f>
        <v>145700</v>
      </c>
      <c r="K206" s="3">
        <v>238.95</v>
      </c>
      <c r="L206" s="4">
        <v>51604891.75</v>
      </c>
      <c r="M206" s="4">
        <v>77422866.614914</v>
      </c>
      <c r="N206" s="4">
        <v>97019162.147951499</v>
      </c>
      <c r="O206" s="4">
        <v>70475759.437457696</v>
      </c>
      <c r="P206" s="4">
        <v>91342680.994368404</v>
      </c>
      <c r="Q206" s="4">
        <v>117415613.415786</v>
      </c>
      <c r="R206" s="6">
        <f>AVERAGE(L206:Q206)</f>
        <v>84213495.726746261</v>
      </c>
    </row>
    <row r="207" spans="2:18" x14ac:dyDescent="0.25">
      <c r="B207" s="3" t="s">
        <v>832</v>
      </c>
      <c r="C207" s="3" t="s">
        <v>833</v>
      </c>
      <c r="D207" s="3">
        <v>8</v>
      </c>
      <c r="E207" s="3">
        <v>1</v>
      </c>
      <c r="F207" s="3">
        <v>1</v>
      </c>
      <c r="G207" s="3">
        <v>1</v>
      </c>
      <c r="H207" s="3">
        <v>311</v>
      </c>
      <c r="I207" s="3">
        <v>36</v>
      </c>
      <c r="J207" s="3">
        <f>I207*1000</f>
        <v>36000</v>
      </c>
      <c r="K207" s="3">
        <v>2.96</v>
      </c>
      <c r="L207" s="4">
        <v>330901184</v>
      </c>
      <c r="M207" s="4">
        <v>282166186.66880101</v>
      </c>
      <c r="N207" s="4">
        <v>246225073.19203401</v>
      </c>
      <c r="O207" s="4">
        <v>377913354.18688101</v>
      </c>
      <c r="P207" s="4">
        <v>356974623.98787802</v>
      </c>
      <c r="Q207" s="4">
        <v>302878008.048783</v>
      </c>
      <c r="R207" s="6">
        <f>AVERAGE(L207:Q207)</f>
        <v>316176405.01406288</v>
      </c>
    </row>
    <row r="208" spans="2:18" x14ac:dyDescent="0.25">
      <c r="B208" s="3" t="s">
        <v>726</v>
      </c>
      <c r="C208" s="3" t="s">
        <v>727</v>
      </c>
      <c r="D208" s="3">
        <v>17</v>
      </c>
      <c r="E208" s="3">
        <v>1</v>
      </c>
      <c r="F208" s="3">
        <v>2</v>
      </c>
      <c r="G208" s="3">
        <v>1</v>
      </c>
      <c r="H208" s="3">
        <v>183</v>
      </c>
      <c r="I208" s="3">
        <v>20.5</v>
      </c>
      <c r="J208" s="3">
        <f>I208*1000</f>
        <v>20500</v>
      </c>
      <c r="K208" s="3">
        <v>5.46</v>
      </c>
      <c r="L208" s="4">
        <v>3318118</v>
      </c>
      <c r="M208" s="4">
        <v>3661963.8063507602</v>
      </c>
      <c r="N208" s="4">
        <v>2413986.1663602302</v>
      </c>
      <c r="O208" s="4">
        <v>3438853.6821725201</v>
      </c>
      <c r="P208" s="4">
        <v>4123193.9236532398</v>
      </c>
      <c r="Q208" s="4">
        <v>2261827.3088649502</v>
      </c>
      <c r="R208" s="6">
        <f>AVERAGE(L208:Q208)</f>
        <v>3202990.4812336168</v>
      </c>
    </row>
    <row r="209" spans="2:18" x14ac:dyDescent="0.25">
      <c r="B209" s="3" t="s">
        <v>942</v>
      </c>
      <c r="C209" s="3" t="s">
        <v>943</v>
      </c>
      <c r="D209" s="3">
        <v>5</v>
      </c>
      <c r="E209" s="3">
        <v>1</v>
      </c>
      <c r="F209" s="3">
        <v>1</v>
      </c>
      <c r="G209" s="3">
        <v>1</v>
      </c>
      <c r="H209" s="3">
        <v>554</v>
      </c>
      <c r="I209" s="3">
        <v>63.4</v>
      </c>
      <c r="J209" s="3">
        <f>I209*1000</f>
        <v>63400</v>
      </c>
      <c r="K209" s="3">
        <v>2.37</v>
      </c>
      <c r="L209" s="4">
        <v>8100785.5</v>
      </c>
      <c r="M209" s="4">
        <v>9193843.6680328902</v>
      </c>
      <c r="N209" s="4">
        <v>9950137.0965952594</v>
      </c>
      <c r="O209" s="4">
        <v>9813564.7648384701</v>
      </c>
      <c r="P209" s="4">
        <v>9946741.9322095104</v>
      </c>
      <c r="Q209" s="4">
        <v>10530325.669168999</v>
      </c>
      <c r="R209" s="6">
        <f>AVERAGE(L209:Q209)</f>
        <v>9589233.1051408555</v>
      </c>
    </row>
    <row r="210" spans="2:18" x14ac:dyDescent="0.25">
      <c r="B210" s="3" t="s">
        <v>82</v>
      </c>
      <c r="C210" s="3" t="s">
        <v>83</v>
      </c>
      <c r="D210" s="3">
        <v>32</v>
      </c>
      <c r="E210" s="3">
        <v>1</v>
      </c>
      <c r="F210" s="3">
        <v>28</v>
      </c>
      <c r="G210" s="3">
        <v>1</v>
      </c>
      <c r="H210" s="3">
        <v>117</v>
      </c>
      <c r="I210" s="3">
        <v>12.5</v>
      </c>
      <c r="J210" s="3">
        <f>I210*1000</f>
        <v>12500</v>
      </c>
      <c r="K210" s="3">
        <v>98.17</v>
      </c>
      <c r="L210" s="4">
        <v>54543216.375</v>
      </c>
      <c r="M210" s="4">
        <v>14130016.0142806</v>
      </c>
      <c r="N210" s="4">
        <v>25676345.684655499</v>
      </c>
      <c r="O210" s="4">
        <v>46521333.565201201</v>
      </c>
      <c r="P210" s="4">
        <v>22645111.0256036</v>
      </c>
      <c r="Q210" s="4">
        <v>21243228.073554199</v>
      </c>
      <c r="R210" s="6">
        <f>AVERAGE(L210:Q210)</f>
        <v>30793208.456382513</v>
      </c>
    </row>
    <row r="211" spans="2:18" x14ac:dyDescent="0.25">
      <c r="B211" s="3" t="s">
        <v>138</v>
      </c>
      <c r="C211" s="3" t="s">
        <v>139</v>
      </c>
      <c r="D211" s="3">
        <v>2</v>
      </c>
      <c r="E211" s="3">
        <v>1</v>
      </c>
      <c r="F211" s="3">
        <v>24</v>
      </c>
      <c r="G211" s="3">
        <v>1</v>
      </c>
      <c r="H211" s="3">
        <v>1700</v>
      </c>
      <c r="I211" s="3">
        <v>186.5</v>
      </c>
      <c r="J211" s="3">
        <f>I211*1000</f>
        <v>186500</v>
      </c>
      <c r="K211" s="3">
        <v>50.53</v>
      </c>
      <c r="L211" s="4">
        <v>136736373.125</v>
      </c>
      <c r="M211" s="4">
        <v>120433641.861487</v>
      </c>
      <c r="N211" s="4">
        <v>143463599.66887799</v>
      </c>
      <c r="O211" s="4">
        <v>205745064.64706901</v>
      </c>
      <c r="P211" s="4">
        <v>215174290.40959299</v>
      </c>
      <c r="Q211" s="4">
        <v>211988217.764862</v>
      </c>
      <c r="R211" s="6">
        <f>AVERAGE(L211:Q211)</f>
        <v>172256864.57948148</v>
      </c>
    </row>
    <row r="212" spans="2:18" x14ac:dyDescent="0.25">
      <c r="B212" s="3" t="s">
        <v>294</v>
      </c>
      <c r="C212" s="3" t="s">
        <v>295</v>
      </c>
      <c r="D212" s="3">
        <v>5</v>
      </c>
      <c r="E212" s="3">
        <v>2</v>
      </c>
      <c r="F212" s="3">
        <v>7</v>
      </c>
      <c r="G212" s="3">
        <v>2</v>
      </c>
      <c r="H212" s="3">
        <v>1006</v>
      </c>
      <c r="I212" s="3">
        <v>113</v>
      </c>
      <c r="J212" s="3">
        <f>I212*1000</f>
        <v>113000</v>
      </c>
      <c r="K212" s="3">
        <v>22.15</v>
      </c>
      <c r="L212" s="4">
        <v>9080836.75</v>
      </c>
      <c r="M212" s="4">
        <v>5700742.3488007998</v>
      </c>
      <c r="N212" s="4">
        <v>4456132.1503507504</v>
      </c>
      <c r="O212" s="4">
        <v>12950513.9314948</v>
      </c>
      <c r="P212" s="4">
        <v>11502291.7932196</v>
      </c>
      <c r="Q212" s="4">
        <v>5960071.9643761301</v>
      </c>
      <c r="R212" s="6">
        <f>AVERAGE(L212:Q212)</f>
        <v>8275098.1563736806</v>
      </c>
    </row>
    <row r="213" spans="2:18" x14ac:dyDescent="0.25">
      <c r="B213" s="3" t="s">
        <v>312</v>
      </c>
      <c r="C213" s="3" t="s">
        <v>313</v>
      </c>
      <c r="D213" s="3">
        <v>10</v>
      </c>
      <c r="E213" s="3">
        <v>1</v>
      </c>
      <c r="F213" s="3">
        <v>8</v>
      </c>
      <c r="G213" s="3">
        <v>1</v>
      </c>
      <c r="H213" s="3">
        <v>358</v>
      </c>
      <c r="I213" s="3">
        <v>40.6</v>
      </c>
      <c r="J213" s="3">
        <f>I213*1000</f>
        <v>40600</v>
      </c>
      <c r="K213" s="3">
        <v>20.87</v>
      </c>
      <c r="L213" s="4">
        <v>15422547.5</v>
      </c>
      <c r="M213" s="4">
        <v>6459461.8043</v>
      </c>
      <c r="N213" s="4">
        <v>14362843.964854101</v>
      </c>
      <c r="O213" s="4">
        <v>21002548.529300801</v>
      </c>
      <c r="P213" s="4">
        <v>25122976.6685315</v>
      </c>
      <c r="Q213" s="4">
        <v>27225387.754994001</v>
      </c>
      <c r="R213" s="6">
        <f>AVERAGE(L213:Q213)</f>
        <v>18265961.036996733</v>
      </c>
    </row>
    <row r="214" spans="2:18" x14ac:dyDescent="0.25">
      <c r="B214" s="3" t="s">
        <v>608</v>
      </c>
      <c r="C214" s="3" t="s">
        <v>609</v>
      </c>
      <c r="D214" s="3">
        <v>2</v>
      </c>
      <c r="E214" s="3">
        <v>1</v>
      </c>
      <c r="F214" s="3">
        <v>3</v>
      </c>
      <c r="G214" s="3">
        <v>1</v>
      </c>
      <c r="H214" s="3">
        <v>1247</v>
      </c>
      <c r="I214" s="3">
        <v>141.69999999999999</v>
      </c>
      <c r="J214" s="3">
        <f>I214*1000</f>
        <v>141700</v>
      </c>
      <c r="K214" s="3">
        <v>7.95</v>
      </c>
      <c r="L214" s="4">
        <v>83935768</v>
      </c>
      <c r="M214" s="4">
        <v>86979396.614445493</v>
      </c>
      <c r="N214" s="4">
        <v>81730934.454108894</v>
      </c>
      <c r="O214" s="4">
        <v>99160301.0638583</v>
      </c>
      <c r="P214" s="4">
        <v>128182418.622583</v>
      </c>
      <c r="Q214" s="4">
        <v>109494710.24024101</v>
      </c>
      <c r="R214" s="6">
        <f>AVERAGE(L214:Q214)</f>
        <v>98247254.832539454</v>
      </c>
    </row>
    <row r="215" spans="2:18" x14ac:dyDescent="0.25">
      <c r="B215" s="3" t="s">
        <v>264</v>
      </c>
      <c r="C215" s="3" t="s">
        <v>265</v>
      </c>
      <c r="D215" s="3">
        <v>10</v>
      </c>
      <c r="E215" s="3">
        <v>2</v>
      </c>
      <c r="F215" s="3">
        <v>15</v>
      </c>
      <c r="G215" s="3">
        <v>2</v>
      </c>
      <c r="H215" s="3">
        <v>778</v>
      </c>
      <c r="I215" s="3">
        <v>86.4</v>
      </c>
      <c r="J215" s="3">
        <f>I215*1000</f>
        <v>86400</v>
      </c>
      <c r="K215" s="3">
        <v>24.42</v>
      </c>
      <c r="L215" s="4">
        <v>17684864.125</v>
      </c>
      <c r="M215" s="4">
        <v>20635261.1925667</v>
      </c>
      <c r="N215" s="4">
        <v>26811456.703484599</v>
      </c>
      <c r="O215" s="4">
        <v>30602132.670818001</v>
      </c>
      <c r="P215" s="4">
        <v>13861518.8461629</v>
      </c>
      <c r="Q215" s="4">
        <v>36892710.285245098</v>
      </c>
      <c r="R215" s="6">
        <f>AVERAGE(L215:Q215)</f>
        <v>24414657.303879548</v>
      </c>
    </row>
    <row r="216" spans="2:18" x14ac:dyDescent="0.25">
      <c r="B216" s="3" t="s">
        <v>134</v>
      </c>
      <c r="C216" s="3" t="s">
        <v>135</v>
      </c>
      <c r="D216" s="3">
        <v>4</v>
      </c>
      <c r="E216" s="3">
        <v>1</v>
      </c>
      <c r="F216" s="3">
        <v>22</v>
      </c>
      <c r="G216" s="3">
        <v>1</v>
      </c>
      <c r="H216" s="3">
        <v>1021</v>
      </c>
      <c r="I216" s="3">
        <v>112.4</v>
      </c>
      <c r="J216" s="3">
        <f>I216*1000</f>
        <v>112400</v>
      </c>
      <c r="K216" s="3">
        <v>52.82</v>
      </c>
      <c r="L216" s="4">
        <v>43281189.25</v>
      </c>
      <c r="M216" s="4">
        <v>43245067.851718403</v>
      </c>
      <c r="N216" s="4">
        <v>50599017.120029002</v>
      </c>
      <c r="O216" s="4">
        <v>51100325.917690299</v>
      </c>
      <c r="P216" s="4">
        <v>62969265.19658</v>
      </c>
      <c r="Q216" s="4">
        <v>63271850.581926398</v>
      </c>
      <c r="R216" s="6">
        <f>AVERAGE(L216:Q216)</f>
        <v>52411119.319657348</v>
      </c>
    </row>
    <row r="217" spans="2:18" x14ac:dyDescent="0.25">
      <c r="B217" s="3" t="s">
        <v>118</v>
      </c>
      <c r="C217" s="3" t="s">
        <v>119</v>
      </c>
      <c r="D217" s="3">
        <v>5</v>
      </c>
      <c r="E217" s="3">
        <v>1</v>
      </c>
      <c r="F217" s="3">
        <v>24</v>
      </c>
      <c r="G217" s="3">
        <v>1</v>
      </c>
      <c r="H217" s="3">
        <v>524</v>
      </c>
      <c r="I217" s="3">
        <v>58.9</v>
      </c>
      <c r="J217" s="3">
        <f>I217*1000</f>
        <v>58900</v>
      </c>
      <c r="K217" s="3">
        <v>58.48</v>
      </c>
      <c r="L217" s="4">
        <v>144240520.125</v>
      </c>
      <c r="M217" s="4">
        <v>95522129.167939693</v>
      </c>
      <c r="N217" s="4">
        <v>82524113.695311099</v>
      </c>
      <c r="O217" s="4">
        <v>177925869.606603</v>
      </c>
      <c r="P217" s="4">
        <v>114883485.035303</v>
      </c>
      <c r="Q217" s="4">
        <v>107056138.480983</v>
      </c>
      <c r="R217" s="6">
        <f>AVERAGE(L217:Q217)</f>
        <v>120358709.35185663</v>
      </c>
    </row>
    <row r="218" spans="2:18" x14ac:dyDescent="0.25">
      <c r="B218" s="3" t="s">
        <v>238</v>
      </c>
      <c r="C218" s="3" t="s">
        <v>239</v>
      </c>
      <c r="D218" s="3">
        <v>14</v>
      </c>
      <c r="E218" s="3">
        <v>1</v>
      </c>
      <c r="F218" s="3">
        <v>15</v>
      </c>
      <c r="G218" s="3">
        <v>1</v>
      </c>
      <c r="H218" s="3">
        <v>329</v>
      </c>
      <c r="I218" s="3">
        <v>34.200000000000003</v>
      </c>
      <c r="J218" s="3">
        <f>I218*1000</f>
        <v>34200</v>
      </c>
      <c r="K218" s="3">
        <v>26.63</v>
      </c>
      <c r="L218" s="4">
        <v>34930783</v>
      </c>
      <c r="M218" s="4">
        <v>41241648.103855602</v>
      </c>
      <c r="N218" s="4">
        <v>55652767.015389502</v>
      </c>
      <c r="O218" s="4">
        <v>42451713.246984698</v>
      </c>
      <c r="P218" s="4">
        <v>46071278.930318303</v>
      </c>
      <c r="Q218" s="4">
        <v>41960911.244549297</v>
      </c>
      <c r="R218" s="6">
        <f>AVERAGE(L218:Q218)</f>
        <v>43718183.5901829</v>
      </c>
    </row>
    <row r="219" spans="2:18" x14ac:dyDescent="0.25">
      <c r="B219" s="3" t="s">
        <v>734</v>
      </c>
      <c r="C219" s="3" t="s">
        <v>735</v>
      </c>
      <c r="D219" s="3">
        <v>4</v>
      </c>
      <c r="E219" s="3">
        <v>1</v>
      </c>
      <c r="F219" s="3">
        <v>2</v>
      </c>
      <c r="G219" s="3">
        <v>1</v>
      </c>
      <c r="H219" s="3">
        <v>459</v>
      </c>
      <c r="I219" s="3">
        <v>49.3</v>
      </c>
      <c r="J219" s="3">
        <f>I219*1000</f>
        <v>49300</v>
      </c>
      <c r="K219" s="3">
        <v>5.24</v>
      </c>
      <c r="L219" s="4">
        <v>1807877.25</v>
      </c>
      <c r="M219" s="4">
        <v>3694589.4151396202</v>
      </c>
      <c r="N219" s="4">
        <v>3722164.8827605098</v>
      </c>
      <c r="O219" s="4">
        <v>2509342.13989911</v>
      </c>
      <c r="P219" s="4">
        <v>1334134.7593569399</v>
      </c>
      <c r="Q219" s="4">
        <v>931074.59116230998</v>
      </c>
      <c r="R219" s="6">
        <f>AVERAGE(L219:Q219)</f>
        <v>2333197.1730530816</v>
      </c>
    </row>
    <row r="220" spans="2:18" x14ac:dyDescent="0.25">
      <c r="B220" s="3" t="s">
        <v>500</v>
      </c>
      <c r="C220" s="3" t="s">
        <v>501</v>
      </c>
      <c r="D220" s="3">
        <v>5</v>
      </c>
      <c r="E220" s="3">
        <v>1</v>
      </c>
      <c r="F220" s="3">
        <v>4</v>
      </c>
      <c r="G220" s="3">
        <v>1</v>
      </c>
      <c r="H220" s="3">
        <v>386</v>
      </c>
      <c r="I220" s="3">
        <v>43.5</v>
      </c>
      <c r="J220" s="3">
        <f>I220*1000</f>
        <v>43500</v>
      </c>
      <c r="K220" s="3">
        <v>10.86</v>
      </c>
      <c r="L220" s="4">
        <v>202812192</v>
      </c>
      <c r="M220" s="4">
        <v>184076806.47395799</v>
      </c>
      <c r="N220" s="4">
        <v>231562113.30451599</v>
      </c>
      <c r="O220" s="4">
        <v>53313965.581041597</v>
      </c>
      <c r="P220" s="4">
        <v>47234833.877067201</v>
      </c>
      <c r="Q220" s="4">
        <v>48743105.161983401</v>
      </c>
      <c r="R220" s="6">
        <f>AVERAGE(L220:Q220)</f>
        <v>127957169.39976102</v>
      </c>
    </row>
    <row r="221" spans="2:18" x14ac:dyDescent="0.25">
      <c r="B221" s="3" t="s">
        <v>66</v>
      </c>
      <c r="C221" s="3" t="s">
        <v>67</v>
      </c>
      <c r="D221" s="3">
        <v>6</v>
      </c>
      <c r="E221" s="3">
        <v>1</v>
      </c>
      <c r="F221" s="3">
        <v>33</v>
      </c>
      <c r="G221" s="3">
        <v>1</v>
      </c>
      <c r="H221" s="3">
        <v>609</v>
      </c>
      <c r="I221" s="3">
        <v>68.900000000000006</v>
      </c>
      <c r="J221" s="3">
        <f>I221*1000</f>
        <v>68900</v>
      </c>
      <c r="K221" s="3">
        <v>151.27000000000001</v>
      </c>
      <c r="L221" s="4">
        <v>37286129.5</v>
      </c>
      <c r="M221" s="4">
        <v>38714188.472054698</v>
      </c>
      <c r="N221" s="4">
        <v>33938832.561256699</v>
      </c>
      <c r="O221" s="4">
        <v>32585011.3858165</v>
      </c>
      <c r="P221" s="4">
        <v>52398488.322170898</v>
      </c>
      <c r="Q221" s="4">
        <v>39247856.870894201</v>
      </c>
      <c r="R221" s="6">
        <f>AVERAGE(L221:Q221)</f>
        <v>39028417.852032162</v>
      </c>
    </row>
    <row r="222" spans="2:18" x14ac:dyDescent="0.25">
      <c r="B222" s="3" t="s">
        <v>746</v>
      </c>
      <c r="C222" s="3" t="s">
        <v>747</v>
      </c>
      <c r="D222" s="3">
        <v>40</v>
      </c>
      <c r="E222" s="3">
        <v>1</v>
      </c>
      <c r="F222" s="3">
        <v>2</v>
      </c>
      <c r="G222" s="3">
        <v>1</v>
      </c>
      <c r="H222" s="3">
        <v>105</v>
      </c>
      <c r="I222" s="3">
        <v>11.4</v>
      </c>
      <c r="J222" s="3">
        <f>I222*1000</f>
        <v>11400</v>
      </c>
      <c r="K222" s="3">
        <v>4.9800000000000004</v>
      </c>
      <c r="L222" s="4">
        <v>11901817.5</v>
      </c>
      <c r="M222" s="4">
        <v>13446681.3285455</v>
      </c>
      <c r="N222" s="4">
        <v>13733326.002572499</v>
      </c>
      <c r="O222" s="4">
        <v>13216211.233893</v>
      </c>
      <c r="P222" s="4">
        <v>16731881.8381164</v>
      </c>
      <c r="Q222" s="4">
        <v>5714804.0464670202</v>
      </c>
      <c r="R222" s="6">
        <f>AVERAGE(L222:Q222)</f>
        <v>12457453.658265738</v>
      </c>
    </row>
    <row r="223" spans="2:18" x14ac:dyDescent="0.25">
      <c r="B223" s="3" t="s">
        <v>948</v>
      </c>
      <c r="C223" s="3" t="s">
        <v>949</v>
      </c>
      <c r="D223" s="3">
        <v>24</v>
      </c>
      <c r="E223" s="3">
        <v>1</v>
      </c>
      <c r="F223" s="3">
        <v>1</v>
      </c>
      <c r="G223" s="3">
        <v>1</v>
      </c>
      <c r="H223" s="3">
        <v>70</v>
      </c>
      <c r="I223" s="3">
        <v>8</v>
      </c>
      <c r="J223" s="3">
        <f>I223*1000</f>
        <v>8000</v>
      </c>
      <c r="K223" s="3">
        <v>2.37</v>
      </c>
      <c r="L223" s="4">
        <v>15030087</v>
      </c>
      <c r="M223" s="4">
        <v>14020026.846050199</v>
      </c>
      <c r="N223" s="4">
        <v>15686430.6743988</v>
      </c>
      <c r="O223" s="4">
        <v>18454696.185886499</v>
      </c>
      <c r="P223" s="4">
        <v>16590788.634183099</v>
      </c>
      <c r="Q223" s="4">
        <v>15494155.014371401</v>
      </c>
      <c r="R223" s="6">
        <f>AVERAGE(L223:Q223)</f>
        <v>15879364.059148332</v>
      </c>
    </row>
    <row r="224" spans="2:18" x14ac:dyDescent="0.25">
      <c r="B224" s="3" t="s">
        <v>864</v>
      </c>
      <c r="C224" s="3" t="s">
        <v>865</v>
      </c>
      <c r="D224" s="3">
        <v>7</v>
      </c>
      <c r="E224" s="3">
        <v>1</v>
      </c>
      <c r="F224" s="3">
        <v>2</v>
      </c>
      <c r="G224" s="3">
        <v>1</v>
      </c>
      <c r="H224" s="3">
        <v>535</v>
      </c>
      <c r="I224" s="3">
        <v>57.9</v>
      </c>
      <c r="J224" s="3">
        <f>I224*1000</f>
        <v>57900</v>
      </c>
      <c r="K224" s="3">
        <v>2.82</v>
      </c>
      <c r="L224" s="4">
        <v>6546721.5</v>
      </c>
      <c r="M224" s="4">
        <v>1825496.2739639401</v>
      </c>
      <c r="N224" s="4">
        <v>3717018.69793376</v>
      </c>
      <c r="O224" s="4">
        <v>9479560.2327583097</v>
      </c>
      <c r="P224" s="4">
        <v>4908864.6904210802</v>
      </c>
      <c r="Q224" s="4">
        <v>1744658.4868605</v>
      </c>
      <c r="R224" s="6">
        <f>AVERAGE(L224:Q224)</f>
        <v>4703719.9803229319</v>
      </c>
    </row>
    <row r="225" spans="2:18" x14ac:dyDescent="0.25">
      <c r="B225" s="3" t="s">
        <v>362</v>
      </c>
      <c r="C225" s="3" t="s">
        <v>363</v>
      </c>
      <c r="D225" s="3">
        <v>31</v>
      </c>
      <c r="E225" s="3">
        <v>1</v>
      </c>
      <c r="F225" s="3">
        <v>7</v>
      </c>
      <c r="G225" s="3">
        <v>1</v>
      </c>
      <c r="H225" s="3">
        <v>75</v>
      </c>
      <c r="I225" s="3">
        <v>8</v>
      </c>
      <c r="J225" s="3">
        <f>I225*1000</f>
        <v>8000</v>
      </c>
      <c r="K225" s="3">
        <v>16.96</v>
      </c>
      <c r="L225" s="4">
        <v>11090706</v>
      </c>
      <c r="M225" s="4">
        <v>11681585.3069431</v>
      </c>
      <c r="N225" s="4">
        <v>11707733.447314801</v>
      </c>
      <c r="O225" s="4">
        <v>11894364.128607299</v>
      </c>
      <c r="P225" s="4">
        <v>11439135.7794053</v>
      </c>
      <c r="Q225" s="4">
        <v>9525697.6907692906</v>
      </c>
      <c r="R225" s="6">
        <f>AVERAGE(L225:Q225)</f>
        <v>11223203.725506632</v>
      </c>
    </row>
    <row r="226" spans="2:18" x14ac:dyDescent="0.25">
      <c r="B226" s="3" t="s">
        <v>974</v>
      </c>
      <c r="C226" s="3" t="s">
        <v>975</v>
      </c>
      <c r="D226" s="3">
        <v>2</v>
      </c>
      <c r="E226" s="3">
        <v>1</v>
      </c>
      <c r="F226" s="3">
        <v>1</v>
      </c>
      <c r="G226" s="3">
        <v>1</v>
      </c>
      <c r="H226" s="3">
        <v>564</v>
      </c>
      <c r="I226" s="3">
        <v>63.3</v>
      </c>
      <c r="J226" s="3">
        <f>I226*1000</f>
        <v>63300</v>
      </c>
      <c r="K226" s="3">
        <v>1.99</v>
      </c>
      <c r="L226" s="4">
        <v>2224925696</v>
      </c>
      <c r="M226" s="4">
        <v>2137542298.6324699</v>
      </c>
      <c r="N226" s="4">
        <v>2098587361.6141901</v>
      </c>
      <c r="O226" s="4">
        <v>2210867623.5527201</v>
      </c>
      <c r="P226" s="4">
        <v>1851093343.7964799</v>
      </c>
      <c r="Q226" s="4">
        <v>1536014990.93522</v>
      </c>
      <c r="R226" s="6">
        <f>AVERAGE(L226:Q226)</f>
        <v>2009838552.4218471</v>
      </c>
    </row>
    <row r="227" spans="2:18" x14ac:dyDescent="0.25">
      <c r="B227" s="3" t="s">
        <v>392</v>
      </c>
      <c r="C227" s="3" t="s">
        <v>393</v>
      </c>
      <c r="D227" s="3">
        <v>4</v>
      </c>
      <c r="E227" s="3">
        <v>1</v>
      </c>
      <c r="F227" s="3">
        <v>7</v>
      </c>
      <c r="G227" s="3">
        <v>1</v>
      </c>
      <c r="H227" s="3">
        <v>455</v>
      </c>
      <c r="I227" s="3">
        <v>49</v>
      </c>
      <c r="J227" s="3">
        <f>I227*1000</f>
        <v>49000</v>
      </c>
      <c r="K227" s="3">
        <v>15.14</v>
      </c>
      <c r="L227" s="4">
        <v>6562234.5625</v>
      </c>
      <c r="M227" s="4">
        <v>2432435.7233584598</v>
      </c>
      <c r="N227" s="4">
        <v>8612251.2869858705</v>
      </c>
      <c r="O227" s="4">
        <v>9746230.1130302995</v>
      </c>
      <c r="P227" s="4">
        <v>14658406.2075487</v>
      </c>
      <c r="Q227" s="4">
        <v>24597268.738690902</v>
      </c>
      <c r="R227" s="6">
        <f>AVERAGE(L227:Q227)</f>
        <v>11101471.105352372</v>
      </c>
    </row>
    <row r="228" spans="2:18" x14ac:dyDescent="0.25">
      <c r="B228" s="3" t="s">
        <v>388</v>
      </c>
      <c r="C228" s="3" t="s">
        <v>389</v>
      </c>
      <c r="D228" s="3">
        <v>2</v>
      </c>
      <c r="E228" s="3">
        <v>2</v>
      </c>
      <c r="F228" s="3">
        <v>5</v>
      </c>
      <c r="G228" s="3">
        <v>2</v>
      </c>
      <c r="H228" s="3">
        <v>1707</v>
      </c>
      <c r="I228" s="3">
        <v>188.7</v>
      </c>
      <c r="J228" s="3">
        <f>I228*1000</f>
        <v>188700</v>
      </c>
      <c r="K228" s="3">
        <v>15.32</v>
      </c>
      <c r="L228" s="4">
        <v>6557582.75</v>
      </c>
      <c r="M228" s="4">
        <v>7866652.6856539603</v>
      </c>
      <c r="N228" s="4">
        <v>7164099.2765310099</v>
      </c>
      <c r="O228" s="4">
        <v>7105799.5214938996</v>
      </c>
      <c r="P228" s="4">
        <v>11584394.899726599</v>
      </c>
      <c r="Q228" s="4">
        <v>10195217.8162379</v>
      </c>
      <c r="R228" s="6">
        <f>AVERAGE(L228:Q228)</f>
        <v>8412291.1582738962</v>
      </c>
    </row>
    <row r="229" spans="2:18" x14ac:dyDescent="0.25">
      <c r="B229" s="3" t="s">
        <v>870</v>
      </c>
      <c r="C229" s="3" t="s">
        <v>871</v>
      </c>
      <c r="D229" s="3">
        <v>3</v>
      </c>
      <c r="E229" s="3">
        <v>1</v>
      </c>
      <c r="F229" s="3">
        <v>1</v>
      </c>
      <c r="G229" s="3">
        <v>1</v>
      </c>
      <c r="H229" s="3">
        <v>899</v>
      </c>
      <c r="I229" s="3">
        <v>100</v>
      </c>
      <c r="J229" s="3">
        <f>I229*1000</f>
        <v>100000</v>
      </c>
      <c r="K229" s="3">
        <v>2.8</v>
      </c>
      <c r="L229" s="4">
        <v>35614760</v>
      </c>
      <c r="M229" s="4">
        <v>36401890.819385603</v>
      </c>
      <c r="N229" s="4">
        <v>32844574.674345799</v>
      </c>
      <c r="O229" s="4">
        <v>42891197.411770202</v>
      </c>
      <c r="P229" s="4">
        <v>49756238.359777696</v>
      </c>
      <c r="Q229" s="4">
        <v>46021395.707726099</v>
      </c>
      <c r="R229" s="6">
        <f>AVERAGE(L229:Q229)</f>
        <v>40588342.828834228</v>
      </c>
    </row>
    <row r="230" spans="2:18" x14ac:dyDescent="0.25">
      <c r="B230" s="3" t="s">
        <v>836</v>
      </c>
      <c r="C230" s="3" t="s">
        <v>837</v>
      </c>
      <c r="D230" s="3">
        <v>43</v>
      </c>
      <c r="E230" s="3">
        <v>1</v>
      </c>
      <c r="F230" s="3">
        <v>2</v>
      </c>
      <c r="G230" s="3">
        <v>1</v>
      </c>
      <c r="H230" s="3">
        <v>89</v>
      </c>
      <c r="I230" s="3">
        <v>9.6</v>
      </c>
      <c r="J230" s="3">
        <f>I230*1000</f>
        <v>9600</v>
      </c>
      <c r="K230" s="3">
        <v>2.92</v>
      </c>
      <c r="L230" s="4">
        <v>3782801.5</v>
      </c>
      <c r="M230" s="4">
        <v>5057377.8190697301</v>
      </c>
      <c r="N230" s="4">
        <v>4288694.0474755</v>
      </c>
      <c r="O230" s="4">
        <v>6756083.0288741402</v>
      </c>
      <c r="P230" s="4">
        <v>6645196.8555820901</v>
      </c>
      <c r="Q230" s="4">
        <v>18343677.8458963</v>
      </c>
      <c r="R230" s="6">
        <f>AVERAGE(L230:Q230)</f>
        <v>7478971.849482961</v>
      </c>
    </row>
    <row r="231" spans="2:18" x14ac:dyDescent="0.25">
      <c r="B231" s="3" t="s">
        <v>374</v>
      </c>
      <c r="C231" s="3" t="s">
        <v>375</v>
      </c>
      <c r="D231" s="3">
        <v>3</v>
      </c>
      <c r="E231" s="3">
        <v>1</v>
      </c>
      <c r="F231" s="3">
        <v>6</v>
      </c>
      <c r="G231" s="3">
        <v>1</v>
      </c>
      <c r="H231" s="3">
        <v>909</v>
      </c>
      <c r="I231" s="3">
        <v>97.5</v>
      </c>
      <c r="J231" s="3">
        <f>I231*1000</f>
        <v>97500</v>
      </c>
      <c r="K231" s="3">
        <v>16.54</v>
      </c>
      <c r="L231" s="4">
        <v>86316251</v>
      </c>
      <c r="M231" s="4">
        <v>90626358.738997996</v>
      </c>
      <c r="N231" s="4">
        <v>82164523.446763694</v>
      </c>
      <c r="O231" s="4">
        <v>117184125.27199</v>
      </c>
      <c r="P231" s="4">
        <v>121225770.06702299</v>
      </c>
      <c r="Q231" s="4">
        <v>133292739.829082</v>
      </c>
      <c r="R231" s="6">
        <f>AVERAGE(L231:Q231)</f>
        <v>105134961.39230944</v>
      </c>
    </row>
    <row r="232" spans="2:18" x14ac:dyDescent="0.25">
      <c r="B232" s="3" t="s">
        <v>740</v>
      </c>
      <c r="C232" s="3" t="s">
        <v>741</v>
      </c>
      <c r="D232" s="3">
        <v>3</v>
      </c>
      <c r="E232" s="3">
        <v>1</v>
      </c>
      <c r="F232" s="3">
        <v>2</v>
      </c>
      <c r="G232" s="3">
        <v>1</v>
      </c>
      <c r="H232" s="3">
        <v>536</v>
      </c>
      <c r="I232" s="3">
        <v>61.5</v>
      </c>
      <c r="J232" s="3">
        <f>I232*1000</f>
        <v>61500</v>
      </c>
      <c r="K232" s="3">
        <v>5.09</v>
      </c>
      <c r="L232" s="4">
        <v>392593376</v>
      </c>
      <c r="M232" s="4">
        <v>313171522.280002</v>
      </c>
      <c r="N232" s="4">
        <v>296030870.02198899</v>
      </c>
      <c r="O232" s="4">
        <v>652539966.57546794</v>
      </c>
      <c r="P232" s="4">
        <v>564472482.631639</v>
      </c>
      <c r="Q232" s="4">
        <v>530164439.446603</v>
      </c>
      <c r="R232" s="6">
        <f>AVERAGE(L232:Q232)</f>
        <v>458162109.49261683</v>
      </c>
    </row>
    <row r="233" spans="2:18" x14ac:dyDescent="0.25">
      <c r="B233" s="3" t="s">
        <v>464</v>
      </c>
      <c r="C233" s="3" t="s">
        <v>465</v>
      </c>
      <c r="D233" s="3">
        <v>4</v>
      </c>
      <c r="E233" s="3">
        <v>1</v>
      </c>
      <c r="F233" s="3">
        <v>8</v>
      </c>
      <c r="G233" s="3">
        <v>1</v>
      </c>
      <c r="H233" s="3">
        <v>1066</v>
      </c>
      <c r="I233" s="3">
        <v>107.2</v>
      </c>
      <c r="J233" s="3">
        <f>I233*1000</f>
        <v>107200</v>
      </c>
      <c r="K233" s="3">
        <v>11.97</v>
      </c>
      <c r="L233" s="4">
        <v>926739.1875</v>
      </c>
      <c r="M233" s="4">
        <v>2089409.6022759101</v>
      </c>
      <c r="N233" s="4">
        <v>3301027.2993295002</v>
      </c>
      <c r="O233" s="4">
        <v>5868126.4325528601</v>
      </c>
      <c r="P233" s="4">
        <v>1873365.49421424</v>
      </c>
      <c r="Q233" s="4">
        <v>3241150.35090318</v>
      </c>
      <c r="R233" s="6">
        <f>AVERAGE(L233:Q233)</f>
        <v>2883303.0611292818</v>
      </c>
    </row>
    <row r="234" spans="2:18" x14ac:dyDescent="0.25">
      <c r="B234" s="3" t="s">
        <v>526</v>
      </c>
      <c r="C234" s="3" t="s">
        <v>527</v>
      </c>
      <c r="D234" s="3">
        <v>8</v>
      </c>
      <c r="E234" s="3">
        <v>1</v>
      </c>
      <c r="F234" s="3">
        <v>3</v>
      </c>
      <c r="G234" s="3">
        <v>1</v>
      </c>
      <c r="H234" s="3">
        <v>503</v>
      </c>
      <c r="I234" s="3">
        <v>55.5</v>
      </c>
      <c r="J234" s="3">
        <f>I234*1000</f>
        <v>55500</v>
      </c>
      <c r="K234" s="3">
        <v>9.6</v>
      </c>
      <c r="L234" s="4">
        <v>8396754.875</v>
      </c>
      <c r="M234" s="4">
        <v>3084147.1731010699</v>
      </c>
      <c r="N234" s="4">
        <v>5528805.1311286101</v>
      </c>
      <c r="O234" s="4">
        <v>6584959.5612614397</v>
      </c>
      <c r="P234" s="4">
        <v>1947621.5291247601</v>
      </c>
      <c r="Q234" s="4">
        <v>6739029.6985018402</v>
      </c>
      <c r="R234" s="6">
        <f>AVERAGE(L234:Q234)</f>
        <v>5380219.6613529539</v>
      </c>
    </row>
    <row r="235" spans="2:18" x14ac:dyDescent="0.25">
      <c r="B235" s="3" t="s">
        <v>640</v>
      </c>
      <c r="C235" s="3" t="s">
        <v>641</v>
      </c>
      <c r="D235" s="3">
        <v>9</v>
      </c>
      <c r="E235" s="3">
        <v>1</v>
      </c>
      <c r="F235" s="3">
        <v>3</v>
      </c>
      <c r="G235" s="3">
        <v>1</v>
      </c>
      <c r="H235" s="3">
        <v>133</v>
      </c>
      <c r="I235" s="3">
        <v>14.4</v>
      </c>
      <c r="J235" s="3">
        <f>I235*1000</f>
        <v>14400</v>
      </c>
      <c r="K235" s="3">
        <v>7.11</v>
      </c>
      <c r="L235" s="4">
        <v>27047944</v>
      </c>
      <c r="M235" s="4">
        <v>19696578.839914698</v>
      </c>
      <c r="N235" s="4">
        <v>12420209.4591925</v>
      </c>
      <c r="O235" s="4">
        <v>18563605.377824198</v>
      </c>
      <c r="P235" s="4">
        <v>11301462.4501755</v>
      </c>
      <c r="Q235" s="4">
        <v>8410153.7554102801</v>
      </c>
      <c r="R235" s="6">
        <f>AVERAGE(L235:Q235)</f>
        <v>16239992.313752862</v>
      </c>
    </row>
    <row r="236" spans="2:18" x14ac:dyDescent="0.25">
      <c r="B236" s="3" t="s">
        <v>458</v>
      </c>
      <c r="C236" s="3" t="s">
        <v>459</v>
      </c>
      <c r="D236" s="3">
        <v>9</v>
      </c>
      <c r="E236" s="3">
        <v>1</v>
      </c>
      <c r="F236" s="3">
        <v>5</v>
      </c>
      <c r="G236" s="3">
        <v>1</v>
      </c>
      <c r="H236" s="3">
        <v>435</v>
      </c>
      <c r="I236" s="3">
        <v>49.5</v>
      </c>
      <c r="J236" s="3">
        <f>I236*1000</f>
        <v>49500</v>
      </c>
      <c r="K236" s="3">
        <v>12.16</v>
      </c>
      <c r="L236" s="4">
        <v>2300980.75</v>
      </c>
      <c r="M236" s="4">
        <v>9779751.8485783506</v>
      </c>
      <c r="N236" s="4">
        <v>10213468.969432101</v>
      </c>
      <c r="O236" s="4">
        <v>9938310.1636733804</v>
      </c>
      <c r="P236" s="4">
        <v>10771092.745715501</v>
      </c>
      <c r="Q236" s="4">
        <v>6257587.1205392899</v>
      </c>
      <c r="R236" s="6">
        <f>AVERAGE(L236:Q236)</f>
        <v>8210198.5996564366</v>
      </c>
    </row>
    <row r="237" spans="2:18" x14ac:dyDescent="0.25">
      <c r="B237" s="3" t="s">
        <v>976</v>
      </c>
      <c r="C237" s="3" t="s">
        <v>977</v>
      </c>
      <c r="D237" s="3">
        <v>2</v>
      </c>
      <c r="E237" s="3">
        <v>1</v>
      </c>
      <c r="F237" s="3">
        <v>1</v>
      </c>
      <c r="G237" s="3">
        <v>1</v>
      </c>
      <c r="H237" s="3">
        <v>472</v>
      </c>
      <c r="I237" s="3">
        <v>51.5</v>
      </c>
      <c r="J237" s="3">
        <f>I237*1000</f>
        <v>51500</v>
      </c>
      <c r="K237" s="3">
        <v>1.96</v>
      </c>
      <c r="L237" s="4">
        <v>706644.125</v>
      </c>
      <c r="M237" s="4">
        <v>536998.58401015506</v>
      </c>
      <c r="N237" s="4">
        <v>764458.79572955903</v>
      </c>
      <c r="O237" s="4">
        <v>632932.91690180905</v>
      </c>
      <c r="P237" s="4">
        <v>650911.27062316204</v>
      </c>
      <c r="Q237" s="4">
        <v>623341.17824206105</v>
      </c>
      <c r="R237" s="6">
        <f>AVERAGE(L237:Q237)</f>
        <v>652547.81175112433</v>
      </c>
    </row>
    <row r="238" spans="2:18" x14ac:dyDescent="0.25">
      <c r="B238" s="3" t="s">
        <v>532</v>
      </c>
      <c r="C238" s="3" t="s">
        <v>533</v>
      </c>
      <c r="D238" s="3">
        <v>6</v>
      </c>
      <c r="E238" s="3">
        <v>1</v>
      </c>
      <c r="F238" s="3">
        <v>4</v>
      </c>
      <c r="G238" s="3">
        <v>1</v>
      </c>
      <c r="H238" s="3">
        <v>211</v>
      </c>
      <c r="I238" s="3">
        <v>23.5</v>
      </c>
      <c r="J238" s="3">
        <f>I238*1000</f>
        <v>23500</v>
      </c>
      <c r="K238" s="3">
        <v>9.5</v>
      </c>
      <c r="L238" s="4">
        <v>58491356</v>
      </c>
      <c r="M238" s="4">
        <v>71659760.992990598</v>
      </c>
      <c r="N238" s="4">
        <v>74182323.183857605</v>
      </c>
      <c r="O238" s="4">
        <v>58704983.944543898</v>
      </c>
      <c r="P238" s="4">
        <v>49738939.310822003</v>
      </c>
      <c r="Q238" s="4">
        <v>46343412.955217302</v>
      </c>
      <c r="R238" s="6">
        <f>AVERAGE(L238:Q238)</f>
        <v>59853462.731238566</v>
      </c>
    </row>
    <row r="239" spans="2:18" x14ac:dyDescent="0.25">
      <c r="B239" s="3" t="s">
        <v>950</v>
      </c>
      <c r="C239" s="3" t="s">
        <v>951</v>
      </c>
      <c r="D239" s="3">
        <v>27</v>
      </c>
      <c r="E239" s="3">
        <v>1</v>
      </c>
      <c r="F239" s="3">
        <v>1</v>
      </c>
      <c r="G239" s="3">
        <v>1</v>
      </c>
      <c r="H239" s="3">
        <v>55</v>
      </c>
      <c r="I239" s="3">
        <v>6.4</v>
      </c>
      <c r="J239" s="3">
        <f>I239*1000</f>
        <v>6400</v>
      </c>
      <c r="K239" s="3">
        <v>2.36</v>
      </c>
      <c r="L239" s="4">
        <v>1427792512</v>
      </c>
      <c r="M239" s="4">
        <v>1483315585.60778</v>
      </c>
      <c r="N239" s="4">
        <v>1512674390.6001201</v>
      </c>
      <c r="O239" s="4">
        <v>1446052836.5328701</v>
      </c>
      <c r="P239" s="4">
        <v>1567805632.39801</v>
      </c>
      <c r="Q239" s="4">
        <v>1607242587.0632999</v>
      </c>
      <c r="R239" s="6">
        <f>AVERAGE(L239:Q239)</f>
        <v>1507480590.7003467</v>
      </c>
    </row>
    <row r="240" spans="2:18" x14ac:dyDescent="0.25">
      <c r="B240" s="3" t="s">
        <v>378</v>
      </c>
      <c r="C240" s="3" t="s">
        <v>379</v>
      </c>
      <c r="D240" s="3">
        <v>14</v>
      </c>
      <c r="E240" s="3">
        <v>2</v>
      </c>
      <c r="F240" s="3">
        <v>6</v>
      </c>
      <c r="G240" s="3">
        <v>2</v>
      </c>
      <c r="H240" s="3">
        <v>487</v>
      </c>
      <c r="I240" s="3">
        <v>52.3</v>
      </c>
      <c r="J240" s="3">
        <f>I240*1000</f>
        <v>52300</v>
      </c>
      <c r="K240" s="3">
        <v>16.260000000000002</v>
      </c>
      <c r="L240" s="4">
        <v>392734.5625</v>
      </c>
      <c r="M240" s="4">
        <v>3126524.53093406</v>
      </c>
      <c r="N240" s="4">
        <v>2167978.8838985199</v>
      </c>
      <c r="O240" s="4">
        <v>749079.74826539599</v>
      </c>
      <c r="P240" s="4" t="s">
        <v>17</v>
      </c>
      <c r="Q240" s="4">
        <v>6125679.6895355396</v>
      </c>
      <c r="R240" s="6">
        <f>AVERAGE(L240:Q240)</f>
        <v>2512399.4830267029</v>
      </c>
    </row>
    <row r="241" spans="2:18" x14ac:dyDescent="0.25">
      <c r="B241" s="3" t="s">
        <v>510</v>
      </c>
      <c r="C241" s="3" t="s">
        <v>511</v>
      </c>
      <c r="D241" s="3">
        <v>4</v>
      </c>
      <c r="E241" s="3">
        <v>1</v>
      </c>
      <c r="F241" s="3">
        <v>3</v>
      </c>
      <c r="G241" s="3">
        <v>1</v>
      </c>
      <c r="H241" s="3">
        <v>861</v>
      </c>
      <c r="I241" s="3">
        <v>94.8</v>
      </c>
      <c r="J241" s="3">
        <f>I241*1000</f>
        <v>94800</v>
      </c>
      <c r="K241" s="3">
        <v>10.25</v>
      </c>
      <c r="L241" s="4">
        <v>2353417.75</v>
      </c>
      <c r="M241" s="4">
        <v>13230077.261083299</v>
      </c>
      <c r="N241" s="4">
        <v>19264236.2607808</v>
      </c>
      <c r="O241" s="4">
        <v>12166608.327495901</v>
      </c>
      <c r="P241" s="4">
        <v>30159819.897410698</v>
      </c>
      <c r="Q241" s="4">
        <v>42717735.6681403</v>
      </c>
      <c r="R241" s="6">
        <f>AVERAGE(L241:Q241)</f>
        <v>19981982.527485166</v>
      </c>
    </row>
    <row r="242" spans="2:18" x14ac:dyDescent="0.25">
      <c r="B242" s="3" t="s">
        <v>188</v>
      </c>
      <c r="C242" s="3" t="s">
        <v>189</v>
      </c>
      <c r="D242" s="3">
        <v>12</v>
      </c>
      <c r="E242" s="3">
        <v>1</v>
      </c>
      <c r="F242" s="3">
        <v>14</v>
      </c>
      <c r="G242" s="3">
        <v>1</v>
      </c>
      <c r="H242" s="3">
        <v>329</v>
      </c>
      <c r="I242" s="3">
        <v>37</v>
      </c>
      <c r="J242" s="3">
        <f>I242*1000</f>
        <v>37000</v>
      </c>
      <c r="K242" s="3">
        <v>35.11</v>
      </c>
      <c r="L242" s="4">
        <v>7445290.375</v>
      </c>
      <c r="M242" s="4">
        <v>5606965.92909755</v>
      </c>
      <c r="N242" s="4">
        <v>3202401.4442678299</v>
      </c>
      <c r="O242" s="4">
        <v>10753478.952253699</v>
      </c>
      <c r="P242" s="4">
        <v>7765803.2602765104</v>
      </c>
      <c r="Q242" s="4">
        <v>6651204.6749467598</v>
      </c>
      <c r="R242" s="6">
        <f>AVERAGE(L242:Q242)</f>
        <v>6904190.7726403922</v>
      </c>
    </row>
    <row r="243" spans="2:18" x14ac:dyDescent="0.25">
      <c r="B243" s="3" t="s">
        <v>654</v>
      </c>
      <c r="C243" s="3" t="s">
        <v>655</v>
      </c>
      <c r="D243" s="3">
        <v>12</v>
      </c>
      <c r="E243" s="3">
        <v>1</v>
      </c>
      <c r="F243" s="3">
        <v>4</v>
      </c>
      <c r="G243" s="3">
        <v>1</v>
      </c>
      <c r="H243" s="3">
        <v>275</v>
      </c>
      <c r="I243" s="3">
        <v>31</v>
      </c>
      <c r="J243" s="3">
        <f>I243*1000</f>
        <v>31000</v>
      </c>
      <c r="K243" s="3">
        <v>6.78</v>
      </c>
      <c r="L243" s="4">
        <v>13789704.5</v>
      </c>
      <c r="M243" s="4">
        <v>9784854.5582640693</v>
      </c>
      <c r="N243" s="4">
        <v>6947014.7342820801</v>
      </c>
      <c r="O243" s="4">
        <v>4845280.5638828101</v>
      </c>
      <c r="P243" s="4">
        <v>12996143.6750827</v>
      </c>
      <c r="Q243" s="4">
        <v>16381337.0908926</v>
      </c>
      <c r="R243" s="6">
        <f>AVERAGE(L243:Q243)</f>
        <v>10790722.520400709</v>
      </c>
    </row>
    <row r="244" spans="2:18" x14ac:dyDescent="0.25">
      <c r="B244" s="3" t="s">
        <v>848</v>
      </c>
      <c r="C244" s="3" t="s">
        <v>849</v>
      </c>
      <c r="D244" s="3">
        <v>4</v>
      </c>
      <c r="E244" s="3">
        <v>1</v>
      </c>
      <c r="F244" s="3">
        <v>3</v>
      </c>
      <c r="G244" s="3">
        <v>1</v>
      </c>
      <c r="H244" s="3">
        <v>808</v>
      </c>
      <c r="I244" s="3">
        <v>92</v>
      </c>
      <c r="J244" s="3">
        <f>I244*1000</f>
        <v>92000</v>
      </c>
      <c r="K244" s="3">
        <v>2.85</v>
      </c>
      <c r="L244" s="4">
        <v>11895651</v>
      </c>
      <c r="M244" s="4">
        <v>22882359.0510711</v>
      </c>
      <c r="N244" s="4">
        <v>3749139.8089357102</v>
      </c>
      <c r="O244" s="4">
        <v>28602901.747503102</v>
      </c>
      <c r="P244" s="4">
        <v>26122248.3598646</v>
      </c>
      <c r="Q244" s="4">
        <v>4052740.6120875999</v>
      </c>
      <c r="R244" s="6">
        <f>AVERAGE(L244:Q244)</f>
        <v>16217506.763243685</v>
      </c>
    </row>
    <row r="245" spans="2:18" x14ac:dyDescent="0.25">
      <c r="B245" s="3" t="s">
        <v>406</v>
      </c>
      <c r="C245" s="3" t="s">
        <v>407</v>
      </c>
      <c r="D245" s="3">
        <v>22</v>
      </c>
      <c r="E245" s="3">
        <v>1</v>
      </c>
      <c r="F245" s="3">
        <v>8</v>
      </c>
      <c r="G245" s="3">
        <v>1</v>
      </c>
      <c r="H245" s="3">
        <v>216</v>
      </c>
      <c r="I245" s="3">
        <v>23.9</v>
      </c>
      <c r="J245" s="3">
        <f>I245*1000</f>
        <v>23900</v>
      </c>
      <c r="K245" s="3">
        <v>14.36</v>
      </c>
      <c r="L245" s="4">
        <v>13499303.5</v>
      </c>
      <c r="M245" s="4">
        <v>20120700.729883201</v>
      </c>
      <c r="N245" s="4">
        <v>11432594.2474546</v>
      </c>
      <c r="O245" s="4">
        <v>18759560.000377599</v>
      </c>
      <c r="P245" s="4">
        <v>26539550.404641401</v>
      </c>
      <c r="Q245" s="4">
        <v>28591372.627491601</v>
      </c>
      <c r="R245" s="6">
        <f>AVERAGE(L245:Q245)</f>
        <v>19823846.918308068</v>
      </c>
    </row>
    <row r="246" spans="2:18" x14ac:dyDescent="0.25">
      <c r="B246" s="3" t="s">
        <v>462</v>
      </c>
      <c r="C246" s="3" t="s">
        <v>463</v>
      </c>
      <c r="D246" s="3">
        <v>5</v>
      </c>
      <c r="E246" s="3">
        <v>1</v>
      </c>
      <c r="F246" s="3">
        <v>5</v>
      </c>
      <c r="G246" s="3">
        <v>1</v>
      </c>
      <c r="H246" s="3">
        <v>597</v>
      </c>
      <c r="I246" s="3">
        <v>67.099999999999994</v>
      </c>
      <c r="J246" s="3">
        <f>I246*1000</f>
        <v>67100</v>
      </c>
      <c r="K246" s="3">
        <v>11.98</v>
      </c>
      <c r="L246" s="4">
        <v>153805648</v>
      </c>
      <c r="M246" s="4">
        <v>150016572.37803501</v>
      </c>
      <c r="N246" s="4">
        <v>140095066.80319199</v>
      </c>
      <c r="O246" s="4">
        <v>176865698.950028</v>
      </c>
      <c r="P246" s="4">
        <v>182075246.47328001</v>
      </c>
      <c r="Q246" s="4">
        <v>214138566.957268</v>
      </c>
      <c r="R246" s="6">
        <f>AVERAGE(L246:Q246)</f>
        <v>169499466.5936338</v>
      </c>
    </row>
    <row r="247" spans="2:18" x14ac:dyDescent="0.25">
      <c r="B247" s="3" t="s">
        <v>230</v>
      </c>
      <c r="C247" s="3" t="s">
        <v>231</v>
      </c>
      <c r="D247" s="3">
        <v>7</v>
      </c>
      <c r="E247" s="3">
        <v>1</v>
      </c>
      <c r="F247" s="3">
        <v>26</v>
      </c>
      <c r="G247" s="3">
        <v>1</v>
      </c>
      <c r="H247" s="3">
        <v>457</v>
      </c>
      <c r="I247" s="3">
        <v>50.8</v>
      </c>
      <c r="J247" s="3">
        <f>I247*1000</f>
        <v>50800</v>
      </c>
      <c r="K247" s="3">
        <v>28.7</v>
      </c>
      <c r="L247" s="4">
        <v>157069074.6875</v>
      </c>
      <c r="M247" s="4">
        <v>192072378.42347699</v>
      </c>
      <c r="N247" s="4">
        <v>224252381.23337001</v>
      </c>
      <c r="O247" s="4">
        <v>235041934.59585801</v>
      </c>
      <c r="P247" s="4">
        <v>293865152.00780803</v>
      </c>
      <c r="Q247" s="4">
        <v>277485701.95854998</v>
      </c>
      <c r="R247" s="6">
        <f>AVERAGE(L247:Q247)</f>
        <v>229964437.15109384</v>
      </c>
    </row>
    <row r="248" spans="2:18" x14ac:dyDescent="0.25">
      <c r="B248" s="3" t="s">
        <v>416</v>
      </c>
      <c r="C248" s="3" t="s">
        <v>417</v>
      </c>
      <c r="D248" s="3">
        <v>5</v>
      </c>
      <c r="E248" s="3">
        <v>1</v>
      </c>
      <c r="F248" s="3">
        <v>5</v>
      </c>
      <c r="G248" s="3">
        <v>1</v>
      </c>
      <c r="H248" s="3">
        <v>800</v>
      </c>
      <c r="I248" s="3">
        <v>84.7</v>
      </c>
      <c r="J248" s="3">
        <f>I248*1000</f>
        <v>84700</v>
      </c>
      <c r="K248" s="3">
        <v>13.93</v>
      </c>
      <c r="L248" s="4" t="s">
        <v>17</v>
      </c>
      <c r="M248" s="4">
        <v>858966.084848937</v>
      </c>
      <c r="N248" s="4">
        <v>2454730.3262230898</v>
      </c>
      <c r="O248" s="4">
        <v>4071444.0543076098</v>
      </c>
      <c r="P248" s="4">
        <v>5719615.6444498003</v>
      </c>
      <c r="Q248" s="4">
        <v>2505259.4896495598</v>
      </c>
      <c r="R248" s="6">
        <f>AVERAGE(L248:Q248)</f>
        <v>3122003.1198957996</v>
      </c>
    </row>
    <row r="249" spans="2:18" x14ac:dyDescent="0.25">
      <c r="B249" s="3" t="s">
        <v>642</v>
      </c>
      <c r="C249" s="3" t="s">
        <v>643</v>
      </c>
      <c r="D249" s="3">
        <v>11</v>
      </c>
      <c r="E249" s="3">
        <v>1</v>
      </c>
      <c r="F249" s="3">
        <v>3</v>
      </c>
      <c r="G249" s="3">
        <v>1</v>
      </c>
      <c r="H249" s="3">
        <v>148</v>
      </c>
      <c r="I249" s="3">
        <v>17.3</v>
      </c>
      <c r="J249" s="3">
        <f>I249*1000</f>
        <v>17300</v>
      </c>
      <c r="K249" s="3">
        <v>7.11</v>
      </c>
      <c r="L249" s="4">
        <v>5901625</v>
      </c>
      <c r="M249" s="4">
        <v>8826971.5963105094</v>
      </c>
      <c r="N249" s="4">
        <v>10986748.110796399</v>
      </c>
      <c r="O249" s="4">
        <v>17316100.508857101</v>
      </c>
      <c r="P249" s="4">
        <v>8568486.2589688208</v>
      </c>
      <c r="Q249" s="4">
        <v>9594974.8103634305</v>
      </c>
      <c r="R249" s="6">
        <f>AVERAGE(L249:Q249)</f>
        <v>10199151.047549376</v>
      </c>
    </row>
    <row r="250" spans="2:18" x14ac:dyDescent="0.25">
      <c r="B250" s="3" t="s">
        <v>820</v>
      </c>
      <c r="C250" s="3" t="s">
        <v>821</v>
      </c>
      <c r="D250" s="3">
        <v>14</v>
      </c>
      <c r="E250" s="3">
        <v>1</v>
      </c>
      <c r="F250" s="3">
        <v>2</v>
      </c>
      <c r="G250" s="3">
        <v>1</v>
      </c>
      <c r="H250" s="3">
        <v>259</v>
      </c>
      <c r="I250" s="3">
        <v>27.9</v>
      </c>
      <c r="J250" s="3">
        <f>I250*1000</f>
        <v>27900</v>
      </c>
      <c r="K250" s="3">
        <v>3.03</v>
      </c>
      <c r="L250" s="4">
        <v>119181272</v>
      </c>
      <c r="M250" s="4">
        <v>156896376.97475401</v>
      </c>
      <c r="N250" s="4">
        <v>198926820.03585699</v>
      </c>
      <c r="O250" s="4">
        <v>193329928.91299799</v>
      </c>
      <c r="P250" s="4">
        <v>224667317.085899</v>
      </c>
      <c r="Q250" s="4">
        <v>244743822.718952</v>
      </c>
      <c r="R250" s="6">
        <f>AVERAGE(L250:Q250)</f>
        <v>189624256.28807664</v>
      </c>
    </row>
    <row r="251" spans="2:18" x14ac:dyDescent="0.25">
      <c r="B251" s="3" t="s">
        <v>328</v>
      </c>
      <c r="C251" s="3" t="s">
        <v>329</v>
      </c>
      <c r="D251" s="3">
        <v>6</v>
      </c>
      <c r="E251" s="3">
        <v>1</v>
      </c>
      <c r="F251" s="3">
        <v>7</v>
      </c>
      <c r="G251" s="3">
        <v>1</v>
      </c>
      <c r="H251" s="3">
        <v>551</v>
      </c>
      <c r="I251" s="3">
        <v>62.3</v>
      </c>
      <c r="J251" s="3">
        <f>I251*1000</f>
        <v>62300</v>
      </c>
      <c r="K251" s="3">
        <v>19.53</v>
      </c>
      <c r="L251" s="4">
        <v>1521744</v>
      </c>
      <c r="M251" s="4">
        <v>38017224.977077603</v>
      </c>
      <c r="N251" s="4">
        <v>27103517.624851</v>
      </c>
      <c r="O251" s="4">
        <v>13927086.9617562</v>
      </c>
      <c r="P251" s="4">
        <v>16991411.287523899</v>
      </c>
      <c r="Q251" s="4">
        <v>49961261.763323702</v>
      </c>
      <c r="R251" s="6">
        <f>AVERAGE(L251:Q251)</f>
        <v>24587041.10242207</v>
      </c>
    </row>
    <row r="252" spans="2:18" x14ac:dyDescent="0.25">
      <c r="B252" s="3" t="s">
        <v>252</v>
      </c>
      <c r="C252" s="3" t="s">
        <v>253</v>
      </c>
      <c r="D252" s="3">
        <v>4</v>
      </c>
      <c r="E252" s="3">
        <v>1</v>
      </c>
      <c r="F252" s="3">
        <v>9</v>
      </c>
      <c r="G252" s="3">
        <v>1</v>
      </c>
      <c r="H252" s="3">
        <v>444</v>
      </c>
      <c r="I252" s="3">
        <v>47.6</v>
      </c>
      <c r="J252" s="3">
        <f>I252*1000</f>
        <v>47600</v>
      </c>
      <c r="K252" s="3">
        <v>25.98</v>
      </c>
      <c r="L252" s="4">
        <v>706347808</v>
      </c>
      <c r="M252" s="4">
        <v>709026636.705639</v>
      </c>
      <c r="N252" s="4">
        <v>618049865.10243499</v>
      </c>
      <c r="O252" s="4">
        <v>971061582.10049999</v>
      </c>
      <c r="P252" s="4">
        <v>947818761.14376104</v>
      </c>
      <c r="Q252" s="4">
        <v>963410896.95957005</v>
      </c>
      <c r="R252" s="6">
        <f>AVERAGE(L252:Q252)</f>
        <v>819285925.00198424</v>
      </c>
    </row>
    <row r="253" spans="2:18" x14ac:dyDescent="0.25">
      <c r="B253" s="3" t="s">
        <v>900</v>
      </c>
      <c r="C253" s="3" t="s">
        <v>901</v>
      </c>
      <c r="D253" s="3">
        <v>7</v>
      </c>
      <c r="E253" s="3">
        <v>1</v>
      </c>
      <c r="F253" s="3">
        <v>1</v>
      </c>
      <c r="G253" s="3">
        <v>1</v>
      </c>
      <c r="H253" s="3">
        <v>204</v>
      </c>
      <c r="I253" s="3">
        <v>23.4</v>
      </c>
      <c r="J253" s="3">
        <f>I253*1000</f>
        <v>23400</v>
      </c>
      <c r="K253" s="3">
        <v>2.63</v>
      </c>
      <c r="L253" s="4">
        <v>480142592</v>
      </c>
      <c r="M253" s="4">
        <v>475331390.48594397</v>
      </c>
      <c r="N253" s="4">
        <v>542734358.39418399</v>
      </c>
      <c r="O253" s="4">
        <v>484380786.29403597</v>
      </c>
      <c r="P253" s="4">
        <v>392471441.42599899</v>
      </c>
      <c r="Q253" s="4">
        <v>365458077.053056</v>
      </c>
      <c r="R253" s="6">
        <f>AVERAGE(L253:Q253)</f>
        <v>456753107.60886985</v>
      </c>
    </row>
    <row r="254" spans="2:18" x14ac:dyDescent="0.25">
      <c r="B254" s="3" t="s">
        <v>966</v>
      </c>
      <c r="C254" s="3" t="s">
        <v>967</v>
      </c>
      <c r="D254" s="3">
        <v>2</v>
      </c>
      <c r="E254" s="3">
        <v>1</v>
      </c>
      <c r="F254" s="3">
        <v>1</v>
      </c>
      <c r="G254" s="3">
        <v>1</v>
      </c>
      <c r="H254" s="3">
        <v>660</v>
      </c>
      <c r="I254" s="3">
        <v>71.900000000000006</v>
      </c>
      <c r="J254" s="3">
        <f>I254*1000</f>
        <v>71900</v>
      </c>
      <c r="K254" s="3">
        <v>2.2999999999999998</v>
      </c>
      <c r="L254" s="4">
        <v>832907200</v>
      </c>
      <c r="M254" s="4">
        <v>741341775.90597403</v>
      </c>
      <c r="N254" s="4">
        <v>650704885.42658603</v>
      </c>
      <c r="O254" s="4">
        <v>1211507454.6252699</v>
      </c>
      <c r="P254" s="4">
        <v>990789728.01959705</v>
      </c>
      <c r="Q254" s="4">
        <v>972460614.17021</v>
      </c>
      <c r="R254" s="6">
        <f>AVERAGE(L254:Q254)</f>
        <v>899951943.02460611</v>
      </c>
    </row>
    <row r="255" spans="2:18" x14ac:dyDescent="0.25">
      <c r="B255" s="3" t="s">
        <v>862</v>
      </c>
      <c r="C255" s="3" t="s">
        <v>863</v>
      </c>
      <c r="D255" s="3">
        <v>2</v>
      </c>
      <c r="E255" s="3">
        <v>1</v>
      </c>
      <c r="F255" s="3">
        <v>2</v>
      </c>
      <c r="G255" s="3">
        <v>1</v>
      </c>
      <c r="H255" s="3">
        <v>1143</v>
      </c>
      <c r="I255" s="3">
        <v>124.8</v>
      </c>
      <c r="J255" s="3">
        <f>I255*1000</f>
        <v>124800</v>
      </c>
      <c r="K255" s="3">
        <v>2.82</v>
      </c>
      <c r="L255" s="4">
        <v>39933620</v>
      </c>
      <c r="M255" s="4">
        <v>24084046.205223002</v>
      </c>
      <c r="N255" s="4">
        <v>18645051.143487498</v>
      </c>
      <c r="O255" s="4">
        <v>37122457.786402203</v>
      </c>
      <c r="P255" s="4">
        <v>30704523.816825598</v>
      </c>
      <c r="Q255" s="4">
        <v>29328367.2506877</v>
      </c>
      <c r="R255" s="6">
        <f>AVERAGE(L255:Q255)</f>
        <v>29969677.700437665</v>
      </c>
    </row>
    <row r="256" spans="2:18" x14ac:dyDescent="0.25">
      <c r="B256" s="3" t="s">
        <v>674</v>
      </c>
      <c r="C256" s="3" t="s">
        <v>675</v>
      </c>
      <c r="D256" s="3">
        <v>3</v>
      </c>
      <c r="E256" s="3">
        <v>1</v>
      </c>
      <c r="F256" s="3">
        <v>2</v>
      </c>
      <c r="G256" s="3">
        <v>1</v>
      </c>
      <c r="H256" s="3">
        <v>869</v>
      </c>
      <c r="I256" s="3">
        <v>98.4</v>
      </c>
      <c r="J256" s="3">
        <f>I256*1000</f>
        <v>98400</v>
      </c>
      <c r="K256" s="3">
        <v>6.26</v>
      </c>
      <c r="L256" s="4">
        <v>239708976</v>
      </c>
      <c r="M256" s="4">
        <v>120794038.630063</v>
      </c>
      <c r="N256" s="4">
        <v>94165573.452096894</v>
      </c>
      <c r="O256" s="4">
        <v>146505902.31118801</v>
      </c>
      <c r="P256" s="4">
        <v>85327432.013184994</v>
      </c>
      <c r="Q256" s="4">
        <v>55817281.907803804</v>
      </c>
      <c r="R256" s="6">
        <f>AVERAGE(L256:Q256)</f>
        <v>123719867.38572277</v>
      </c>
    </row>
    <row r="257" spans="2:18" x14ac:dyDescent="0.25">
      <c r="B257" s="3" t="s">
        <v>344</v>
      </c>
      <c r="C257" s="3" t="s">
        <v>345</v>
      </c>
      <c r="D257" s="3">
        <v>4</v>
      </c>
      <c r="E257" s="3">
        <v>2</v>
      </c>
      <c r="F257" s="3">
        <v>10</v>
      </c>
      <c r="G257" s="3">
        <v>2</v>
      </c>
      <c r="H257" s="3">
        <v>1307</v>
      </c>
      <c r="I257" s="3">
        <v>148.4</v>
      </c>
      <c r="J257" s="3">
        <f>I257*1000</f>
        <v>148400</v>
      </c>
      <c r="K257" s="3">
        <v>18.45</v>
      </c>
      <c r="L257" s="4">
        <v>17931207.5</v>
      </c>
      <c r="M257" s="4">
        <v>17418116.1184141</v>
      </c>
      <c r="N257" s="4">
        <v>16604494.8405619</v>
      </c>
      <c r="O257" s="4">
        <v>16992124.597981799</v>
      </c>
      <c r="P257" s="4">
        <v>18863707.4216596</v>
      </c>
      <c r="Q257" s="4">
        <v>14176253.4963913</v>
      </c>
      <c r="R257" s="6">
        <f>AVERAGE(L257:Q257)</f>
        <v>16997650.662501451</v>
      </c>
    </row>
    <row r="258" spans="2:18" x14ac:dyDescent="0.25">
      <c r="B258" s="3" t="s">
        <v>302</v>
      </c>
      <c r="C258" s="3" t="s">
        <v>303</v>
      </c>
      <c r="D258" s="3">
        <v>7</v>
      </c>
      <c r="E258" s="3">
        <v>1</v>
      </c>
      <c r="F258" s="3">
        <v>14</v>
      </c>
      <c r="G258" s="3">
        <v>1</v>
      </c>
      <c r="H258" s="3">
        <v>503</v>
      </c>
      <c r="I258" s="3">
        <v>54.8</v>
      </c>
      <c r="J258" s="3">
        <f>I258*1000</f>
        <v>54800</v>
      </c>
      <c r="K258" s="3">
        <v>21.69</v>
      </c>
      <c r="L258" s="4">
        <v>222093117.5</v>
      </c>
      <c r="M258" s="4">
        <v>293486750.59062397</v>
      </c>
      <c r="N258" s="4">
        <v>354125903.82816398</v>
      </c>
      <c r="O258" s="4">
        <v>343652599.15481198</v>
      </c>
      <c r="P258" s="4">
        <v>413338029.977238</v>
      </c>
      <c r="Q258" s="4">
        <v>434859331.99115002</v>
      </c>
      <c r="R258" s="6">
        <f>AVERAGE(L258:Q258)</f>
        <v>343592622.17366463</v>
      </c>
    </row>
    <row r="259" spans="2:18" x14ac:dyDescent="0.25">
      <c r="B259" s="3" t="s">
        <v>724</v>
      </c>
      <c r="C259" s="3" t="s">
        <v>725</v>
      </c>
      <c r="D259" s="3">
        <v>3</v>
      </c>
      <c r="E259" s="3">
        <v>1</v>
      </c>
      <c r="F259" s="3">
        <v>2</v>
      </c>
      <c r="G259" s="3">
        <v>1</v>
      </c>
      <c r="H259" s="3">
        <v>443</v>
      </c>
      <c r="I259" s="3">
        <v>48.3</v>
      </c>
      <c r="J259" s="3">
        <f>I259*1000</f>
        <v>48300</v>
      </c>
      <c r="K259" s="3">
        <v>5.55</v>
      </c>
      <c r="L259" s="4">
        <v>365479616</v>
      </c>
      <c r="M259" s="4">
        <v>428304603.67671102</v>
      </c>
      <c r="N259" s="4">
        <v>430733639.02127802</v>
      </c>
      <c r="O259" s="4">
        <v>474897675.21087497</v>
      </c>
      <c r="P259" s="4">
        <v>461817959.38260901</v>
      </c>
      <c r="Q259" s="4">
        <v>485378092.48128098</v>
      </c>
      <c r="R259" s="6">
        <f>AVERAGE(L259:Q259)</f>
        <v>441101930.9621256</v>
      </c>
    </row>
    <row r="260" spans="2:18" x14ac:dyDescent="0.25">
      <c r="B260" s="3" t="s">
        <v>456</v>
      </c>
      <c r="C260" s="3" t="s">
        <v>457</v>
      </c>
      <c r="D260" s="3">
        <v>2</v>
      </c>
      <c r="E260" s="3">
        <v>1</v>
      </c>
      <c r="F260" s="3">
        <v>6</v>
      </c>
      <c r="G260" s="3">
        <v>1</v>
      </c>
      <c r="H260" s="3">
        <v>592</v>
      </c>
      <c r="I260" s="3">
        <v>67.3</v>
      </c>
      <c r="J260" s="3">
        <f>I260*1000</f>
        <v>67300</v>
      </c>
      <c r="K260" s="3">
        <v>12.24</v>
      </c>
      <c r="L260" s="4">
        <v>751996.875</v>
      </c>
      <c r="M260" s="4">
        <v>1710244.0554738501</v>
      </c>
      <c r="N260" s="4">
        <v>764124.66938264295</v>
      </c>
      <c r="O260" s="4" t="s">
        <v>17</v>
      </c>
      <c r="P260" s="4">
        <v>858749.01956807403</v>
      </c>
      <c r="Q260" s="4">
        <v>1470991.11572126</v>
      </c>
      <c r="R260" s="6">
        <f>AVERAGE(L260:Q260)</f>
        <v>1111221.1470291654</v>
      </c>
    </row>
    <row r="261" spans="2:18" x14ac:dyDescent="0.25">
      <c r="B261" s="3" t="s">
        <v>682</v>
      </c>
      <c r="C261" s="3" t="s">
        <v>683</v>
      </c>
      <c r="D261" s="3">
        <v>2</v>
      </c>
      <c r="E261" s="3">
        <v>1</v>
      </c>
      <c r="F261" s="3">
        <v>3</v>
      </c>
      <c r="G261" s="3">
        <v>1</v>
      </c>
      <c r="H261" s="3">
        <v>547</v>
      </c>
      <c r="I261" s="3">
        <v>65.3</v>
      </c>
      <c r="J261" s="3">
        <f>I261*1000</f>
        <v>65300</v>
      </c>
      <c r="K261" s="3">
        <v>6.17</v>
      </c>
      <c r="L261" s="4">
        <v>1297156.875</v>
      </c>
      <c r="M261" s="4" t="s">
        <v>17</v>
      </c>
      <c r="N261" s="4">
        <v>1784964.5595002801</v>
      </c>
      <c r="O261" s="4">
        <v>2231156.9864254999</v>
      </c>
      <c r="P261" s="4">
        <v>1352895.73838236</v>
      </c>
      <c r="Q261" s="4">
        <v>2200708.54100399</v>
      </c>
      <c r="R261" s="6">
        <f>AVERAGE(L261:Q261)</f>
        <v>1773376.5400624261</v>
      </c>
    </row>
    <row r="262" spans="2:18" x14ac:dyDescent="0.25">
      <c r="B262" s="3" t="s">
        <v>750</v>
      </c>
      <c r="C262" s="3" t="s">
        <v>751</v>
      </c>
      <c r="D262" s="3">
        <v>2</v>
      </c>
      <c r="E262" s="3">
        <v>1</v>
      </c>
      <c r="F262" s="3">
        <v>2</v>
      </c>
      <c r="G262" s="3">
        <v>1</v>
      </c>
      <c r="H262" s="3">
        <v>692</v>
      </c>
      <c r="I262" s="3">
        <v>77.099999999999994</v>
      </c>
      <c r="J262" s="3">
        <f>I262*1000</f>
        <v>77100</v>
      </c>
      <c r="K262" s="3">
        <v>4.93</v>
      </c>
      <c r="L262" s="4">
        <v>832907200</v>
      </c>
      <c r="M262" s="4">
        <v>741341775.90597403</v>
      </c>
      <c r="N262" s="4">
        <v>650704885.42658603</v>
      </c>
      <c r="O262" s="4">
        <v>1211507454.6252699</v>
      </c>
      <c r="P262" s="4">
        <v>990789728.01959705</v>
      </c>
      <c r="Q262" s="4">
        <v>972460614.17021</v>
      </c>
      <c r="R262" s="6">
        <f>AVERAGE(L262:Q262)</f>
        <v>899951943.02460611</v>
      </c>
    </row>
    <row r="263" spans="2:18" x14ac:dyDescent="0.25">
      <c r="B263" s="3" t="s">
        <v>46</v>
      </c>
      <c r="C263" s="3" t="s">
        <v>47</v>
      </c>
      <c r="D263" s="3">
        <v>6</v>
      </c>
      <c r="E263" s="3">
        <v>1</v>
      </c>
      <c r="F263" s="3">
        <v>93</v>
      </c>
      <c r="G263" s="3">
        <v>1</v>
      </c>
      <c r="H263" s="3">
        <v>757</v>
      </c>
      <c r="I263" s="3">
        <v>86.1</v>
      </c>
      <c r="J263" s="3">
        <f>I263*1000</f>
        <v>86100</v>
      </c>
      <c r="K263" s="3">
        <v>252.58</v>
      </c>
      <c r="L263" s="4">
        <v>47680968.125</v>
      </c>
      <c r="M263" s="4">
        <v>75145040.929723501</v>
      </c>
      <c r="N263" s="4">
        <v>88601525.529285297</v>
      </c>
      <c r="O263" s="4">
        <v>66402992.230108902</v>
      </c>
      <c r="P263" s="4">
        <v>82034231.321185693</v>
      </c>
      <c r="Q263" s="4">
        <v>109210246.975061</v>
      </c>
      <c r="R263" s="6">
        <f>AVERAGE(L263:Q263)</f>
        <v>78179167.518394068</v>
      </c>
    </row>
    <row r="264" spans="2:18" x14ac:dyDescent="0.25">
      <c r="B264" s="3" t="s">
        <v>176</v>
      </c>
      <c r="C264" s="3" t="s">
        <v>177</v>
      </c>
      <c r="D264" s="3">
        <v>5</v>
      </c>
      <c r="E264" s="3">
        <v>1</v>
      </c>
      <c r="F264" s="3">
        <v>25</v>
      </c>
      <c r="G264" s="3">
        <v>1</v>
      </c>
      <c r="H264" s="3">
        <v>779</v>
      </c>
      <c r="I264" s="3">
        <v>88</v>
      </c>
      <c r="J264" s="3">
        <f>I264*1000</f>
        <v>88000</v>
      </c>
      <c r="K264" s="3">
        <v>38.08</v>
      </c>
      <c r="L264" s="4">
        <v>240249539.25</v>
      </c>
      <c r="M264" s="4">
        <v>315051525.41805899</v>
      </c>
      <c r="N264" s="4">
        <v>371694651.91049099</v>
      </c>
      <c r="O264" s="4">
        <v>384865689.02737302</v>
      </c>
      <c r="P264" s="4">
        <v>454300294.83820999</v>
      </c>
      <c r="Q264" s="4">
        <v>468031597.75987899</v>
      </c>
      <c r="R264" s="6">
        <f>AVERAGE(L264:Q264)</f>
        <v>372365549.70066863</v>
      </c>
    </row>
    <row r="265" spans="2:18" x14ac:dyDescent="0.25">
      <c r="B265" s="3" t="s">
        <v>548</v>
      </c>
      <c r="C265" s="3" t="s">
        <v>549</v>
      </c>
      <c r="D265" s="3">
        <v>4</v>
      </c>
      <c r="E265" s="3">
        <v>1</v>
      </c>
      <c r="F265" s="3">
        <v>3</v>
      </c>
      <c r="G265" s="3">
        <v>1</v>
      </c>
      <c r="H265" s="3">
        <v>896</v>
      </c>
      <c r="I265" s="3">
        <v>94.5</v>
      </c>
      <c r="J265" s="3">
        <f>I265*1000</f>
        <v>94500</v>
      </c>
      <c r="K265" s="3">
        <v>9.14</v>
      </c>
      <c r="L265" s="4">
        <v>1856639.75</v>
      </c>
      <c r="M265" s="4">
        <v>3771944.3923832998</v>
      </c>
      <c r="N265" s="4">
        <v>3784250.9738467201</v>
      </c>
      <c r="O265" s="4">
        <v>2408193.2700996199</v>
      </c>
      <c r="P265" s="4">
        <v>3018688.4431476798</v>
      </c>
      <c r="Q265" s="4">
        <v>1934251.2573883</v>
      </c>
      <c r="R265" s="6">
        <f>AVERAGE(L265:Q265)</f>
        <v>2795661.3478109366</v>
      </c>
    </row>
    <row r="266" spans="2:18" x14ac:dyDescent="0.25">
      <c r="B266" s="3" t="s">
        <v>778</v>
      </c>
      <c r="C266" s="3" t="s">
        <v>779</v>
      </c>
      <c r="D266" s="3">
        <v>2</v>
      </c>
      <c r="E266" s="3">
        <v>2</v>
      </c>
      <c r="F266" s="3">
        <v>3</v>
      </c>
      <c r="G266" s="3">
        <v>2</v>
      </c>
      <c r="H266" s="3">
        <v>3777</v>
      </c>
      <c r="I266" s="3">
        <v>405</v>
      </c>
      <c r="J266" s="3">
        <f>I266*1000</f>
        <v>405000</v>
      </c>
      <c r="K266" s="3">
        <v>4.0999999999999996</v>
      </c>
      <c r="L266" s="4" t="s">
        <v>17</v>
      </c>
      <c r="M266" s="4">
        <v>2258843.6777245398</v>
      </c>
      <c r="N266" s="4">
        <v>4344535.9168938296</v>
      </c>
      <c r="O266" s="4">
        <v>6821353.9962221803</v>
      </c>
      <c r="P266" s="4">
        <v>5588082.1906738104</v>
      </c>
      <c r="Q266" s="4">
        <v>7572732.0732563799</v>
      </c>
      <c r="R266" s="6">
        <f>AVERAGE(L266:Q266)</f>
        <v>5317109.5709541477</v>
      </c>
    </row>
    <row r="267" spans="2:18" x14ac:dyDescent="0.25">
      <c r="B267" s="3" t="s">
        <v>398</v>
      </c>
      <c r="C267" s="3" t="s">
        <v>399</v>
      </c>
      <c r="D267" s="3">
        <v>7</v>
      </c>
      <c r="E267" s="3">
        <v>1</v>
      </c>
      <c r="F267" s="3">
        <v>5</v>
      </c>
      <c r="G267" s="3">
        <v>1</v>
      </c>
      <c r="H267" s="3">
        <v>460</v>
      </c>
      <c r="I267" s="3">
        <v>50.4</v>
      </c>
      <c r="J267" s="3">
        <f>I267*1000</f>
        <v>50400</v>
      </c>
      <c r="K267" s="3">
        <v>14.67</v>
      </c>
      <c r="L267" s="4">
        <v>71888376</v>
      </c>
      <c r="M267" s="4">
        <v>51527392.939599201</v>
      </c>
      <c r="N267" s="4">
        <v>42135467.215187803</v>
      </c>
      <c r="O267" s="4">
        <v>75173825.027764603</v>
      </c>
      <c r="P267" s="4">
        <v>63984302.158267297</v>
      </c>
      <c r="Q267" s="4">
        <v>61126289.343890503</v>
      </c>
      <c r="R267" s="6">
        <f>AVERAGE(L267:Q267)</f>
        <v>60972608.780784905</v>
      </c>
    </row>
    <row r="268" spans="2:18" x14ac:dyDescent="0.25">
      <c r="B268" s="3" t="s">
        <v>196</v>
      </c>
      <c r="C268" s="3" t="s">
        <v>197</v>
      </c>
      <c r="D268" s="3">
        <v>6</v>
      </c>
      <c r="E268" s="3">
        <v>1</v>
      </c>
      <c r="F268" s="3">
        <v>13</v>
      </c>
      <c r="G268" s="3">
        <v>1</v>
      </c>
      <c r="H268" s="3">
        <v>392</v>
      </c>
      <c r="I268" s="3">
        <v>45</v>
      </c>
      <c r="J268" s="3">
        <f>I268*1000</f>
        <v>45000</v>
      </c>
      <c r="K268" s="3">
        <v>34.65</v>
      </c>
      <c r="L268" s="4">
        <v>150308348</v>
      </c>
      <c r="M268" s="4">
        <v>113173962.395827</v>
      </c>
      <c r="N268" s="4">
        <v>65397438.530777998</v>
      </c>
      <c r="O268" s="4">
        <v>88573284.092294306</v>
      </c>
      <c r="P268" s="4">
        <v>105994758.615861</v>
      </c>
      <c r="Q268" s="4">
        <v>177062388.864407</v>
      </c>
      <c r="R268" s="6">
        <f>AVERAGE(L268:Q268)</f>
        <v>116751696.74986123</v>
      </c>
    </row>
    <row r="269" spans="2:18" x14ac:dyDescent="0.25">
      <c r="B269" s="3" t="s">
        <v>236</v>
      </c>
      <c r="C269" s="3" t="s">
        <v>237</v>
      </c>
      <c r="D269" s="3">
        <v>4</v>
      </c>
      <c r="E269" s="3">
        <v>1</v>
      </c>
      <c r="F269" s="3">
        <v>10</v>
      </c>
      <c r="G269" s="3">
        <v>1</v>
      </c>
      <c r="H269" s="3">
        <v>431</v>
      </c>
      <c r="I269" s="3">
        <v>49.3</v>
      </c>
      <c r="J269" s="3">
        <f>I269*1000</f>
        <v>49300</v>
      </c>
      <c r="K269" s="3">
        <v>26.84</v>
      </c>
      <c r="L269" s="4">
        <v>289508616</v>
      </c>
      <c r="M269" s="4">
        <v>406255927.69524401</v>
      </c>
      <c r="N269" s="4">
        <v>493874521.59333599</v>
      </c>
      <c r="O269" s="4">
        <v>369805853.54809397</v>
      </c>
      <c r="P269" s="4">
        <v>552771409.61135995</v>
      </c>
      <c r="Q269" s="4">
        <v>646411401.33197701</v>
      </c>
      <c r="R269" s="6">
        <f>AVERAGE(L269:Q269)</f>
        <v>459771288.29666847</v>
      </c>
    </row>
    <row r="270" spans="2:18" x14ac:dyDescent="0.25">
      <c r="B270" s="3" t="s">
        <v>308</v>
      </c>
      <c r="C270" s="3" t="s">
        <v>309</v>
      </c>
      <c r="D270" s="3">
        <v>2</v>
      </c>
      <c r="E270" s="3">
        <v>1</v>
      </c>
      <c r="F270" s="3">
        <v>8</v>
      </c>
      <c r="G270" s="3">
        <v>1</v>
      </c>
      <c r="H270" s="3">
        <v>1309</v>
      </c>
      <c r="I270" s="3">
        <v>145</v>
      </c>
      <c r="J270" s="3">
        <f>I270*1000</f>
        <v>145000</v>
      </c>
      <c r="K270" s="3">
        <v>21.58</v>
      </c>
      <c r="L270" s="4">
        <v>401736336</v>
      </c>
      <c r="M270" s="4">
        <v>264008968.88273299</v>
      </c>
      <c r="N270" s="4">
        <v>167724769.18827701</v>
      </c>
      <c r="O270" s="4">
        <v>454036630.04880601</v>
      </c>
      <c r="P270" s="4">
        <v>282795683.41783899</v>
      </c>
      <c r="Q270" s="4">
        <v>178977783.062105</v>
      </c>
      <c r="R270" s="6">
        <f>AVERAGE(L270:Q270)</f>
        <v>291546695.09996003</v>
      </c>
    </row>
    <row r="271" spans="2:18" x14ac:dyDescent="0.25">
      <c r="B271" s="3" t="s">
        <v>854</v>
      </c>
      <c r="C271" s="3" t="s">
        <v>855</v>
      </c>
      <c r="D271" s="3">
        <v>22</v>
      </c>
      <c r="E271" s="3">
        <v>1</v>
      </c>
      <c r="F271" s="3">
        <v>2</v>
      </c>
      <c r="G271" s="3">
        <v>1</v>
      </c>
      <c r="H271" s="3">
        <v>167</v>
      </c>
      <c r="I271" s="3">
        <v>19.5</v>
      </c>
      <c r="J271" s="3">
        <f>I271*1000</f>
        <v>19500</v>
      </c>
      <c r="K271" s="3">
        <v>2.84</v>
      </c>
      <c r="L271" s="4">
        <v>2014064.875</v>
      </c>
      <c r="M271" s="4">
        <v>3347346.0160006201</v>
      </c>
      <c r="N271" s="4">
        <v>5950562.9540020199</v>
      </c>
      <c r="O271" s="4">
        <v>3260331.3246904798</v>
      </c>
      <c r="P271" s="4">
        <v>4291269.8582035797</v>
      </c>
      <c r="Q271" s="4">
        <v>3111368.5355136599</v>
      </c>
      <c r="R271" s="6">
        <f>AVERAGE(L271:Q271)</f>
        <v>3662490.593901726</v>
      </c>
    </row>
    <row r="272" spans="2:18" x14ac:dyDescent="0.25">
      <c r="B272" s="3" t="s">
        <v>882</v>
      </c>
      <c r="C272" s="3" t="s">
        <v>883</v>
      </c>
      <c r="D272" s="3">
        <v>7</v>
      </c>
      <c r="E272" s="3">
        <v>1</v>
      </c>
      <c r="F272" s="3">
        <v>1</v>
      </c>
      <c r="G272" s="3">
        <v>1</v>
      </c>
      <c r="H272" s="3">
        <v>458</v>
      </c>
      <c r="I272" s="3">
        <v>51.7</v>
      </c>
      <c r="J272" s="3">
        <f>I272*1000</f>
        <v>51700</v>
      </c>
      <c r="K272" s="3">
        <v>2.75</v>
      </c>
      <c r="L272" s="4">
        <v>6726124</v>
      </c>
      <c r="M272" s="4">
        <v>6559843.51604803</v>
      </c>
      <c r="N272" s="4">
        <v>6646005.4046325199</v>
      </c>
      <c r="O272" s="4">
        <v>2550866.3775994601</v>
      </c>
      <c r="P272" s="4">
        <v>2553714.3924346101</v>
      </c>
      <c r="Q272" s="4">
        <v>2470489.74863749</v>
      </c>
      <c r="R272" s="6">
        <f>AVERAGE(L272:Q272)</f>
        <v>4584507.239892018</v>
      </c>
    </row>
    <row r="273" spans="2:18" x14ac:dyDescent="0.25">
      <c r="B273" s="3" t="s">
        <v>614</v>
      </c>
      <c r="C273" s="3" t="s">
        <v>615</v>
      </c>
      <c r="D273" s="3">
        <v>4</v>
      </c>
      <c r="E273" s="3">
        <v>1</v>
      </c>
      <c r="F273" s="3">
        <v>3</v>
      </c>
      <c r="G273" s="3">
        <v>1</v>
      </c>
      <c r="H273" s="3">
        <v>697</v>
      </c>
      <c r="I273" s="3">
        <v>78.5</v>
      </c>
      <c r="J273" s="3">
        <f>I273*1000</f>
        <v>78500</v>
      </c>
      <c r="K273" s="3">
        <v>7.8</v>
      </c>
      <c r="L273" s="4">
        <v>3502717</v>
      </c>
      <c r="M273" s="4">
        <v>4397575.1011272203</v>
      </c>
      <c r="N273" s="4">
        <v>5604880.1615913603</v>
      </c>
      <c r="O273" s="4">
        <v>1392569.6224863799</v>
      </c>
      <c r="P273" s="4">
        <v>3136187.2672632998</v>
      </c>
      <c r="Q273" s="4">
        <v>3594304.4996249801</v>
      </c>
      <c r="R273" s="6">
        <f>AVERAGE(L273:Q273)</f>
        <v>3604705.6086822064</v>
      </c>
    </row>
    <row r="274" spans="2:18" x14ac:dyDescent="0.25">
      <c r="B274" s="3" t="s">
        <v>102</v>
      </c>
      <c r="C274" s="3" t="s">
        <v>103</v>
      </c>
      <c r="D274" s="3">
        <v>10</v>
      </c>
      <c r="E274" s="3">
        <v>1</v>
      </c>
      <c r="F274" s="3">
        <v>26</v>
      </c>
      <c r="G274" s="3">
        <v>1</v>
      </c>
      <c r="H274" s="3">
        <v>363</v>
      </c>
      <c r="I274" s="3">
        <v>41.8</v>
      </c>
      <c r="J274" s="3">
        <f>I274*1000</f>
        <v>41800</v>
      </c>
      <c r="K274" s="3">
        <v>75.849999999999994</v>
      </c>
      <c r="L274" s="4">
        <v>14796737.25</v>
      </c>
      <c r="M274" s="4" t="s">
        <v>17</v>
      </c>
      <c r="N274" s="4" t="s">
        <v>17</v>
      </c>
      <c r="O274" s="4">
        <v>19446558.070942201</v>
      </c>
      <c r="P274" s="4">
        <v>29195537.5755128</v>
      </c>
      <c r="Q274" s="4">
        <v>8075570.6273391396</v>
      </c>
      <c r="R274" s="6">
        <f>AVERAGE(L274:Q274)</f>
        <v>17878600.880948536</v>
      </c>
    </row>
    <row r="275" spans="2:18" x14ac:dyDescent="0.25">
      <c r="B275" s="3" t="s">
        <v>404</v>
      </c>
      <c r="C275" s="3" t="s">
        <v>405</v>
      </c>
      <c r="D275" s="3">
        <v>7</v>
      </c>
      <c r="E275" s="3">
        <v>2</v>
      </c>
      <c r="F275" s="3">
        <v>4</v>
      </c>
      <c r="G275" s="3">
        <v>2</v>
      </c>
      <c r="H275" s="3">
        <v>789</v>
      </c>
      <c r="I275" s="3">
        <v>90.1</v>
      </c>
      <c r="J275" s="3">
        <f>I275*1000</f>
        <v>90100</v>
      </c>
      <c r="K275" s="3">
        <v>14.4</v>
      </c>
      <c r="L275" s="4">
        <v>192500544</v>
      </c>
      <c r="M275" s="4">
        <v>186688365.15546599</v>
      </c>
      <c r="N275" s="4">
        <v>184423323.13544601</v>
      </c>
      <c r="O275" s="4">
        <v>253951837.57144201</v>
      </c>
      <c r="P275" s="4">
        <v>236109446.30165699</v>
      </c>
      <c r="Q275" s="4">
        <v>262649964.57951099</v>
      </c>
      <c r="R275" s="6">
        <f>AVERAGE(L275:Q275)</f>
        <v>219387246.79058698</v>
      </c>
    </row>
    <row r="276" spans="2:18" x14ac:dyDescent="0.25">
      <c r="B276" s="3" t="s">
        <v>486</v>
      </c>
      <c r="C276" s="3" t="s">
        <v>487</v>
      </c>
      <c r="D276" s="3">
        <v>21</v>
      </c>
      <c r="E276" s="3">
        <v>1</v>
      </c>
      <c r="F276" s="3">
        <v>4</v>
      </c>
      <c r="G276" s="3">
        <v>1</v>
      </c>
      <c r="H276" s="3">
        <v>195</v>
      </c>
      <c r="I276" s="3">
        <v>20.2</v>
      </c>
      <c r="J276" s="3">
        <f>I276*1000</f>
        <v>20200</v>
      </c>
      <c r="K276" s="3">
        <v>11.29</v>
      </c>
      <c r="L276" s="4">
        <v>14358036</v>
      </c>
      <c r="M276" s="4">
        <v>20774359.431470498</v>
      </c>
      <c r="N276" s="4">
        <v>20274521.265105799</v>
      </c>
      <c r="O276" s="4">
        <v>9311292.8895340003</v>
      </c>
      <c r="P276" s="4">
        <v>17016624.207012601</v>
      </c>
      <c r="Q276" s="4">
        <v>17700962.202055998</v>
      </c>
      <c r="R276" s="6">
        <f>AVERAGE(L276:Q276)</f>
        <v>16572632.665863147</v>
      </c>
    </row>
    <row r="277" spans="2:18" x14ac:dyDescent="0.25">
      <c r="B277" s="3" t="s">
        <v>572</v>
      </c>
      <c r="C277" s="3" t="s">
        <v>573</v>
      </c>
      <c r="D277" s="3">
        <v>5</v>
      </c>
      <c r="E277" s="3">
        <v>2</v>
      </c>
      <c r="F277" s="3">
        <v>5</v>
      </c>
      <c r="G277" s="3">
        <v>2</v>
      </c>
      <c r="H277" s="3">
        <v>977</v>
      </c>
      <c r="I277" s="3">
        <v>112</v>
      </c>
      <c r="J277" s="3">
        <f>I277*1000</f>
        <v>112000</v>
      </c>
      <c r="K277" s="3">
        <v>8.65</v>
      </c>
      <c r="L277" s="4">
        <v>105681576</v>
      </c>
      <c r="M277" s="4">
        <v>138626540.65831801</v>
      </c>
      <c r="N277" s="4">
        <v>167475684.96103001</v>
      </c>
      <c r="O277" s="4">
        <v>154723276.303927</v>
      </c>
      <c r="P277" s="4">
        <v>199359669.49176499</v>
      </c>
      <c r="Q277" s="4">
        <v>201338351.93371001</v>
      </c>
      <c r="R277" s="6">
        <f>AVERAGE(L277:Q277)</f>
        <v>161200849.89145833</v>
      </c>
    </row>
    <row r="278" spans="2:18" x14ac:dyDescent="0.25">
      <c r="B278" s="3" t="s">
        <v>98</v>
      </c>
      <c r="C278" s="3" t="s">
        <v>99</v>
      </c>
      <c r="D278" s="3">
        <v>3</v>
      </c>
      <c r="E278" s="3">
        <v>2</v>
      </c>
      <c r="F278" s="3">
        <v>25</v>
      </c>
      <c r="G278" s="3">
        <v>2</v>
      </c>
      <c r="H278" s="3">
        <v>1243</v>
      </c>
      <c r="I278" s="3">
        <v>136.9</v>
      </c>
      <c r="J278" s="3">
        <f>I278*1000</f>
        <v>136900</v>
      </c>
      <c r="K278" s="3">
        <v>79.8</v>
      </c>
      <c r="L278" s="4">
        <v>300212753.625</v>
      </c>
      <c r="M278" s="4">
        <v>290225696.27121401</v>
      </c>
      <c r="N278" s="4">
        <v>193964044.19086501</v>
      </c>
      <c r="O278" s="4">
        <v>293783144.897995</v>
      </c>
      <c r="P278" s="4">
        <v>291646973.86663002</v>
      </c>
      <c r="Q278" s="4">
        <v>265357896.72666299</v>
      </c>
      <c r="R278" s="6">
        <f>AVERAGE(L278:Q278)</f>
        <v>272531751.59639454</v>
      </c>
    </row>
    <row r="279" spans="2:18" x14ac:dyDescent="0.25">
      <c r="B279" s="3" t="s">
        <v>818</v>
      </c>
      <c r="C279" s="3" t="s">
        <v>819</v>
      </c>
      <c r="D279" s="3">
        <v>6</v>
      </c>
      <c r="E279" s="3">
        <v>1</v>
      </c>
      <c r="F279" s="3">
        <v>3</v>
      </c>
      <c r="G279" s="3">
        <v>1</v>
      </c>
      <c r="H279" s="3">
        <v>582</v>
      </c>
      <c r="I279" s="3">
        <v>65.5</v>
      </c>
      <c r="J279" s="3">
        <f>I279*1000</f>
        <v>65500</v>
      </c>
      <c r="K279" s="3">
        <v>3.03</v>
      </c>
      <c r="L279" s="4">
        <v>7140185</v>
      </c>
      <c r="M279" s="4">
        <v>6187839.7086700499</v>
      </c>
      <c r="N279" s="4">
        <v>5476023.7377859</v>
      </c>
      <c r="O279" s="4">
        <v>9865594.5652943496</v>
      </c>
      <c r="P279" s="4">
        <v>8359389.1408757996</v>
      </c>
      <c r="Q279" s="4">
        <v>8713386.8127763905</v>
      </c>
      <c r="R279" s="6">
        <f>AVERAGE(L279:Q279)</f>
        <v>7623736.494233747</v>
      </c>
    </row>
    <row r="280" spans="2:18" x14ac:dyDescent="0.25">
      <c r="B280" s="3" t="s">
        <v>422</v>
      </c>
      <c r="C280" s="3" t="s">
        <v>423</v>
      </c>
      <c r="D280" s="3">
        <v>5</v>
      </c>
      <c r="E280" s="3">
        <v>1</v>
      </c>
      <c r="F280" s="3">
        <v>5</v>
      </c>
      <c r="G280" s="3">
        <v>1</v>
      </c>
      <c r="H280" s="3">
        <v>617</v>
      </c>
      <c r="I280" s="3">
        <v>68.2</v>
      </c>
      <c r="J280" s="3">
        <f>I280*1000</f>
        <v>68200</v>
      </c>
      <c r="K280" s="3">
        <v>13.89</v>
      </c>
      <c r="L280" s="4">
        <v>18469084.25</v>
      </c>
      <c r="M280" s="4">
        <v>29237107.0176185</v>
      </c>
      <c r="N280" s="4">
        <v>87981144.832871199</v>
      </c>
      <c r="O280" s="4">
        <v>39180837.299670301</v>
      </c>
      <c r="P280" s="4">
        <v>63798763.856411301</v>
      </c>
      <c r="Q280" s="4">
        <v>70754083.774521098</v>
      </c>
      <c r="R280" s="6">
        <f>AVERAGE(L280:Q280)</f>
        <v>51570170.171848737</v>
      </c>
    </row>
    <row r="281" spans="2:18" x14ac:dyDescent="0.25">
      <c r="B281" s="3" t="s">
        <v>748</v>
      </c>
      <c r="C281" s="3" t="s">
        <v>749</v>
      </c>
      <c r="D281" s="3">
        <v>6</v>
      </c>
      <c r="E281" s="3">
        <v>1</v>
      </c>
      <c r="F281" s="3">
        <v>2</v>
      </c>
      <c r="G281" s="3">
        <v>1</v>
      </c>
      <c r="H281" s="3">
        <v>547</v>
      </c>
      <c r="I281" s="3">
        <v>61.4</v>
      </c>
      <c r="J281" s="3">
        <f>I281*1000</f>
        <v>61400</v>
      </c>
      <c r="K281" s="3">
        <v>4.96</v>
      </c>
      <c r="L281" s="4">
        <v>6557125.5</v>
      </c>
      <c r="M281" s="4">
        <v>5993535.12166401</v>
      </c>
      <c r="N281" s="4">
        <v>5630885.31840852</v>
      </c>
      <c r="O281" s="4">
        <v>4663631.1041755397</v>
      </c>
      <c r="P281" s="4">
        <v>4321031.0206059897</v>
      </c>
      <c r="Q281" s="4">
        <v>6911622.1034629298</v>
      </c>
      <c r="R281" s="6">
        <f>AVERAGE(L281:Q281)</f>
        <v>5679638.3613861641</v>
      </c>
    </row>
    <row r="282" spans="2:18" x14ac:dyDescent="0.25">
      <c r="B282" s="3" t="s">
        <v>628</v>
      </c>
      <c r="C282" s="3" t="s">
        <v>629</v>
      </c>
      <c r="D282" s="3">
        <v>3</v>
      </c>
      <c r="E282" s="3">
        <v>1</v>
      </c>
      <c r="F282" s="3">
        <v>3</v>
      </c>
      <c r="G282" s="3">
        <v>1</v>
      </c>
      <c r="H282" s="3">
        <v>708</v>
      </c>
      <c r="I282" s="3">
        <v>81</v>
      </c>
      <c r="J282" s="3">
        <f>I282*1000</f>
        <v>81000</v>
      </c>
      <c r="K282" s="3">
        <v>7.32</v>
      </c>
      <c r="L282" s="4">
        <v>11090706</v>
      </c>
      <c r="M282" s="4">
        <v>11681585.3069431</v>
      </c>
      <c r="N282" s="4">
        <v>11707733.447314801</v>
      </c>
      <c r="O282" s="4">
        <v>11894364.128607299</v>
      </c>
      <c r="P282" s="4">
        <v>11439135.7794053</v>
      </c>
      <c r="Q282" s="4">
        <v>9525697.6907692906</v>
      </c>
      <c r="R282" s="6">
        <f>AVERAGE(L282:Q282)</f>
        <v>11223203.725506632</v>
      </c>
    </row>
    <row r="283" spans="2:18" x14ac:dyDescent="0.25">
      <c r="B283" s="3" t="s">
        <v>600</v>
      </c>
      <c r="C283" s="3" t="s">
        <v>601</v>
      </c>
      <c r="D283" s="3">
        <v>3</v>
      </c>
      <c r="E283" s="3">
        <v>1</v>
      </c>
      <c r="F283" s="3">
        <v>3</v>
      </c>
      <c r="G283" s="3">
        <v>1</v>
      </c>
      <c r="H283" s="3">
        <v>779</v>
      </c>
      <c r="I283" s="3">
        <v>86.6</v>
      </c>
      <c r="J283" s="3">
        <f>I283*1000</f>
        <v>86600</v>
      </c>
      <c r="K283" s="3">
        <v>8.27</v>
      </c>
      <c r="L283" s="4">
        <v>78379252</v>
      </c>
      <c r="M283" s="4">
        <v>75816641.588038802</v>
      </c>
      <c r="N283" s="4">
        <v>36817822.315459698</v>
      </c>
      <c r="O283" s="4">
        <v>36581984.331937298</v>
      </c>
      <c r="P283" s="4">
        <v>76928579.8497013</v>
      </c>
      <c r="Q283" s="4">
        <v>82101456.603452697</v>
      </c>
      <c r="R283" s="6">
        <f>AVERAGE(L283:Q283)</f>
        <v>64437622.781431623</v>
      </c>
    </row>
    <row r="284" spans="2:18" x14ac:dyDescent="0.25">
      <c r="B284" s="3" t="s">
        <v>904</v>
      </c>
      <c r="C284" s="3" t="s">
        <v>905</v>
      </c>
      <c r="D284" s="3">
        <v>5</v>
      </c>
      <c r="E284" s="3">
        <v>1</v>
      </c>
      <c r="F284" s="3">
        <v>1</v>
      </c>
      <c r="G284" s="3">
        <v>1</v>
      </c>
      <c r="H284" s="3">
        <v>559</v>
      </c>
      <c r="I284" s="3">
        <v>61.9</v>
      </c>
      <c r="J284" s="3">
        <f>I284*1000</f>
        <v>61900</v>
      </c>
      <c r="K284" s="3">
        <v>2.61</v>
      </c>
      <c r="L284" s="4">
        <v>258060464</v>
      </c>
      <c r="M284" s="4">
        <v>180784261.209995</v>
      </c>
      <c r="N284" s="4">
        <v>143280813.22071999</v>
      </c>
      <c r="O284" s="4">
        <v>269193590.27610499</v>
      </c>
      <c r="P284" s="4">
        <v>197916558.54364601</v>
      </c>
      <c r="Q284" s="4">
        <v>161858616.58755299</v>
      </c>
      <c r="R284" s="6">
        <f>AVERAGE(L284:Q284)</f>
        <v>201849050.63966981</v>
      </c>
    </row>
    <row r="285" spans="2:18" x14ac:dyDescent="0.25">
      <c r="B285" s="3" t="s">
        <v>990</v>
      </c>
      <c r="C285" s="3" t="s">
        <v>991</v>
      </c>
      <c r="D285" s="3">
        <v>2</v>
      </c>
      <c r="E285" s="3">
        <v>1</v>
      </c>
      <c r="F285" s="3">
        <v>1</v>
      </c>
      <c r="G285" s="3">
        <v>1</v>
      </c>
      <c r="H285" s="3">
        <v>643</v>
      </c>
      <c r="I285" s="3">
        <v>67.8</v>
      </c>
      <c r="J285" s="3">
        <f>I285*1000</f>
        <v>67800</v>
      </c>
      <c r="K285" s="3">
        <v>1.92</v>
      </c>
      <c r="L285" s="4">
        <v>2265922.5</v>
      </c>
      <c r="M285" s="4">
        <v>2790425.8482975699</v>
      </c>
      <c r="N285" s="4">
        <v>2810761.2852568799</v>
      </c>
      <c r="O285" s="4">
        <v>2397430.73452585</v>
      </c>
      <c r="P285" s="4">
        <v>2854914.4033818399</v>
      </c>
      <c r="Q285" s="4">
        <v>2568807.98957561</v>
      </c>
      <c r="R285" s="6">
        <f>AVERAGE(L285:Q285)</f>
        <v>2614710.4601729582</v>
      </c>
    </row>
    <row r="286" spans="2:18" x14ac:dyDescent="0.25">
      <c r="B286" s="3" t="s">
        <v>872</v>
      </c>
      <c r="C286" s="3" t="s">
        <v>873</v>
      </c>
      <c r="D286" s="3">
        <v>4</v>
      </c>
      <c r="E286" s="3">
        <v>1</v>
      </c>
      <c r="F286" s="3">
        <v>1</v>
      </c>
      <c r="G286" s="3">
        <v>1</v>
      </c>
      <c r="H286" s="3">
        <v>372</v>
      </c>
      <c r="I286" s="3">
        <v>42.3</v>
      </c>
      <c r="J286" s="3">
        <f>I286*1000</f>
        <v>42300</v>
      </c>
      <c r="K286" s="3">
        <v>2.78</v>
      </c>
      <c r="L286" s="4">
        <v>22986794</v>
      </c>
      <c r="M286" s="4">
        <v>23100557.035013899</v>
      </c>
      <c r="N286" s="4">
        <v>27112139.854373202</v>
      </c>
      <c r="O286" s="4">
        <v>19713922.612985101</v>
      </c>
      <c r="P286" s="4">
        <v>23394348.310725499</v>
      </c>
      <c r="Q286" s="4">
        <v>24665060.630968001</v>
      </c>
      <c r="R286" s="6">
        <f>AVERAGE(L286:Q286)</f>
        <v>23495470.407344282</v>
      </c>
    </row>
    <row r="287" spans="2:18" x14ac:dyDescent="0.25">
      <c r="B287" s="3" t="s">
        <v>116</v>
      </c>
      <c r="C287" s="3" t="s">
        <v>117</v>
      </c>
      <c r="D287" s="3">
        <v>15</v>
      </c>
      <c r="E287" s="3">
        <v>1</v>
      </c>
      <c r="F287" s="3">
        <v>29</v>
      </c>
      <c r="G287" s="3">
        <v>1</v>
      </c>
      <c r="H287" s="3">
        <v>287</v>
      </c>
      <c r="I287" s="3">
        <v>32.9</v>
      </c>
      <c r="J287" s="3">
        <f>I287*1000</f>
        <v>32900</v>
      </c>
      <c r="K287" s="3">
        <v>60.2</v>
      </c>
      <c r="L287" s="4">
        <v>40688044</v>
      </c>
      <c r="M287" s="4">
        <v>33790347.5579243</v>
      </c>
      <c r="N287" s="4">
        <v>26770350.723624699</v>
      </c>
      <c r="O287" s="4">
        <v>32843003.101286702</v>
      </c>
      <c r="P287" s="4">
        <v>70960258.780470803</v>
      </c>
      <c r="Q287" s="4">
        <v>45954859.955571197</v>
      </c>
      <c r="R287" s="6">
        <f>AVERAGE(L287:Q287)</f>
        <v>41834477.353146292</v>
      </c>
    </row>
    <row r="288" spans="2:18" x14ac:dyDescent="0.25">
      <c r="B288" s="3" t="s">
        <v>1008</v>
      </c>
      <c r="C288" s="3" t="s">
        <v>1009</v>
      </c>
      <c r="D288" s="3">
        <v>4</v>
      </c>
      <c r="E288" s="3">
        <v>1</v>
      </c>
      <c r="F288" s="3">
        <v>1</v>
      </c>
      <c r="G288" s="3">
        <v>1</v>
      </c>
      <c r="H288" s="3">
        <v>286</v>
      </c>
      <c r="I288" s="3">
        <v>32.9</v>
      </c>
      <c r="J288" s="3">
        <f>I288*1000</f>
        <v>32900</v>
      </c>
      <c r="K288" s="3">
        <v>1.9</v>
      </c>
      <c r="L288" s="4">
        <v>8203573</v>
      </c>
      <c r="M288" s="4">
        <v>6612587.61066199</v>
      </c>
      <c r="N288" s="4">
        <v>9148094.9041428491</v>
      </c>
      <c r="O288" s="4">
        <v>9248927.6423282791</v>
      </c>
      <c r="P288" s="4">
        <v>8592891.0988838002</v>
      </c>
      <c r="Q288" s="4">
        <v>8095246.5297719697</v>
      </c>
      <c r="R288" s="6">
        <f>AVERAGE(L288:Q288)</f>
        <v>8316886.7976314807</v>
      </c>
    </row>
    <row r="289" spans="2:18" x14ac:dyDescent="0.25">
      <c r="B289" s="3" t="s">
        <v>154</v>
      </c>
      <c r="C289" s="3" t="s">
        <v>155</v>
      </c>
      <c r="D289" s="3">
        <v>6</v>
      </c>
      <c r="E289" s="3">
        <v>1</v>
      </c>
      <c r="F289" s="3">
        <v>15</v>
      </c>
      <c r="G289" s="3">
        <v>1</v>
      </c>
      <c r="H289" s="3">
        <v>714</v>
      </c>
      <c r="I289" s="3">
        <v>78.900000000000006</v>
      </c>
      <c r="J289" s="3">
        <f>I289*1000</f>
        <v>78900</v>
      </c>
      <c r="K289" s="3">
        <v>43.9</v>
      </c>
      <c r="L289" s="4">
        <v>5722418.5</v>
      </c>
      <c r="M289" s="4">
        <v>16960979.978665899</v>
      </c>
      <c r="N289" s="4">
        <v>18534187.071147799</v>
      </c>
      <c r="O289" s="4">
        <v>47864484.873497099</v>
      </c>
      <c r="P289" s="4">
        <v>37294463.0917909</v>
      </c>
      <c r="Q289" s="4">
        <v>20928246.618545499</v>
      </c>
      <c r="R289" s="6">
        <f>AVERAGE(L289:Q289)</f>
        <v>24550796.688941199</v>
      </c>
    </row>
    <row r="290" spans="2:18" x14ac:dyDescent="0.25">
      <c r="B290" s="3" t="s">
        <v>332</v>
      </c>
      <c r="C290" s="3" t="s">
        <v>333</v>
      </c>
      <c r="D290" s="3">
        <v>7</v>
      </c>
      <c r="E290" s="3">
        <v>1</v>
      </c>
      <c r="F290" s="3">
        <v>11</v>
      </c>
      <c r="G290" s="3">
        <v>1</v>
      </c>
      <c r="H290" s="3">
        <v>518</v>
      </c>
      <c r="I290" s="3">
        <v>58.2</v>
      </c>
      <c r="J290" s="3">
        <f>I290*1000</f>
        <v>58200</v>
      </c>
      <c r="K290" s="3">
        <v>19.239999999999998</v>
      </c>
      <c r="L290" s="4">
        <v>1356930.3125</v>
      </c>
      <c r="M290" s="4">
        <v>4293498.43923264</v>
      </c>
      <c r="N290" s="4">
        <v>1917223.20557875</v>
      </c>
      <c r="O290" s="4">
        <v>4727866.08560682</v>
      </c>
      <c r="P290" s="4">
        <v>5510413.49476784</v>
      </c>
      <c r="Q290" s="4">
        <v>3758055.4506723601</v>
      </c>
      <c r="R290" s="6">
        <f>AVERAGE(L290:Q290)</f>
        <v>3593997.8313930682</v>
      </c>
    </row>
    <row r="291" spans="2:18" x14ac:dyDescent="0.25">
      <c r="B291" s="3" t="s">
        <v>336</v>
      </c>
      <c r="C291" s="3" t="s">
        <v>337</v>
      </c>
      <c r="D291" s="3">
        <v>6</v>
      </c>
      <c r="E291" s="3">
        <v>1</v>
      </c>
      <c r="F291" s="3">
        <v>9</v>
      </c>
      <c r="G291" s="3">
        <v>1</v>
      </c>
      <c r="H291" s="3">
        <v>317</v>
      </c>
      <c r="I291" s="3">
        <v>35.1</v>
      </c>
      <c r="J291" s="3">
        <f>I291*1000</f>
        <v>35100</v>
      </c>
      <c r="K291" s="3">
        <v>19.059999999999999</v>
      </c>
      <c r="L291" s="4" t="s">
        <v>17</v>
      </c>
      <c r="M291" s="4" t="s">
        <v>17</v>
      </c>
      <c r="N291" s="4" t="s">
        <v>17</v>
      </c>
      <c r="O291" s="4" t="s">
        <v>17</v>
      </c>
      <c r="P291" s="4" t="s">
        <v>17</v>
      </c>
      <c r="Q291" s="4" t="s">
        <v>17</v>
      </c>
      <c r="R291" s="6" t="e">
        <f>AVERAGE(L291:Q291)</f>
        <v>#DIV/0!</v>
      </c>
    </row>
    <row r="292" spans="2:18" x14ac:dyDescent="0.25">
      <c r="B292" s="3" t="s">
        <v>774</v>
      </c>
      <c r="C292" s="3" t="s">
        <v>775</v>
      </c>
      <c r="D292" s="3">
        <v>12</v>
      </c>
      <c r="E292" s="3">
        <v>1</v>
      </c>
      <c r="F292" s="3">
        <v>2</v>
      </c>
      <c r="G292" s="3">
        <v>1</v>
      </c>
      <c r="H292" s="3">
        <v>162</v>
      </c>
      <c r="I292" s="3">
        <v>18</v>
      </c>
      <c r="J292" s="3">
        <f>I292*1000</f>
        <v>18000</v>
      </c>
      <c r="K292" s="3">
        <v>4.62</v>
      </c>
      <c r="L292" s="4">
        <v>41136106</v>
      </c>
      <c r="M292" s="4">
        <v>21616209.125158001</v>
      </c>
      <c r="N292" s="4">
        <v>28062842.871701598</v>
      </c>
      <c r="O292" s="4">
        <v>36369436.974509701</v>
      </c>
      <c r="P292" s="4">
        <v>22440386.7851821</v>
      </c>
      <c r="Q292" s="4">
        <v>47928663.069178097</v>
      </c>
      <c r="R292" s="6">
        <f>AVERAGE(L292:Q292)</f>
        <v>32925607.470954914</v>
      </c>
    </row>
    <row r="293" spans="2:18" x14ac:dyDescent="0.25">
      <c r="B293" s="3" t="s">
        <v>856</v>
      </c>
      <c r="C293" s="3" t="s">
        <v>857</v>
      </c>
      <c r="D293" s="3">
        <v>7</v>
      </c>
      <c r="E293" s="3">
        <v>1</v>
      </c>
      <c r="F293" s="3">
        <v>2</v>
      </c>
      <c r="G293" s="3">
        <v>1</v>
      </c>
      <c r="H293" s="3">
        <v>554</v>
      </c>
      <c r="I293" s="3">
        <v>63.6</v>
      </c>
      <c r="J293" s="3">
        <f>I293*1000</f>
        <v>63600</v>
      </c>
      <c r="K293" s="3">
        <v>2.83</v>
      </c>
      <c r="L293" s="4">
        <v>27253910</v>
      </c>
      <c r="M293" s="4">
        <v>49213630.173190698</v>
      </c>
      <c r="N293" s="4">
        <v>18043538.507807501</v>
      </c>
      <c r="O293" s="4">
        <v>71523100.597595006</v>
      </c>
      <c r="P293" s="4">
        <v>86667875.160215303</v>
      </c>
      <c r="Q293" s="4">
        <v>98774381.699269906</v>
      </c>
      <c r="R293" s="6">
        <f>AVERAGE(L293:Q293)</f>
        <v>58579406.023013063</v>
      </c>
    </row>
    <row r="294" spans="2:18" x14ac:dyDescent="0.25">
      <c r="B294" s="3" t="s">
        <v>806</v>
      </c>
      <c r="C294" s="3" t="s">
        <v>807</v>
      </c>
      <c r="D294" s="3">
        <v>4</v>
      </c>
      <c r="E294" s="3">
        <v>1</v>
      </c>
      <c r="F294" s="3">
        <v>3</v>
      </c>
      <c r="G294" s="3">
        <v>1</v>
      </c>
      <c r="H294" s="3">
        <v>842</v>
      </c>
      <c r="I294" s="3">
        <v>91.3</v>
      </c>
      <c r="J294" s="3">
        <f>I294*1000</f>
        <v>91300</v>
      </c>
      <c r="K294" s="3">
        <v>3.23</v>
      </c>
      <c r="L294" s="4">
        <v>7031659.25</v>
      </c>
      <c r="M294" s="4">
        <v>7230304.3468537601</v>
      </c>
      <c r="N294" s="4">
        <v>1862996.9083302401</v>
      </c>
      <c r="O294" s="4">
        <v>8158033.3156041801</v>
      </c>
      <c r="P294" s="4">
        <v>6470447.0869094804</v>
      </c>
      <c r="Q294" s="4">
        <v>7679759.9469848499</v>
      </c>
      <c r="R294" s="6">
        <f>AVERAGE(L294:Q294)</f>
        <v>6405533.4757804172</v>
      </c>
    </row>
    <row r="295" spans="2:18" x14ac:dyDescent="0.25">
      <c r="B295" s="3" t="s">
        <v>894</v>
      </c>
      <c r="C295" s="3" t="s">
        <v>895</v>
      </c>
      <c r="D295" s="3">
        <v>3</v>
      </c>
      <c r="E295" s="3">
        <v>1</v>
      </c>
      <c r="F295" s="3">
        <v>1</v>
      </c>
      <c r="G295" s="3">
        <v>1</v>
      </c>
      <c r="H295" s="3">
        <v>1641</v>
      </c>
      <c r="I295" s="3">
        <v>179.4</v>
      </c>
      <c r="J295" s="3">
        <f>I295*1000</f>
        <v>179400</v>
      </c>
      <c r="K295" s="3">
        <v>2.68</v>
      </c>
      <c r="L295" s="4">
        <v>75441064</v>
      </c>
      <c r="M295" s="4">
        <v>55906862.533822</v>
      </c>
      <c r="N295" s="4">
        <v>38959309.0275812</v>
      </c>
      <c r="O295" s="4">
        <v>84946908.350599095</v>
      </c>
      <c r="P295" s="4">
        <v>79470021.127839699</v>
      </c>
      <c r="Q295" s="4">
        <v>15235923.8327871</v>
      </c>
      <c r="R295" s="6">
        <f>AVERAGE(L295:Q295)</f>
        <v>58326681.478771515</v>
      </c>
    </row>
    <row r="296" spans="2:18" x14ac:dyDescent="0.25">
      <c r="B296" s="3" t="s">
        <v>244</v>
      </c>
      <c r="C296" s="3" t="s">
        <v>245</v>
      </c>
      <c r="D296" s="3">
        <v>16</v>
      </c>
      <c r="E296" s="3">
        <v>1</v>
      </c>
      <c r="F296" s="3">
        <v>9</v>
      </c>
      <c r="G296" s="3">
        <v>1</v>
      </c>
      <c r="H296" s="3">
        <v>208</v>
      </c>
      <c r="I296" s="3">
        <v>23.6</v>
      </c>
      <c r="J296" s="3">
        <f>I296*1000</f>
        <v>23600</v>
      </c>
      <c r="K296" s="3">
        <v>26.3</v>
      </c>
      <c r="L296" s="4">
        <v>268281701.25</v>
      </c>
      <c r="M296" s="4">
        <v>240006875.82889101</v>
      </c>
      <c r="N296" s="4">
        <v>209607117.752157</v>
      </c>
      <c r="O296" s="4">
        <v>291012749.21149701</v>
      </c>
      <c r="P296" s="4">
        <v>224070802.584113</v>
      </c>
      <c r="Q296" s="4">
        <v>198092114.07133299</v>
      </c>
      <c r="R296" s="6">
        <f>AVERAGE(L296:Q296)</f>
        <v>238511893.44966516</v>
      </c>
    </row>
    <row r="297" spans="2:18" x14ac:dyDescent="0.25">
      <c r="B297" s="3" t="s">
        <v>718</v>
      </c>
      <c r="C297" s="3" t="s">
        <v>719</v>
      </c>
      <c r="D297" s="3">
        <v>3</v>
      </c>
      <c r="E297" s="3">
        <v>1</v>
      </c>
      <c r="F297" s="3">
        <v>2</v>
      </c>
      <c r="G297" s="3">
        <v>1</v>
      </c>
      <c r="H297" s="3">
        <v>935</v>
      </c>
      <c r="I297" s="3">
        <v>104</v>
      </c>
      <c r="J297" s="3">
        <f>I297*1000</f>
        <v>104000</v>
      </c>
      <c r="K297" s="3">
        <v>5.61</v>
      </c>
      <c r="L297" s="4">
        <v>34175932</v>
      </c>
      <c r="M297" s="4">
        <v>54989798.179299697</v>
      </c>
      <c r="N297" s="4">
        <v>65935889.611609399</v>
      </c>
      <c r="O297" s="4">
        <v>89255524.311129093</v>
      </c>
      <c r="P297" s="4">
        <v>114331764.486361</v>
      </c>
      <c r="Q297" s="4">
        <v>128763272.60371099</v>
      </c>
      <c r="R297" s="6">
        <f>AVERAGE(L297:Q297)</f>
        <v>81242030.198685035</v>
      </c>
    </row>
    <row r="298" spans="2:18" x14ac:dyDescent="0.25">
      <c r="B298" s="3" t="s">
        <v>142</v>
      </c>
      <c r="C298" s="3" t="s">
        <v>143</v>
      </c>
      <c r="D298" s="3">
        <v>4</v>
      </c>
      <c r="E298" s="3">
        <v>1</v>
      </c>
      <c r="F298" s="3">
        <v>16</v>
      </c>
      <c r="G298" s="3">
        <v>1</v>
      </c>
      <c r="H298" s="3">
        <v>1249</v>
      </c>
      <c r="I298" s="3">
        <v>138.19999999999999</v>
      </c>
      <c r="J298" s="3">
        <f>I298*1000</f>
        <v>138200</v>
      </c>
      <c r="K298" s="3">
        <v>46.93</v>
      </c>
      <c r="L298" s="4">
        <v>10669132.875</v>
      </c>
      <c r="M298" s="4">
        <v>5485983.6631929204</v>
      </c>
      <c r="N298" s="4">
        <v>8363529.6990752602</v>
      </c>
      <c r="O298" s="4">
        <v>3560634.1286305198</v>
      </c>
      <c r="P298" s="4">
        <v>4012853.1898800498</v>
      </c>
      <c r="Q298" s="4">
        <v>10982995.887301199</v>
      </c>
      <c r="R298" s="6">
        <f>AVERAGE(L298:Q298)</f>
        <v>7179188.2405133247</v>
      </c>
    </row>
    <row r="299" spans="2:18" x14ac:dyDescent="0.25">
      <c r="B299" s="3" t="s">
        <v>168</v>
      </c>
      <c r="C299" s="3" t="s">
        <v>169</v>
      </c>
      <c r="D299" s="3">
        <v>6</v>
      </c>
      <c r="E299" s="3">
        <v>1</v>
      </c>
      <c r="F299" s="3">
        <v>18</v>
      </c>
      <c r="G299" s="3">
        <v>1</v>
      </c>
      <c r="H299" s="3">
        <v>211</v>
      </c>
      <c r="I299" s="3">
        <v>24.4</v>
      </c>
      <c r="J299" s="3">
        <f>I299*1000</f>
        <v>24400</v>
      </c>
      <c r="K299" s="3">
        <v>39.409999999999997</v>
      </c>
      <c r="L299" s="4">
        <v>19774713.25</v>
      </c>
      <c r="M299" s="4">
        <v>21392085.3778258</v>
      </c>
      <c r="N299" s="4">
        <v>21357265.312137701</v>
      </c>
      <c r="O299" s="4">
        <v>19972895.964621</v>
      </c>
      <c r="P299" s="4">
        <v>22222648.221964199</v>
      </c>
      <c r="Q299" s="4">
        <v>21326802.185835</v>
      </c>
      <c r="R299" s="6">
        <f>AVERAGE(L299:Q299)</f>
        <v>21007735.052063949</v>
      </c>
    </row>
    <row r="300" spans="2:18" x14ac:dyDescent="0.25">
      <c r="B300" s="3" t="s">
        <v>446</v>
      </c>
      <c r="C300" s="3" t="s">
        <v>447</v>
      </c>
      <c r="D300" s="3">
        <v>8</v>
      </c>
      <c r="E300" s="3">
        <v>1</v>
      </c>
      <c r="F300" s="3">
        <v>4</v>
      </c>
      <c r="G300" s="3">
        <v>1</v>
      </c>
      <c r="H300" s="3">
        <v>380</v>
      </c>
      <c r="I300" s="3">
        <v>43.5</v>
      </c>
      <c r="J300" s="3">
        <f>I300*1000</f>
        <v>43500</v>
      </c>
      <c r="K300" s="3">
        <v>12.59</v>
      </c>
      <c r="L300" s="4">
        <v>192486256</v>
      </c>
      <c r="M300" s="4">
        <v>115168644.908112</v>
      </c>
      <c r="N300" s="4">
        <v>94943496.933296502</v>
      </c>
      <c r="O300" s="4">
        <v>221760881.41073701</v>
      </c>
      <c r="P300" s="4">
        <v>160483281.77965999</v>
      </c>
      <c r="Q300" s="4">
        <v>121769063.926553</v>
      </c>
      <c r="R300" s="6">
        <f>AVERAGE(L300:Q300)</f>
        <v>151101937.49305975</v>
      </c>
    </row>
    <row r="301" spans="2:18" x14ac:dyDescent="0.25">
      <c r="B301" s="3" t="s">
        <v>506</v>
      </c>
      <c r="C301" s="3" t="s">
        <v>507</v>
      </c>
      <c r="D301" s="3">
        <v>6</v>
      </c>
      <c r="E301" s="3">
        <v>1</v>
      </c>
      <c r="F301" s="3">
        <v>4</v>
      </c>
      <c r="G301" s="3">
        <v>1</v>
      </c>
      <c r="H301" s="3">
        <v>476</v>
      </c>
      <c r="I301" s="3">
        <v>54.9</v>
      </c>
      <c r="J301" s="3">
        <f>I301*1000</f>
        <v>54900</v>
      </c>
      <c r="K301" s="3">
        <v>10.54</v>
      </c>
      <c r="L301" s="4">
        <v>3502717</v>
      </c>
      <c r="M301" s="4">
        <v>4397575.1011272203</v>
      </c>
      <c r="N301" s="4">
        <v>5604880.1615913603</v>
      </c>
      <c r="O301" s="4">
        <v>1392569.6224863799</v>
      </c>
      <c r="P301" s="4">
        <v>3136187.2672632998</v>
      </c>
      <c r="Q301" s="4">
        <v>3594304.4996249801</v>
      </c>
      <c r="R301" s="6">
        <f>AVERAGE(L301:Q301)</f>
        <v>3604705.6086822064</v>
      </c>
    </row>
    <row r="302" spans="2:18" x14ac:dyDescent="0.25">
      <c r="B302" s="3" t="s">
        <v>570</v>
      </c>
      <c r="C302" s="3" t="s">
        <v>571</v>
      </c>
      <c r="D302" s="3">
        <v>4</v>
      </c>
      <c r="E302" s="3">
        <v>1</v>
      </c>
      <c r="F302" s="3">
        <v>3</v>
      </c>
      <c r="G302" s="3">
        <v>1</v>
      </c>
      <c r="H302" s="3">
        <v>711</v>
      </c>
      <c r="I302" s="3">
        <v>76.599999999999994</v>
      </c>
      <c r="J302" s="3">
        <f>I302*1000</f>
        <v>76600</v>
      </c>
      <c r="K302" s="3">
        <v>8.67</v>
      </c>
      <c r="L302" s="4">
        <v>411103295</v>
      </c>
      <c r="M302" s="4">
        <v>322928972.694453</v>
      </c>
      <c r="N302" s="4">
        <v>354931752.50463498</v>
      </c>
      <c r="O302" s="4">
        <v>437525324.72131598</v>
      </c>
      <c r="P302" s="4">
        <v>335027654.54349101</v>
      </c>
      <c r="Q302" s="4">
        <v>380800413.16772401</v>
      </c>
      <c r="R302" s="6">
        <f>AVERAGE(L302:Q302)</f>
        <v>373719568.77193648</v>
      </c>
    </row>
    <row r="303" spans="2:18" x14ac:dyDescent="0.25">
      <c r="B303" s="3" t="s">
        <v>402</v>
      </c>
      <c r="C303" s="3" t="s">
        <v>403</v>
      </c>
      <c r="D303" s="3">
        <v>18</v>
      </c>
      <c r="E303" s="3">
        <v>1</v>
      </c>
      <c r="F303" s="3">
        <v>5</v>
      </c>
      <c r="G303" s="3">
        <v>1</v>
      </c>
      <c r="H303" s="3">
        <v>190</v>
      </c>
      <c r="I303" s="3">
        <v>21.3</v>
      </c>
      <c r="J303" s="3">
        <f>I303*1000</f>
        <v>21300</v>
      </c>
      <c r="K303" s="3">
        <v>14.42</v>
      </c>
      <c r="L303" s="4">
        <v>40737263.5</v>
      </c>
      <c r="M303" s="4">
        <v>32906979.842569798</v>
      </c>
      <c r="N303" s="4">
        <v>50467471.8722101</v>
      </c>
      <c r="O303" s="4">
        <v>20453032.972280301</v>
      </c>
      <c r="P303" s="4">
        <v>32139869.6410712</v>
      </c>
      <c r="Q303" s="4">
        <v>32534513.254174199</v>
      </c>
      <c r="R303" s="6">
        <f>AVERAGE(L303:Q303)</f>
        <v>34873188.513717599</v>
      </c>
    </row>
    <row r="304" spans="2:18" x14ac:dyDescent="0.25">
      <c r="B304" s="3" t="s">
        <v>76</v>
      </c>
      <c r="C304" s="3" t="s">
        <v>77</v>
      </c>
      <c r="D304" s="3">
        <v>11</v>
      </c>
      <c r="E304" s="3">
        <v>1</v>
      </c>
      <c r="F304" s="3">
        <v>33</v>
      </c>
      <c r="G304" s="3">
        <v>1</v>
      </c>
      <c r="H304" s="3">
        <v>315</v>
      </c>
      <c r="I304" s="3">
        <v>35.5</v>
      </c>
      <c r="J304" s="3">
        <f>I304*1000</f>
        <v>35500</v>
      </c>
      <c r="K304" s="3">
        <v>106.71</v>
      </c>
      <c r="L304" s="4">
        <v>67121156.75</v>
      </c>
      <c r="M304" s="4">
        <v>52393293.161194898</v>
      </c>
      <c r="N304" s="4">
        <v>66141830.081562303</v>
      </c>
      <c r="O304" s="4">
        <v>58772098.820349298</v>
      </c>
      <c r="P304" s="4">
        <v>45255059.408505097</v>
      </c>
      <c r="Q304" s="4">
        <v>51766859.363771401</v>
      </c>
      <c r="R304" s="6">
        <f>AVERAGE(L304:Q304)</f>
        <v>56908382.930897169</v>
      </c>
    </row>
    <row r="305" spans="2:18" x14ac:dyDescent="0.25">
      <c r="B305" s="3" t="s">
        <v>384</v>
      </c>
      <c r="C305" s="3" t="s">
        <v>385</v>
      </c>
      <c r="D305" s="3">
        <v>4</v>
      </c>
      <c r="E305" s="3">
        <v>1</v>
      </c>
      <c r="F305" s="3">
        <v>6</v>
      </c>
      <c r="G305" s="3">
        <v>1</v>
      </c>
      <c r="H305" s="3">
        <v>456</v>
      </c>
      <c r="I305" s="3">
        <v>51.3</v>
      </c>
      <c r="J305" s="3">
        <f>I305*1000</f>
        <v>51300</v>
      </c>
      <c r="K305" s="3">
        <v>15.59</v>
      </c>
      <c r="L305" s="4">
        <v>103963848</v>
      </c>
      <c r="M305" s="4">
        <v>62071491.793135099</v>
      </c>
      <c r="N305" s="4">
        <v>65397438.530777998</v>
      </c>
      <c r="O305" s="4">
        <v>47126775.530007102</v>
      </c>
      <c r="P305" s="4">
        <v>105994758.615861</v>
      </c>
      <c r="Q305" s="4">
        <v>120720274.59201001</v>
      </c>
      <c r="R305" s="6">
        <f>AVERAGE(L305:Q305)</f>
        <v>84212431.176965207</v>
      </c>
    </row>
    <row r="306" spans="2:18" x14ac:dyDescent="0.25">
      <c r="B306" s="3" t="s">
        <v>624</v>
      </c>
      <c r="C306" s="3" t="s">
        <v>625</v>
      </c>
      <c r="D306" s="3">
        <v>1</v>
      </c>
      <c r="E306" s="3">
        <v>1</v>
      </c>
      <c r="F306" s="3">
        <v>3</v>
      </c>
      <c r="G306" s="3">
        <v>1</v>
      </c>
      <c r="H306" s="3">
        <v>1284</v>
      </c>
      <c r="I306" s="3">
        <v>140</v>
      </c>
      <c r="J306" s="3">
        <f>I306*1000</f>
        <v>140000</v>
      </c>
      <c r="K306" s="3">
        <v>7.39</v>
      </c>
      <c r="L306" s="4">
        <v>12375360.5</v>
      </c>
      <c r="M306" s="4">
        <v>16919107.784347098</v>
      </c>
      <c r="N306" s="4">
        <v>21222546.027890801</v>
      </c>
      <c r="O306" s="4">
        <v>23610552.042118799</v>
      </c>
      <c r="P306" s="4">
        <v>15090835.975163801</v>
      </c>
      <c r="Q306" s="4">
        <v>21234306.471117701</v>
      </c>
      <c r="R306" s="6">
        <f>AVERAGE(L306:Q306)</f>
        <v>18408784.800106369</v>
      </c>
    </row>
    <row r="307" spans="2:18" x14ac:dyDescent="0.25">
      <c r="B307" s="3" t="s">
        <v>762</v>
      </c>
      <c r="C307" s="3" t="s">
        <v>763</v>
      </c>
      <c r="D307" s="3">
        <v>2</v>
      </c>
      <c r="E307" s="3">
        <v>1</v>
      </c>
      <c r="F307" s="3">
        <v>2</v>
      </c>
      <c r="G307" s="3">
        <v>1</v>
      </c>
      <c r="H307" s="3">
        <v>831</v>
      </c>
      <c r="I307" s="3">
        <v>93.6</v>
      </c>
      <c r="J307" s="3">
        <f>I307*1000</f>
        <v>93600</v>
      </c>
      <c r="K307" s="3">
        <v>4.72</v>
      </c>
      <c r="L307" s="4">
        <v>4681695</v>
      </c>
      <c r="M307" s="4">
        <v>3876825.75742841</v>
      </c>
      <c r="N307" s="4">
        <v>5341662.3407100597</v>
      </c>
      <c r="O307" s="4">
        <v>2593035.61707361</v>
      </c>
      <c r="P307" s="4">
        <v>3884595.9137435802</v>
      </c>
      <c r="Q307" s="4">
        <v>4203811.4589116899</v>
      </c>
      <c r="R307" s="6">
        <f>AVERAGE(L307:Q307)</f>
        <v>4096937.6813112255</v>
      </c>
    </row>
    <row r="308" spans="2:18" x14ac:dyDescent="0.25">
      <c r="B308" s="3" t="s">
        <v>686</v>
      </c>
      <c r="C308" s="3" t="s">
        <v>687</v>
      </c>
      <c r="D308" s="3">
        <v>9</v>
      </c>
      <c r="E308" s="3">
        <v>1</v>
      </c>
      <c r="F308" s="3">
        <v>4</v>
      </c>
      <c r="G308" s="3">
        <v>1</v>
      </c>
      <c r="H308" s="3">
        <v>358</v>
      </c>
      <c r="I308" s="3">
        <v>41.3</v>
      </c>
      <c r="J308" s="3">
        <f>I308*1000</f>
        <v>41300</v>
      </c>
      <c r="K308" s="3">
        <v>6.14</v>
      </c>
      <c r="L308" s="4">
        <v>7140185</v>
      </c>
      <c r="M308" s="4">
        <v>6187839.7086700499</v>
      </c>
      <c r="N308" s="4">
        <v>5476023.7377859</v>
      </c>
      <c r="O308" s="4">
        <v>9865594.5652943496</v>
      </c>
      <c r="P308" s="4">
        <v>8359389.1408757996</v>
      </c>
      <c r="Q308" s="4">
        <v>8713386.8127763905</v>
      </c>
      <c r="R308" s="6">
        <f>AVERAGE(L308:Q308)</f>
        <v>7623736.494233747</v>
      </c>
    </row>
    <row r="309" spans="2:18" x14ac:dyDescent="0.25">
      <c r="B309" s="3" t="s">
        <v>358</v>
      </c>
      <c r="C309" s="3" t="s">
        <v>359</v>
      </c>
      <c r="D309" s="3">
        <v>3</v>
      </c>
      <c r="E309" s="3">
        <v>1</v>
      </c>
      <c r="F309" s="3">
        <v>9</v>
      </c>
      <c r="G309" s="3">
        <v>1</v>
      </c>
      <c r="H309" s="3">
        <v>974</v>
      </c>
      <c r="I309" s="3">
        <v>108.1</v>
      </c>
      <c r="J309" s="3">
        <f>I309*1000</f>
        <v>108100</v>
      </c>
      <c r="K309" s="3">
        <v>17.440000000000001</v>
      </c>
      <c r="L309" s="4">
        <v>41713086.5</v>
      </c>
      <c r="M309" s="4">
        <v>22698253.1851358</v>
      </c>
      <c r="N309" s="4">
        <v>21254439.9362542</v>
      </c>
      <c r="O309" s="4">
        <v>39288691.875161901</v>
      </c>
      <c r="P309" s="4">
        <v>19966461.197443899</v>
      </c>
      <c r="Q309" s="4">
        <v>34057913.664943203</v>
      </c>
      <c r="R309" s="6">
        <f>AVERAGE(L309:Q309)</f>
        <v>29829807.726489831</v>
      </c>
    </row>
    <row r="310" spans="2:18" x14ac:dyDescent="0.25">
      <c r="B310" s="3" t="s">
        <v>408</v>
      </c>
      <c r="C310" s="3" t="s">
        <v>409</v>
      </c>
      <c r="D310" s="3">
        <v>5</v>
      </c>
      <c r="E310" s="3">
        <v>1</v>
      </c>
      <c r="F310" s="3">
        <v>5</v>
      </c>
      <c r="G310" s="3">
        <v>1</v>
      </c>
      <c r="H310" s="3">
        <v>736</v>
      </c>
      <c r="I310" s="3">
        <v>78.8</v>
      </c>
      <c r="J310" s="3">
        <f>I310*1000</f>
        <v>78800</v>
      </c>
      <c r="K310" s="3">
        <v>14.25</v>
      </c>
      <c r="L310" s="4">
        <v>5662370.5</v>
      </c>
      <c r="M310" s="4">
        <v>6072525.6704460401</v>
      </c>
      <c r="N310" s="4">
        <v>1732170.4664067701</v>
      </c>
      <c r="O310" s="4">
        <v>7802380.8793693502</v>
      </c>
      <c r="P310" s="4">
        <v>9500118.7612202801</v>
      </c>
      <c r="Q310" s="4">
        <v>9974541.0968967006</v>
      </c>
      <c r="R310" s="6">
        <f>AVERAGE(L310:Q310)</f>
        <v>6790684.5623898571</v>
      </c>
    </row>
    <row r="311" spans="2:18" x14ac:dyDescent="0.25">
      <c r="B311" s="3" t="s">
        <v>474</v>
      </c>
      <c r="C311" s="3" t="s">
        <v>475</v>
      </c>
      <c r="D311" s="3">
        <v>2</v>
      </c>
      <c r="E311" s="3">
        <v>2</v>
      </c>
      <c r="F311" s="3">
        <v>8</v>
      </c>
      <c r="G311" s="3">
        <v>2</v>
      </c>
      <c r="H311" s="3">
        <v>3646</v>
      </c>
      <c r="I311" s="3">
        <v>415.9</v>
      </c>
      <c r="J311" s="3">
        <f>I311*1000</f>
        <v>415900</v>
      </c>
      <c r="K311" s="3">
        <v>11.69</v>
      </c>
      <c r="L311" s="4">
        <v>28402353.375</v>
      </c>
      <c r="M311" s="4">
        <v>26015971.361025199</v>
      </c>
      <c r="N311" s="4">
        <v>18597337.606185898</v>
      </c>
      <c r="O311" s="4">
        <v>21406293.942416001</v>
      </c>
      <c r="P311" s="4">
        <v>30756917.0503942</v>
      </c>
      <c r="Q311" s="4">
        <v>25441421.7769222</v>
      </c>
      <c r="R311" s="6">
        <f>AVERAGE(L311:Q311)</f>
        <v>25103382.518657248</v>
      </c>
    </row>
    <row r="312" spans="2:18" x14ac:dyDescent="0.25">
      <c r="B312" s="3" t="s">
        <v>42</v>
      </c>
      <c r="C312" s="3" t="s">
        <v>43</v>
      </c>
      <c r="D312" s="3">
        <v>21</v>
      </c>
      <c r="E312" s="3">
        <v>1</v>
      </c>
      <c r="F312" s="3">
        <v>92</v>
      </c>
      <c r="G312" s="3">
        <v>1</v>
      </c>
      <c r="H312" s="3">
        <v>167</v>
      </c>
      <c r="I312" s="3">
        <v>18.8</v>
      </c>
      <c r="J312" s="3">
        <f>I312*1000</f>
        <v>18800</v>
      </c>
      <c r="K312" s="3">
        <v>286.07</v>
      </c>
      <c r="L312" s="4">
        <v>119276107.75</v>
      </c>
      <c r="M312" s="4">
        <v>92044987.666607797</v>
      </c>
      <c r="N312" s="4">
        <v>95163468.415671304</v>
      </c>
      <c r="O312" s="4">
        <v>87925990.634904101</v>
      </c>
      <c r="P312" s="4">
        <v>63855532.853134803</v>
      </c>
      <c r="Q312" s="4">
        <v>92524340.378180593</v>
      </c>
      <c r="R312" s="6">
        <f>AVERAGE(L312:Q312)</f>
        <v>91798404.616416439</v>
      </c>
    </row>
    <row r="313" spans="2:18" x14ac:dyDescent="0.25">
      <c r="B313" s="3" t="s">
        <v>1002</v>
      </c>
      <c r="C313" s="3" t="s">
        <v>1003</v>
      </c>
      <c r="D313" s="3">
        <v>4</v>
      </c>
      <c r="E313" s="3">
        <v>1</v>
      </c>
      <c r="F313" s="3">
        <v>1</v>
      </c>
      <c r="G313" s="3">
        <v>1</v>
      </c>
      <c r="H313" s="3">
        <v>432</v>
      </c>
      <c r="I313" s="3">
        <v>49.4</v>
      </c>
      <c r="J313" s="3">
        <f>I313*1000</f>
        <v>49400</v>
      </c>
      <c r="K313" s="3">
        <v>1.9</v>
      </c>
      <c r="L313" s="4">
        <v>3368930.5</v>
      </c>
      <c r="M313" s="4">
        <v>2542421.2633425798</v>
      </c>
      <c r="N313" s="4">
        <v>2364535.7947521601</v>
      </c>
      <c r="O313" s="4">
        <v>2823576.72518034</v>
      </c>
      <c r="P313" s="4">
        <v>2064939.3613058601</v>
      </c>
      <c r="Q313" s="4">
        <v>1445678.74042502</v>
      </c>
      <c r="R313" s="6">
        <f>AVERAGE(L313:Q313)</f>
        <v>2435013.7308343267</v>
      </c>
    </row>
    <row r="314" spans="2:18" x14ac:dyDescent="0.25">
      <c r="B314" s="3" t="s">
        <v>692</v>
      </c>
      <c r="C314" s="3" t="s">
        <v>693</v>
      </c>
      <c r="D314" s="3">
        <v>3</v>
      </c>
      <c r="E314" s="3">
        <v>1</v>
      </c>
      <c r="F314" s="3">
        <v>3</v>
      </c>
      <c r="G314" s="3">
        <v>1</v>
      </c>
      <c r="H314" s="3">
        <v>468</v>
      </c>
      <c r="I314" s="3">
        <v>50.9</v>
      </c>
      <c r="J314" s="3">
        <f>I314*1000</f>
        <v>50900</v>
      </c>
      <c r="K314" s="3">
        <v>6.1</v>
      </c>
      <c r="L314" s="4">
        <v>4771993.75</v>
      </c>
      <c r="M314" s="4">
        <v>5147445.2640592596</v>
      </c>
      <c r="N314" s="4">
        <v>4242070.2307266602</v>
      </c>
      <c r="O314" s="4">
        <v>3401666.2462392999</v>
      </c>
      <c r="P314" s="4">
        <v>2578213.6597877201</v>
      </c>
      <c r="Q314" s="4">
        <v>3318715.8036173098</v>
      </c>
      <c r="R314" s="6">
        <f>AVERAGE(L314:Q314)</f>
        <v>3910017.4924050416</v>
      </c>
    </row>
    <row r="315" spans="2:18" x14ac:dyDescent="0.25">
      <c r="B315" s="3" t="s">
        <v>114</v>
      </c>
      <c r="C315" s="3" t="s">
        <v>115</v>
      </c>
      <c r="D315" s="3">
        <v>1</v>
      </c>
      <c r="E315" s="3">
        <v>1</v>
      </c>
      <c r="F315" s="3">
        <v>38</v>
      </c>
      <c r="G315" s="3">
        <v>1</v>
      </c>
      <c r="H315" s="3">
        <v>3209</v>
      </c>
      <c r="I315" s="3">
        <v>368.6</v>
      </c>
      <c r="J315" s="3">
        <f>I315*1000</f>
        <v>368600</v>
      </c>
      <c r="K315" s="3">
        <v>65.53</v>
      </c>
      <c r="L315" s="4">
        <v>151580188.375</v>
      </c>
      <c r="M315" s="4">
        <v>143756122.112492</v>
      </c>
      <c r="N315" s="4">
        <v>156277440.935743</v>
      </c>
      <c r="O315" s="4">
        <v>234924692.03239799</v>
      </c>
      <c r="P315" s="4">
        <v>233683508.28351301</v>
      </c>
      <c r="Q315" s="4">
        <v>227796033.943306</v>
      </c>
      <c r="R315" s="6">
        <f>AVERAGE(L315:Q315)</f>
        <v>191336330.94707534</v>
      </c>
    </row>
    <row r="316" spans="2:18" x14ac:dyDescent="0.25">
      <c r="B316" s="3" t="s">
        <v>476</v>
      </c>
      <c r="C316" s="3" t="s">
        <v>477</v>
      </c>
      <c r="D316" s="3">
        <v>8</v>
      </c>
      <c r="E316" s="3">
        <v>1</v>
      </c>
      <c r="F316" s="3">
        <v>10</v>
      </c>
      <c r="G316" s="3">
        <v>1</v>
      </c>
      <c r="H316" s="3">
        <v>556</v>
      </c>
      <c r="I316" s="3">
        <v>61.7</v>
      </c>
      <c r="J316" s="3">
        <f>I316*1000</f>
        <v>61700</v>
      </c>
      <c r="K316" s="3">
        <v>11.68</v>
      </c>
      <c r="L316" s="4">
        <v>13459278.5</v>
      </c>
      <c r="M316" s="4">
        <v>22274720.745632499</v>
      </c>
      <c r="N316" s="4">
        <v>19629920.587168101</v>
      </c>
      <c r="O316" s="4">
        <v>15290397.659157099</v>
      </c>
      <c r="P316" s="4">
        <v>34787809.199262902</v>
      </c>
      <c r="Q316" s="4">
        <v>16399092.9482737</v>
      </c>
      <c r="R316" s="6">
        <f>AVERAGE(L316:Q316)</f>
        <v>20306869.939915717</v>
      </c>
    </row>
    <row r="317" spans="2:18" x14ac:dyDescent="0.25">
      <c r="B317" s="3" t="s">
        <v>512</v>
      </c>
      <c r="C317" s="3" t="s">
        <v>513</v>
      </c>
      <c r="D317" s="3">
        <v>37</v>
      </c>
      <c r="E317" s="3">
        <v>2</v>
      </c>
      <c r="F317" s="3">
        <v>4</v>
      </c>
      <c r="G317" s="3">
        <v>2</v>
      </c>
      <c r="H317" s="3">
        <v>191</v>
      </c>
      <c r="I317" s="3">
        <v>21.5</v>
      </c>
      <c r="J317" s="3">
        <f>I317*1000</f>
        <v>21500</v>
      </c>
      <c r="K317" s="3">
        <v>10.24</v>
      </c>
      <c r="L317" s="4">
        <v>25630570</v>
      </c>
      <c r="M317" s="4">
        <v>10981630.462493099</v>
      </c>
      <c r="N317" s="4">
        <v>9108694.5417826306</v>
      </c>
      <c r="O317" s="4">
        <v>26839959.257861499</v>
      </c>
      <c r="P317" s="4">
        <v>17007597.549878798</v>
      </c>
      <c r="Q317" s="4">
        <v>12912414.6366993</v>
      </c>
      <c r="R317" s="6">
        <f>AVERAGE(L317:Q317)</f>
        <v>17080144.408119224</v>
      </c>
    </row>
    <row r="318" spans="2:18" x14ac:dyDescent="0.25">
      <c r="B318" s="3" t="s">
        <v>970</v>
      </c>
      <c r="C318" s="3" t="s">
        <v>971</v>
      </c>
      <c r="D318" s="3">
        <v>6</v>
      </c>
      <c r="E318" s="3">
        <v>1</v>
      </c>
      <c r="F318" s="3">
        <v>1</v>
      </c>
      <c r="G318" s="3">
        <v>1</v>
      </c>
      <c r="H318" s="3">
        <v>286</v>
      </c>
      <c r="I318" s="3">
        <v>32.799999999999997</v>
      </c>
      <c r="J318" s="3">
        <f>I318*1000</f>
        <v>32800</v>
      </c>
      <c r="K318" s="3">
        <v>2.02</v>
      </c>
      <c r="L318" s="4">
        <v>167808800</v>
      </c>
      <c r="M318" s="4">
        <v>186038729.83008301</v>
      </c>
      <c r="N318" s="4">
        <v>176269515.482443</v>
      </c>
      <c r="O318" s="4">
        <v>133693089.577106</v>
      </c>
      <c r="P318" s="4">
        <v>136036553.88197801</v>
      </c>
      <c r="Q318" s="4">
        <v>133711699.35454801</v>
      </c>
      <c r="R318" s="6">
        <f>AVERAGE(L318:Q318)</f>
        <v>155593064.687693</v>
      </c>
    </row>
    <row r="319" spans="2:18" x14ac:dyDescent="0.25">
      <c r="B319" s="3" t="s">
        <v>838</v>
      </c>
      <c r="C319" s="3" t="s">
        <v>839</v>
      </c>
      <c r="D319" s="3">
        <v>7</v>
      </c>
      <c r="E319" s="3">
        <v>1</v>
      </c>
      <c r="F319" s="3">
        <v>1</v>
      </c>
      <c r="G319" s="3">
        <v>1</v>
      </c>
      <c r="H319" s="3">
        <v>326</v>
      </c>
      <c r="I319" s="3">
        <v>36.1</v>
      </c>
      <c r="J319" s="3">
        <f>I319*1000</f>
        <v>36100</v>
      </c>
      <c r="K319" s="3">
        <v>2.91</v>
      </c>
      <c r="L319" s="4">
        <v>66391800</v>
      </c>
      <c r="M319" s="4">
        <v>29230924.486034099</v>
      </c>
      <c r="N319" s="4">
        <v>35322973.485172302</v>
      </c>
      <c r="O319" s="4">
        <v>88635434.510224</v>
      </c>
      <c r="P319" s="4">
        <v>53149663.569955401</v>
      </c>
      <c r="Q319" s="4">
        <v>48260854.859686099</v>
      </c>
      <c r="R319" s="6">
        <f>AVERAGE(L319:Q319)</f>
        <v>53498608.485178649</v>
      </c>
    </row>
    <row r="320" spans="2:18" x14ac:dyDescent="0.25">
      <c r="B320" s="3" t="s">
        <v>160</v>
      </c>
      <c r="C320" s="3" t="s">
        <v>161</v>
      </c>
      <c r="D320" s="3">
        <v>10</v>
      </c>
      <c r="E320" s="3">
        <v>1</v>
      </c>
      <c r="F320" s="3">
        <v>16</v>
      </c>
      <c r="G320" s="3">
        <v>1</v>
      </c>
      <c r="H320" s="3">
        <v>379</v>
      </c>
      <c r="I320" s="3">
        <v>43.3</v>
      </c>
      <c r="J320" s="3">
        <f>I320*1000</f>
        <v>43300</v>
      </c>
      <c r="K320" s="3">
        <v>43.49</v>
      </c>
      <c r="L320" s="4">
        <v>19028333.625</v>
      </c>
      <c r="M320" s="4">
        <v>6243564.9657577798</v>
      </c>
      <c r="N320" s="4">
        <v>5484440.8048821902</v>
      </c>
      <c r="O320" s="4">
        <v>15731629.3675931</v>
      </c>
      <c r="P320" s="4">
        <v>13056919.5980692</v>
      </c>
      <c r="Q320" s="4">
        <v>13466780.4521359</v>
      </c>
      <c r="R320" s="6">
        <f>AVERAGE(L320:Q320)</f>
        <v>12168611.468906363</v>
      </c>
    </row>
    <row r="321" spans="2:18" x14ac:dyDescent="0.25">
      <c r="B321" s="3" t="s">
        <v>36</v>
      </c>
      <c r="C321" s="3" t="s">
        <v>37</v>
      </c>
      <c r="D321" s="3">
        <v>10</v>
      </c>
      <c r="E321" s="3">
        <v>1</v>
      </c>
      <c r="F321" s="3">
        <v>113</v>
      </c>
      <c r="G321" s="3">
        <v>1</v>
      </c>
      <c r="H321" s="3">
        <v>450</v>
      </c>
      <c r="I321" s="3">
        <v>52</v>
      </c>
      <c r="J321" s="3">
        <f>I321*1000</f>
        <v>52000</v>
      </c>
      <c r="K321" s="3">
        <v>389.83</v>
      </c>
      <c r="L321" s="4">
        <v>4337023.375</v>
      </c>
      <c r="M321" s="4">
        <v>16001065.198820701</v>
      </c>
      <c r="N321" s="4">
        <v>26900577.901177999</v>
      </c>
      <c r="O321" s="4">
        <v>11178195.0176611</v>
      </c>
      <c r="P321" s="4">
        <v>27452229.177588802</v>
      </c>
      <c r="Q321" s="4">
        <v>31282197.544380002</v>
      </c>
      <c r="R321" s="6">
        <f>AVERAGE(L321:Q321)</f>
        <v>19525214.702438101</v>
      </c>
    </row>
    <row r="322" spans="2:18" x14ac:dyDescent="0.25">
      <c r="B322" s="3" t="s">
        <v>760</v>
      </c>
      <c r="C322" s="3" t="s">
        <v>761</v>
      </c>
      <c r="D322" s="3">
        <v>2</v>
      </c>
      <c r="E322" s="3">
        <v>1</v>
      </c>
      <c r="F322" s="3">
        <v>2</v>
      </c>
      <c r="G322" s="3">
        <v>1</v>
      </c>
      <c r="H322" s="3">
        <v>610</v>
      </c>
      <c r="I322" s="3">
        <v>61.9</v>
      </c>
      <c r="J322" s="3">
        <f>I322*1000</f>
        <v>61900</v>
      </c>
      <c r="K322" s="3">
        <v>4.72</v>
      </c>
      <c r="L322" s="4">
        <v>27545444</v>
      </c>
      <c r="M322" s="4">
        <v>28844624.551202599</v>
      </c>
      <c r="N322" s="4">
        <v>27147931.193356998</v>
      </c>
      <c r="O322" s="4">
        <v>25423860.6901909</v>
      </c>
      <c r="P322" s="4">
        <v>27258141.910344899</v>
      </c>
      <c r="Q322" s="4">
        <v>26048115.059124298</v>
      </c>
      <c r="R322" s="6">
        <f>AVERAGE(L322:Q322)</f>
        <v>27044686.234036613</v>
      </c>
    </row>
    <row r="323" spans="2:18" x14ac:dyDescent="0.25">
      <c r="B323" s="3" t="s">
        <v>680</v>
      </c>
      <c r="C323" s="3" t="s">
        <v>681</v>
      </c>
      <c r="D323" s="3">
        <v>4</v>
      </c>
      <c r="E323" s="3">
        <v>1</v>
      </c>
      <c r="F323" s="3">
        <v>4</v>
      </c>
      <c r="G323" s="3">
        <v>1</v>
      </c>
      <c r="H323" s="3">
        <v>627</v>
      </c>
      <c r="I323" s="3">
        <v>71.599999999999994</v>
      </c>
      <c r="J323" s="3">
        <f>I323*1000</f>
        <v>71600</v>
      </c>
      <c r="K323" s="3">
        <v>6.18</v>
      </c>
      <c r="L323" s="4">
        <v>25790196</v>
      </c>
      <c r="M323" s="4">
        <v>4883870.0603868002</v>
      </c>
      <c r="N323" s="4">
        <v>15652405.174313599</v>
      </c>
      <c r="O323" s="4">
        <v>28103873.383110601</v>
      </c>
      <c r="P323" s="4">
        <v>18895725.3204825</v>
      </c>
      <c r="Q323" s="4">
        <v>16937871.475792602</v>
      </c>
      <c r="R323" s="6">
        <f>AVERAGE(L323:Q323)</f>
        <v>18377323.569014348</v>
      </c>
    </row>
    <row r="324" spans="2:18" x14ac:dyDescent="0.25">
      <c r="B324" s="3" t="s">
        <v>902</v>
      </c>
      <c r="C324" s="3" t="s">
        <v>903</v>
      </c>
      <c r="D324" s="3">
        <v>3</v>
      </c>
      <c r="E324" s="3">
        <v>1</v>
      </c>
      <c r="F324" s="3">
        <v>1</v>
      </c>
      <c r="G324" s="3">
        <v>1</v>
      </c>
      <c r="H324" s="3">
        <v>769</v>
      </c>
      <c r="I324" s="3">
        <v>82.7</v>
      </c>
      <c r="J324" s="3">
        <f>I324*1000</f>
        <v>82700</v>
      </c>
      <c r="K324" s="3">
        <v>2.61</v>
      </c>
      <c r="L324" s="4">
        <v>3377517.5</v>
      </c>
      <c r="M324" s="4">
        <v>2762280.7049651402</v>
      </c>
      <c r="N324" s="4">
        <v>2311635.0237519098</v>
      </c>
      <c r="O324" s="4">
        <v>4059848.7983163102</v>
      </c>
      <c r="P324" s="4">
        <v>6585882.8626652099</v>
      </c>
      <c r="Q324" s="4">
        <v>6159761.7690199697</v>
      </c>
      <c r="R324" s="6">
        <f>AVERAGE(L324:Q324)</f>
        <v>4209487.7764530899</v>
      </c>
    </row>
    <row r="325" spans="2:18" x14ac:dyDescent="0.25">
      <c r="B325" s="3" t="s">
        <v>546</v>
      </c>
      <c r="C325" s="3" t="s">
        <v>547</v>
      </c>
      <c r="D325" s="3">
        <v>8</v>
      </c>
      <c r="E325" s="3">
        <v>1</v>
      </c>
      <c r="F325" s="3">
        <v>6</v>
      </c>
      <c r="G325" s="3">
        <v>1</v>
      </c>
      <c r="H325" s="3">
        <v>306</v>
      </c>
      <c r="I325" s="3">
        <v>34.5</v>
      </c>
      <c r="J325" s="3">
        <f>I325*1000</f>
        <v>34500</v>
      </c>
      <c r="K325" s="3">
        <v>9.19</v>
      </c>
      <c r="L325" s="4">
        <v>24435253.5</v>
      </c>
      <c r="M325" s="4">
        <v>15967391.585061699</v>
      </c>
      <c r="N325" s="4">
        <v>4127508.81029208</v>
      </c>
      <c r="O325" s="4">
        <v>28371447.871946</v>
      </c>
      <c r="P325" s="4">
        <v>5741823.9102692399</v>
      </c>
      <c r="Q325" s="4">
        <v>7543401.0734226797</v>
      </c>
      <c r="R325" s="6">
        <f>AVERAGE(L325:Q325)</f>
        <v>14364471.125165284</v>
      </c>
    </row>
    <row r="326" spans="2:18" x14ac:dyDescent="0.25">
      <c r="B326" s="3" t="s">
        <v>584</v>
      </c>
      <c r="C326" s="3" t="s">
        <v>585</v>
      </c>
      <c r="D326" s="3">
        <v>2</v>
      </c>
      <c r="E326" s="3">
        <v>2</v>
      </c>
      <c r="F326" s="3">
        <v>3</v>
      </c>
      <c r="G326" s="3">
        <v>2</v>
      </c>
      <c r="H326" s="3">
        <v>2775</v>
      </c>
      <c r="I326" s="3">
        <v>304.10000000000002</v>
      </c>
      <c r="J326" s="3">
        <f>I326*1000</f>
        <v>304100</v>
      </c>
      <c r="K326" s="3">
        <v>8.5399999999999991</v>
      </c>
      <c r="L326" s="4">
        <v>1648066.5</v>
      </c>
      <c r="M326" s="4">
        <v>996491.68833184405</v>
      </c>
      <c r="N326" s="4">
        <v>2279982.00098438</v>
      </c>
      <c r="O326" s="4">
        <v>970986.24846304895</v>
      </c>
      <c r="P326" s="4">
        <v>1803243.2025540101</v>
      </c>
      <c r="Q326" s="4">
        <v>2700594.07795549</v>
      </c>
      <c r="R326" s="6">
        <f>AVERAGE(L326:Q326)</f>
        <v>1733227.2863814619</v>
      </c>
    </row>
    <row r="327" spans="2:18" x14ac:dyDescent="0.25">
      <c r="B327" s="3" t="s">
        <v>898</v>
      </c>
      <c r="C327" s="3" t="s">
        <v>899</v>
      </c>
      <c r="D327" s="3">
        <v>3</v>
      </c>
      <c r="E327" s="3">
        <v>1</v>
      </c>
      <c r="F327" s="3">
        <v>1</v>
      </c>
      <c r="G327" s="3">
        <v>1</v>
      </c>
      <c r="H327" s="3">
        <v>776</v>
      </c>
      <c r="I327" s="3">
        <v>84.6</v>
      </c>
      <c r="J327" s="3">
        <f>I327*1000</f>
        <v>84600</v>
      </c>
      <c r="K327" s="3">
        <v>2.64</v>
      </c>
      <c r="L327" s="4">
        <v>14134914</v>
      </c>
      <c r="M327" s="4">
        <v>10424933.8505773</v>
      </c>
      <c r="N327" s="4">
        <v>11285560.3016233</v>
      </c>
      <c r="O327" s="4">
        <v>19078034.123214301</v>
      </c>
      <c r="P327" s="4">
        <v>14881317.5765217</v>
      </c>
      <c r="Q327" s="4">
        <v>13468917.9860435</v>
      </c>
      <c r="R327" s="6">
        <f>AVERAGE(L327:Q327)</f>
        <v>13878946.306330016</v>
      </c>
    </row>
    <row r="328" spans="2:18" x14ac:dyDescent="0.25">
      <c r="B328" s="3" t="s">
        <v>732</v>
      </c>
      <c r="C328" s="3" t="s">
        <v>733</v>
      </c>
      <c r="D328" s="3">
        <v>3</v>
      </c>
      <c r="E328" s="3">
        <v>1</v>
      </c>
      <c r="F328" s="3">
        <v>2</v>
      </c>
      <c r="G328" s="3">
        <v>1</v>
      </c>
      <c r="H328" s="3">
        <v>1349</v>
      </c>
      <c r="I328" s="3">
        <v>152.4</v>
      </c>
      <c r="J328" s="3">
        <f>I328*1000</f>
        <v>152400</v>
      </c>
      <c r="K328" s="3">
        <v>5.31</v>
      </c>
      <c r="L328" s="4">
        <v>362551904</v>
      </c>
      <c r="M328" s="4">
        <v>429989681.79765499</v>
      </c>
      <c r="N328" s="4">
        <v>473340261.41973001</v>
      </c>
      <c r="O328" s="4">
        <v>354264618.55369997</v>
      </c>
      <c r="P328" s="4">
        <v>458580825.79354203</v>
      </c>
      <c r="Q328" s="4">
        <v>528374610.62808299</v>
      </c>
      <c r="R328" s="6">
        <f>AVERAGE(L328:Q328)</f>
        <v>434516983.69878501</v>
      </c>
    </row>
    <row r="329" spans="2:18" x14ac:dyDescent="0.25">
      <c r="B329" s="3" t="s">
        <v>266</v>
      </c>
      <c r="C329" s="3" t="s">
        <v>267</v>
      </c>
      <c r="D329" s="3">
        <v>3</v>
      </c>
      <c r="E329" s="3">
        <v>1</v>
      </c>
      <c r="F329" s="3">
        <v>10</v>
      </c>
      <c r="G329" s="3">
        <v>1</v>
      </c>
      <c r="H329" s="3">
        <v>554</v>
      </c>
      <c r="I329" s="3">
        <v>62.1</v>
      </c>
      <c r="J329" s="3">
        <f>I329*1000</f>
        <v>62100</v>
      </c>
      <c r="K329" s="3">
        <v>24.35</v>
      </c>
      <c r="L329" s="4">
        <v>15304039</v>
      </c>
      <c r="M329" s="4">
        <v>12168634.941419501</v>
      </c>
      <c r="N329" s="4">
        <v>8601295.4168033693</v>
      </c>
      <c r="O329" s="4">
        <v>15769558.427079801</v>
      </c>
      <c r="P329" s="4">
        <v>8225521.4754550299</v>
      </c>
      <c r="Q329" s="4">
        <v>2018165.4009770099</v>
      </c>
      <c r="R329" s="6">
        <f>AVERAGE(L329:Q329)</f>
        <v>10347869.110289117</v>
      </c>
    </row>
    <row r="330" spans="2:18" x14ac:dyDescent="0.25">
      <c r="B330" s="3" t="s">
        <v>558</v>
      </c>
      <c r="C330" s="3" t="s">
        <v>559</v>
      </c>
      <c r="D330" s="3">
        <v>4</v>
      </c>
      <c r="E330" s="3">
        <v>2</v>
      </c>
      <c r="F330" s="3">
        <v>4</v>
      </c>
      <c r="G330" s="3">
        <v>2</v>
      </c>
      <c r="H330" s="3">
        <v>995</v>
      </c>
      <c r="I330" s="3">
        <v>108.4</v>
      </c>
      <c r="J330" s="3">
        <f>I330*1000</f>
        <v>108400</v>
      </c>
      <c r="K330" s="3">
        <v>9.01</v>
      </c>
      <c r="L330" s="4">
        <v>1523528.75</v>
      </c>
      <c r="M330" s="4">
        <v>1815433.4725791099</v>
      </c>
      <c r="N330" s="4">
        <v>2010171.12495751</v>
      </c>
      <c r="O330" s="4">
        <v>1749729.3327866299</v>
      </c>
      <c r="P330" s="4">
        <v>986809.72216068895</v>
      </c>
      <c r="Q330" s="4">
        <v>1574961.9872090099</v>
      </c>
      <c r="R330" s="6">
        <f>AVERAGE(L330:Q330)</f>
        <v>1610105.7316154912</v>
      </c>
    </row>
    <row r="331" spans="2:18" x14ac:dyDescent="0.25">
      <c r="B331" s="3" t="s">
        <v>194</v>
      </c>
      <c r="C331" s="3" t="s">
        <v>195</v>
      </c>
      <c r="D331" s="3">
        <v>7</v>
      </c>
      <c r="E331" s="3">
        <v>2</v>
      </c>
      <c r="F331" s="3">
        <v>12</v>
      </c>
      <c r="G331" s="3">
        <v>2</v>
      </c>
      <c r="H331" s="3">
        <v>1048</v>
      </c>
      <c r="I331" s="3">
        <v>116.4</v>
      </c>
      <c r="J331" s="3">
        <f>I331*1000</f>
        <v>116400</v>
      </c>
      <c r="K331" s="3">
        <v>34.69</v>
      </c>
      <c r="L331" s="4">
        <v>6227188.25</v>
      </c>
      <c r="M331" s="4">
        <v>15903564.454131201</v>
      </c>
      <c r="N331" s="4">
        <v>9249708.4779981207</v>
      </c>
      <c r="O331" s="4">
        <v>11670460.1144502</v>
      </c>
      <c r="P331" s="4">
        <v>9150353.1823228691</v>
      </c>
      <c r="Q331" s="4">
        <v>12395587.5257622</v>
      </c>
      <c r="R331" s="6">
        <f>AVERAGE(L331:Q331)</f>
        <v>10766143.667444099</v>
      </c>
    </row>
    <row r="332" spans="2:18" x14ac:dyDescent="0.25">
      <c r="B332" s="3" t="s">
        <v>216</v>
      </c>
      <c r="C332" s="3" t="s">
        <v>217</v>
      </c>
      <c r="D332" s="3">
        <v>12</v>
      </c>
      <c r="E332" s="3">
        <v>1</v>
      </c>
      <c r="F332" s="3">
        <v>11</v>
      </c>
      <c r="G332" s="3">
        <v>1</v>
      </c>
      <c r="H332" s="3">
        <v>321</v>
      </c>
      <c r="I332" s="3">
        <v>35.6</v>
      </c>
      <c r="J332" s="3">
        <f>I332*1000</f>
        <v>35600</v>
      </c>
      <c r="K332" s="3">
        <v>29.87</v>
      </c>
      <c r="L332" s="4">
        <v>65123526.75</v>
      </c>
      <c r="M332" s="4">
        <v>52143057.623449199</v>
      </c>
      <c r="N332" s="4">
        <v>39885686.860289</v>
      </c>
      <c r="O332" s="4">
        <v>112085931.032498</v>
      </c>
      <c r="P332" s="4">
        <v>99136437.373266295</v>
      </c>
      <c r="Q332" s="4">
        <v>61420074.4741892</v>
      </c>
      <c r="R332" s="6">
        <f>AVERAGE(L332:Q332)</f>
        <v>71632452.352281943</v>
      </c>
    </row>
    <row r="333" spans="2:18" x14ac:dyDescent="0.25">
      <c r="B333" s="3" t="s">
        <v>304</v>
      </c>
      <c r="C333" s="3" t="s">
        <v>305</v>
      </c>
      <c r="D333" s="3">
        <v>3</v>
      </c>
      <c r="E333" s="3">
        <v>1</v>
      </c>
      <c r="F333" s="3">
        <v>8</v>
      </c>
      <c r="G333" s="3">
        <v>1</v>
      </c>
      <c r="H333" s="3">
        <v>885</v>
      </c>
      <c r="I333" s="3">
        <v>100.6</v>
      </c>
      <c r="J333" s="3">
        <f>I333*1000</f>
        <v>100600</v>
      </c>
      <c r="K333" s="3">
        <v>21.65</v>
      </c>
      <c r="L333" s="4">
        <v>56663096</v>
      </c>
      <c r="M333" s="4">
        <v>66425869.552780204</v>
      </c>
      <c r="N333" s="4">
        <v>86410019.496719703</v>
      </c>
      <c r="O333" s="4">
        <v>86648882.497274995</v>
      </c>
      <c r="P333" s="4">
        <v>121317496.260043</v>
      </c>
      <c r="Q333" s="4">
        <v>128456044.91837101</v>
      </c>
      <c r="R333" s="6">
        <f>AVERAGE(L333:Q333)</f>
        <v>90986901.454198137</v>
      </c>
    </row>
    <row r="334" spans="2:18" x14ac:dyDescent="0.25">
      <c r="B334" s="3" t="s">
        <v>482</v>
      </c>
      <c r="C334" s="3" t="s">
        <v>483</v>
      </c>
      <c r="D334" s="3">
        <v>43</v>
      </c>
      <c r="E334" s="3">
        <v>2</v>
      </c>
      <c r="F334" s="3">
        <v>4</v>
      </c>
      <c r="G334" s="3">
        <v>2</v>
      </c>
      <c r="H334" s="3">
        <v>181</v>
      </c>
      <c r="I334" s="3">
        <v>18.600000000000001</v>
      </c>
      <c r="J334" s="3">
        <f>I334*1000</f>
        <v>18600</v>
      </c>
      <c r="K334" s="3">
        <v>11.51</v>
      </c>
      <c r="L334" s="4">
        <v>4989308.1875</v>
      </c>
      <c r="M334" s="4">
        <v>3220050.9505169401</v>
      </c>
      <c r="N334" s="4">
        <v>1113400.58999773</v>
      </c>
      <c r="O334" s="4">
        <v>6066613.7792028803</v>
      </c>
      <c r="P334" s="4">
        <v>7484010.9553139899</v>
      </c>
      <c r="Q334" s="4">
        <v>2287808.3884034902</v>
      </c>
      <c r="R334" s="6">
        <f>AVERAGE(L334:Q334)</f>
        <v>4193532.1418225053</v>
      </c>
    </row>
    <row r="335" spans="2:18" x14ac:dyDescent="0.25">
      <c r="B335" s="3" t="s">
        <v>650</v>
      </c>
      <c r="C335" s="3" t="s">
        <v>651</v>
      </c>
      <c r="D335" s="3">
        <v>7</v>
      </c>
      <c r="E335" s="3">
        <v>1</v>
      </c>
      <c r="F335" s="3">
        <v>7</v>
      </c>
      <c r="G335" s="3">
        <v>1</v>
      </c>
      <c r="H335" s="3">
        <v>490</v>
      </c>
      <c r="I335" s="3">
        <v>55.8</v>
      </c>
      <c r="J335" s="3">
        <f>I335*1000</f>
        <v>55800</v>
      </c>
      <c r="K335" s="3">
        <v>6.99</v>
      </c>
      <c r="L335" s="4">
        <v>113566440.625</v>
      </c>
      <c r="M335" s="4">
        <v>153722727.52578899</v>
      </c>
      <c r="N335" s="4">
        <v>173123688.88804901</v>
      </c>
      <c r="O335" s="4">
        <v>162909314.26029101</v>
      </c>
      <c r="P335" s="4">
        <v>209336541.92822799</v>
      </c>
      <c r="Q335" s="4">
        <v>214164121.37790301</v>
      </c>
      <c r="R335" s="6">
        <f>AVERAGE(L335:Q335)</f>
        <v>171137139.10087666</v>
      </c>
    </row>
    <row r="336" spans="2:18" x14ac:dyDescent="0.25">
      <c r="B336" s="3" t="s">
        <v>936</v>
      </c>
      <c r="C336" s="3" t="s">
        <v>937</v>
      </c>
      <c r="D336" s="3">
        <v>6</v>
      </c>
      <c r="E336" s="3">
        <v>1</v>
      </c>
      <c r="F336" s="3">
        <v>1</v>
      </c>
      <c r="G336" s="3">
        <v>1</v>
      </c>
      <c r="H336" s="3">
        <v>174</v>
      </c>
      <c r="I336" s="3">
        <v>19</v>
      </c>
      <c r="J336" s="3">
        <f>I336*1000</f>
        <v>19000</v>
      </c>
      <c r="K336" s="3">
        <v>2.42</v>
      </c>
      <c r="L336" s="4">
        <v>69896560</v>
      </c>
      <c r="M336" s="4">
        <v>76695373.800184205</v>
      </c>
      <c r="N336" s="4">
        <v>72229722.241501793</v>
      </c>
      <c r="O336" s="4">
        <v>60869135.011638999</v>
      </c>
      <c r="P336" s="4">
        <v>72638872.7692056</v>
      </c>
      <c r="Q336" s="4">
        <v>74303768.743612796</v>
      </c>
      <c r="R336" s="6">
        <f>AVERAGE(L336:Q336)</f>
        <v>71105572.094357237</v>
      </c>
    </row>
    <row r="337" spans="2:18" x14ac:dyDescent="0.25">
      <c r="B337" s="3" t="s">
        <v>914</v>
      </c>
      <c r="C337" s="3" t="s">
        <v>915</v>
      </c>
      <c r="D337" s="3">
        <v>3</v>
      </c>
      <c r="E337" s="3">
        <v>1</v>
      </c>
      <c r="F337" s="3">
        <v>1</v>
      </c>
      <c r="G337" s="3">
        <v>1</v>
      </c>
      <c r="H337" s="3">
        <v>677</v>
      </c>
      <c r="I337" s="3">
        <v>76.8</v>
      </c>
      <c r="J337" s="3">
        <f>I337*1000</f>
        <v>76800</v>
      </c>
      <c r="K337" s="3">
        <v>2.57</v>
      </c>
      <c r="L337" s="4">
        <v>17667994</v>
      </c>
      <c r="M337" s="4">
        <v>17265154.839064099</v>
      </c>
      <c r="N337" s="4">
        <v>24165005.859248899</v>
      </c>
      <c r="O337" s="4">
        <v>15124802.3192969</v>
      </c>
      <c r="P337" s="4">
        <v>15709450.104326099</v>
      </c>
      <c r="Q337" s="4">
        <v>18086752.717286699</v>
      </c>
      <c r="R337" s="6">
        <f>AVERAGE(L337:Q337)</f>
        <v>18003193.306537118</v>
      </c>
    </row>
    <row r="338" spans="2:18" x14ac:dyDescent="0.25">
      <c r="B338" s="3" t="s">
        <v>310</v>
      </c>
      <c r="C338" s="3" t="s">
        <v>311</v>
      </c>
      <c r="D338" s="3">
        <v>2</v>
      </c>
      <c r="E338" s="3">
        <v>1</v>
      </c>
      <c r="F338" s="3">
        <v>12</v>
      </c>
      <c r="G338" s="3">
        <v>1</v>
      </c>
      <c r="H338" s="3">
        <v>1083</v>
      </c>
      <c r="I338" s="3">
        <v>121.5</v>
      </c>
      <c r="J338" s="3">
        <f>I338*1000</f>
        <v>121500</v>
      </c>
      <c r="K338" s="3">
        <v>21.49</v>
      </c>
      <c r="L338" s="4">
        <v>1147902728.25</v>
      </c>
      <c r="M338" s="4">
        <v>684645342.24117696</v>
      </c>
      <c r="N338" s="4">
        <v>433910476.27684999</v>
      </c>
      <c r="O338" s="4">
        <v>725839424.67170799</v>
      </c>
      <c r="P338" s="4">
        <v>362347870.41144598</v>
      </c>
      <c r="Q338" s="4">
        <v>282882293.49269199</v>
      </c>
      <c r="R338" s="6">
        <f>AVERAGE(L338:Q338)</f>
        <v>606254689.22397888</v>
      </c>
    </row>
    <row r="339" spans="2:18" x14ac:dyDescent="0.25">
      <c r="B339" s="3" t="s">
        <v>998</v>
      </c>
      <c r="C339" s="3" t="s">
        <v>999</v>
      </c>
      <c r="D339" s="3">
        <v>3</v>
      </c>
      <c r="E339" s="3">
        <v>1</v>
      </c>
      <c r="F339" s="3">
        <v>1</v>
      </c>
      <c r="G339" s="3">
        <v>1</v>
      </c>
      <c r="H339" s="3">
        <v>524</v>
      </c>
      <c r="I339" s="3">
        <v>58</v>
      </c>
      <c r="J339" s="3">
        <f>I339*1000</f>
        <v>58000</v>
      </c>
      <c r="K339" s="3">
        <v>1.91</v>
      </c>
      <c r="L339" s="4">
        <v>6718883.5</v>
      </c>
      <c r="M339" s="4">
        <v>6754690.3863182701</v>
      </c>
      <c r="N339" s="4">
        <v>6618573.2874284396</v>
      </c>
      <c r="O339" s="4">
        <v>7360082.34827838</v>
      </c>
      <c r="P339" s="4">
        <v>8436312.0836454909</v>
      </c>
      <c r="Q339" s="4">
        <v>7178356.3874124903</v>
      </c>
      <c r="R339" s="6">
        <f>AVERAGE(L339:Q339)</f>
        <v>7177816.3321805112</v>
      </c>
    </row>
    <row r="340" spans="2:18" x14ac:dyDescent="0.25">
      <c r="B340" s="3" t="s">
        <v>342</v>
      </c>
      <c r="C340" s="3" t="s">
        <v>343</v>
      </c>
      <c r="D340" s="3">
        <v>4</v>
      </c>
      <c r="E340" s="3">
        <v>2</v>
      </c>
      <c r="F340" s="3">
        <v>8</v>
      </c>
      <c r="G340" s="3">
        <v>2</v>
      </c>
      <c r="H340" s="3">
        <v>369</v>
      </c>
      <c r="I340" s="3">
        <v>40</v>
      </c>
      <c r="J340" s="3">
        <f>I340*1000</f>
        <v>40000</v>
      </c>
      <c r="K340" s="3">
        <v>18.47</v>
      </c>
      <c r="L340" s="4">
        <v>1222741.5</v>
      </c>
      <c r="M340" s="4">
        <v>1473529.1773228401</v>
      </c>
      <c r="N340" s="4">
        <v>1367906.9143988099</v>
      </c>
      <c r="O340" s="4">
        <v>1167159.7154927801</v>
      </c>
      <c r="P340" s="4">
        <v>1346626.12438962</v>
      </c>
      <c r="Q340" s="4">
        <v>1330160.5624986</v>
      </c>
      <c r="R340" s="6">
        <f>AVERAGE(L340:Q340)</f>
        <v>1318020.665683775</v>
      </c>
    </row>
    <row r="341" spans="2:18" x14ac:dyDescent="0.25">
      <c r="B341" s="3" t="s">
        <v>646</v>
      </c>
      <c r="C341" s="3" t="s">
        <v>647</v>
      </c>
      <c r="D341" s="3">
        <v>7</v>
      </c>
      <c r="E341" s="3">
        <v>1</v>
      </c>
      <c r="F341" s="3">
        <v>3</v>
      </c>
      <c r="G341" s="3">
        <v>1</v>
      </c>
      <c r="H341" s="3">
        <v>519</v>
      </c>
      <c r="I341" s="3">
        <v>54.8</v>
      </c>
      <c r="J341" s="3">
        <f>I341*1000</f>
        <v>54800</v>
      </c>
      <c r="K341" s="3">
        <v>7.09</v>
      </c>
      <c r="L341" s="4">
        <v>830620.5</v>
      </c>
      <c r="M341" s="4">
        <v>894789.66126759897</v>
      </c>
      <c r="N341" s="4">
        <v>764296.771489484</v>
      </c>
      <c r="O341" s="4">
        <v>511176.69013193803</v>
      </c>
      <c r="P341" s="4">
        <v>1104676.87820838</v>
      </c>
      <c r="Q341" s="4">
        <v>399674.08711877197</v>
      </c>
      <c r="R341" s="6">
        <f>AVERAGE(L341:Q341)</f>
        <v>750872.43136936228</v>
      </c>
    </row>
    <row r="342" spans="2:18" x14ac:dyDescent="0.25">
      <c r="B342" s="3" t="s">
        <v>842</v>
      </c>
      <c r="C342" s="3" t="s">
        <v>843</v>
      </c>
      <c r="D342" s="3">
        <v>7</v>
      </c>
      <c r="E342" s="3">
        <v>2</v>
      </c>
      <c r="F342" s="3">
        <v>7</v>
      </c>
      <c r="G342" s="3">
        <v>2</v>
      </c>
      <c r="H342" s="3">
        <v>989</v>
      </c>
      <c r="I342" s="3">
        <v>110</v>
      </c>
      <c r="J342" s="3">
        <f>I342*1000</f>
        <v>110000</v>
      </c>
      <c r="K342" s="3">
        <v>2.9</v>
      </c>
      <c r="L342" s="4">
        <v>56468057.59375</v>
      </c>
      <c r="M342" s="4">
        <v>71756576.9062033</v>
      </c>
      <c r="N342" s="4">
        <v>85221940.766913593</v>
      </c>
      <c r="O342" s="4">
        <v>86895436.352605104</v>
      </c>
      <c r="P342" s="4">
        <v>108467567.81014401</v>
      </c>
      <c r="Q342" s="4">
        <v>111733261.682184</v>
      </c>
      <c r="R342" s="6">
        <f>AVERAGE(L342:Q342)</f>
        <v>86757140.185300007</v>
      </c>
    </row>
    <row r="343" spans="2:18" x14ac:dyDescent="0.25">
      <c r="B343" s="3" t="s">
        <v>884</v>
      </c>
      <c r="C343" s="3" t="s">
        <v>885</v>
      </c>
      <c r="D343" s="3">
        <v>4</v>
      </c>
      <c r="E343" s="3">
        <v>1</v>
      </c>
      <c r="F343" s="3">
        <v>1</v>
      </c>
      <c r="G343" s="3">
        <v>1</v>
      </c>
      <c r="H343" s="3">
        <v>594</v>
      </c>
      <c r="I343" s="3">
        <v>66.900000000000006</v>
      </c>
      <c r="J343" s="3">
        <f>I343*1000</f>
        <v>66900</v>
      </c>
      <c r="K343" s="3">
        <v>2.73</v>
      </c>
      <c r="L343" s="4">
        <v>46127636</v>
      </c>
      <c r="M343" s="4">
        <v>35616713.773697004</v>
      </c>
      <c r="N343" s="4">
        <v>29886696.198439501</v>
      </c>
      <c r="O343" s="4">
        <v>49900425.006330401</v>
      </c>
      <c r="P343" s="4">
        <v>47908448.778840303</v>
      </c>
      <c r="Q343" s="4">
        <v>34847843.107932501</v>
      </c>
      <c r="R343" s="6">
        <f>AVERAGE(L343:Q343)</f>
        <v>40714627.144206621</v>
      </c>
    </row>
    <row r="344" spans="2:18" x14ac:dyDescent="0.25">
      <c r="B344" s="3" t="s">
        <v>876</v>
      </c>
      <c r="C344" s="3" t="s">
        <v>877</v>
      </c>
      <c r="D344" s="3">
        <v>6</v>
      </c>
      <c r="E344" s="3">
        <v>1</v>
      </c>
      <c r="F344" s="3">
        <v>5</v>
      </c>
      <c r="G344" s="3">
        <v>1</v>
      </c>
      <c r="H344" s="3">
        <v>446</v>
      </c>
      <c r="I344" s="3">
        <v>49.2</v>
      </c>
      <c r="J344" s="3">
        <f>I344*1000</f>
        <v>49200</v>
      </c>
      <c r="K344" s="3">
        <v>2.76</v>
      </c>
      <c r="L344" s="4">
        <v>144909088.5</v>
      </c>
      <c r="M344" s="4">
        <v>86107143.333692297</v>
      </c>
      <c r="N344" s="4">
        <v>85068783.247047007</v>
      </c>
      <c r="O344" s="4">
        <v>156214269.47098899</v>
      </c>
      <c r="P344" s="4">
        <v>127090784.63345499</v>
      </c>
      <c r="Q344" s="4">
        <v>115398974.836169</v>
      </c>
      <c r="R344" s="6">
        <f>AVERAGE(L344:Q344)</f>
        <v>119131507.33689205</v>
      </c>
    </row>
    <row r="345" spans="2:18" x14ac:dyDescent="0.25">
      <c r="B345" s="3" t="s">
        <v>514</v>
      </c>
      <c r="C345" s="3" t="s">
        <v>515</v>
      </c>
      <c r="D345" s="3">
        <v>5</v>
      </c>
      <c r="E345" s="3">
        <v>2</v>
      </c>
      <c r="F345" s="3">
        <v>3</v>
      </c>
      <c r="G345" s="3">
        <v>2</v>
      </c>
      <c r="H345" s="3">
        <v>1266</v>
      </c>
      <c r="I345" s="3">
        <v>140.1</v>
      </c>
      <c r="J345" s="3">
        <f>I345*1000</f>
        <v>140100</v>
      </c>
      <c r="K345" s="3">
        <v>10.14</v>
      </c>
      <c r="L345" s="4">
        <v>2671661</v>
      </c>
      <c r="M345" s="4">
        <v>3649994.2917954898</v>
      </c>
      <c r="N345" s="4">
        <v>4233903.8812913699</v>
      </c>
      <c r="O345" s="4">
        <v>2767680.2547283201</v>
      </c>
      <c r="P345" s="4">
        <v>4530437.7871162603</v>
      </c>
      <c r="Q345" s="4">
        <v>4426609.0745428903</v>
      </c>
      <c r="R345" s="6">
        <f>AVERAGE(L345:Q345)</f>
        <v>3713381.048245722</v>
      </c>
    </row>
    <row r="346" spans="2:18" x14ac:dyDescent="0.25">
      <c r="B346" s="3" t="s">
        <v>242</v>
      </c>
      <c r="C346" s="3" t="s">
        <v>243</v>
      </c>
      <c r="D346" s="3">
        <v>6</v>
      </c>
      <c r="E346" s="3">
        <v>1</v>
      </c>
      <c r="F346" s="3">
        <v>13</v>
      </c>
      <c r="G346" s="3">
        <v>1</v>
      </c>
      <c r="H346" s="3">
        <v>618</v>
      </c>
      <c r="I346" s="3">
        <v>68.099999999999994</v>
      </c>
      <c r="J346" s="3">
        <f>I346*1000</f>
        <v>68100</v>
      </c>
      <c r="K346" s="3">
        <v>26.35</v>
      </c>
      <c r="L346" s="4">
        <v>122369118.5</v>
      </c>
      <c r="M346" s="4">
        <v>106031386.391525</v>
      </c>
      <c r="N346" s="4">
        <v>118113951.222721</v>
      </c>
      <c r="O346" s="4">
        <v>175222785.50860199</v>
      </c>
      <c r="P346" s="4">
        <v>173364987.19053301</v>
      </c>
      <c r="Q346" s="4">
        <v>167610363.98377401</v>
      </c>
      <c r="R346" s="6">
        <f>AVERAGE(L346:Q346)</f>
        <v>143785432.1328592</v>
      </c>
    </row>
    <row r="347" spans="2:18" x14ac:dyDescent="0.25">
      <c r="B347" s="3" t="s">
        <v>316</v>
      </c>
      <c r="C347" s="3" t="s">
        <v>317</v>
      </c>
      <c r="D347" s="3">
        <v>17</v>
      </c>
      <c r="E347" s="3">
        <v>2</v>
      </c>
      <c r="F347" s="3">
        <v>7</v>
      </c>
      <c r="G347" s="3">
        <v>2</v>
      </c>
      <c r="H347" s="3">
        <v>392</v>
      </c>
      <c r="I347" s="3">
        <v>40.9</v>
      </c>
      <c r="J347" s="3">
        <f>I347*1000</f>
        <v>40900</v>
      </c>
      <c r="K347" s="3">
        <v>20.7</v>
      </c>
      <c r="L347" s="4">
        <v>83935768</v>
      </c>
      <c r="M347" s="4">
        <v>70129712.809942201</v>
      </c>
      <c r="N347" s="4">
        <v>55428212.151983097</v>
      </c>
      <c r="O347" s="4">
        <v>99160301.0638583</v>
      </c>
      <c r="P347" s="4">
        <v>93082105.820436597</v>
      </c>
      <c r="Q347" s="4">
        <v>75869353.193674594</v>
      </c>
      <c r="R347" s="6">
        <f>AVERAGE(L347:Q347)</f>
        <v>79600908.83998245</v>
      </c>
    </row>
    <row r="348" spans="2:18" x14ac:dyDescent="0.25">
      <c r="B348" s="3" t="s">
        <v>706</v>
      </c>
      <c r="C348" s="3" t="s">
        <v>707</v>
      </c>
      <c r="D348" s="3">
        <v>4</v>
      </c>
      <c r="E348" s="3">
        <v>2</v>
      </c>
      <c r="F348" s="3">
        <v>3</v>
      </c>
      <c r="G348" s="3">
        <v>2</v>
      </c>
      <c r="H348" s="3">
        <v>1189</v>
      </c>
      <c r="I348" s="3">
        <v>133.1</v>
      </c>
      <c r="J348" s="3">
        <f>I348*1000</f>
        <v>133100</v>
      </c>
      <c r="K348" s="3">
        <v>5.84</v>
      </c>
      <c r="L348" s="4">
        <v>17465667.5</v>
      </c>
      <c r="M348" s="4">
        <v>15993630.364093499</v>
      </c>
      <c r="N348" s="4">
        <v>11928249.298362801</v>
      </c>
      <c r="O348" s="4">
        <v>12937358.2080647</v>
      </c>
      <c r="P348" s="4">
        <v>12183503.306646399</v>
      </c>
      <c r="Q348" s="4">
        <v>9678964.7031049393</v>
      </c>
      <c r="R348" s="6">
        <f>AVERAGE(L348:Q348)</f>
        <v>13364562.230045388</v>
      </c>
    </row>
    <row r="349" spans="2:18" x14ac:dyDescent="0.25">
      <c r="B349" s="3" t="s">
        <v>752</v>
      </c>
      <c r="C349" s="3" t="s">
        <v>753</v>
      </c>
      <c r="D349" s="3">
        <v>2</v>
      </c>
      <c r="E349" s="3">
        <v>1</v>
      </c>
      <c r="F349" s="3">
        <v>2</v>
      </c>
      <c r="G349" s="3">
        <v>1</v>
      </c>
      <c r="H349" s="3">
        <v>1032</v>
      </c>
      <c r="I349" s="3">
        <v>117</v>
      </c>
      <c r="J349" s="3">
        <f>I349*1000</f>
        <v>117000</v>
      </c>
      <c r="K349" s="3">
        <v>4.91</v>
      </c>
      <c r="L349" s="4">
        <v>2143806.75</v>
      </c>
      <c r="M349" s="4">
        <v>1393582.02746616</v>
      </c>
      <c r="N349" s="4">
        <v>1637317.5844076599</v>
      </c>
      <c r="O349" s="4">
        <v>1976249.20174705</v>
      </c>
      <c r="P349" s="4">
        <v>1845677.98432252</v>
      </c>
      <c r="Q349" s="4">
        <v>1247533.67457633</v>
      </c>
      <c r="R349" s="6">
        <f>AVERAGE(L349:Q349)</f>
        <v>1707361.203753287</v>
      </c>
    </row>
    <row r="350" spans="2:18" x14ac:dyDescent="0.25">
      <c r="B350" s="3" t="s">
        <v>518</v>
      </c>
      <c r="C350" s="3" t="s">
        <v>519</v>
      </c>
      <c r="D350" s="3">
        <v>10</v>
      </c>
      <c r="E350" s="3">
        <v>1</v>
      </c>
      <c r="F350" s="3">
        <v>4</v>
      </c>
      <c r="G350" s="3">
        <v>1</v>
      </c>
      <c r="H350" s="3">
        <v>204</v>
      </c>
      <c r="I350" s="3">
        <v>23.7</v>
      </c>
      <c r="J350" s="3">
        <f>I350*1000</f>
        <v>23700</v>
      </c>
      <c r="K350" s="3">
        <v>9.9700000000000006</v>
      </c>
      <c r="L350" s="4">
        <v>222004587.375</v>
      </c>
      <c r="M350" s="4">
        <v>124595574.928965</v>
      </c>
      <c r="N350" s="4">
        <v>101647054.003475</v>
      </c>
      <c r="O350" s="4">
        <v>280885064.08579499</v>
      </c>
      <c r="P350" s="4">
        <v>198519162.857752</v>
      </c>
      <c r="Q350" s="4">
        <v>153327470.87805501</v>
      </c>
      <c r="R350" s="6">
        <f>AVERAGE(L350:Q350)</f>
        <v>180163152.35484031</v>
      </c>
    </row>
    <row r="351" spans="2:18" x14ac:dyDescent="0.25">
      <c r="B351" s="3" t="s">
        <v>432</v>
      </c>
      <c r="C351" s="3" t="s">
        <v>433</v>
      </c>
      <c r="D351" s="3">
        <v>2</v>
      </c>
      <c r="E351" s="3">
        <v>1</v>
      </c>
      <c r="F351" s="3">
        <v>5</v>
      </c>
      <c r="G351" s="3">
        <v>1</v>
      </c>
      <c r="H351" s="3">
        <v>1062</v>
      </c>
      <c r="I351" s="3">
        <v>115.4</v>
      </c>
      <c r="J351" s="3">
        <f>I351*1000</f>
        <v>115400</v>
      </c>
      <c r="K351" s="3">
        <v>13.44</v>
      </c>
      <c r="L351" s="4">
        <v>351083744</v>
      </c>
      <c r="M351" s="4">
        <v>249836878.32963201</v>
      </c>
      <c r="N351" s="4">
        <v>231056341.38631701</v>
      </c>
      <c r="O351" s="4">
        <v>203595413.27124301</v>
      </c>
      <c r="P351" s="4">
        <v>164364014.31992999</v>
      </c>
      <c r="Q351" s="4">
        <v>142353221.57825199</v>
      </c>
      <c r="R351" s="6">
        <f>AVERAGE(L351:Q351)</f>
        <v>223714935.48089567</v>
      </c>
    </row>
    <row r="352" spans="2:18" x14ac:dyDescent="0.25">
      <c r="B352" s="3" t="s">
        <v>338</v>
      </c>
      <c r="C352" s="3" t="s">
        <v>339</v>
      </c>
      <c r="D352" s="3">
        <v>4</v>
      </c>
      <c r="E352" s="3">
        <v>1</v>
      </c>
      <c r="F352" s="3">
        <v>7</v>
      </c>
      <c r="G352" s="3">
        <v>1</v>
      </c>
      <c r="H352" s="3">
        <v>706</v>
      </c>
      <c r="I352" s="3">
        <v>76.8</v>
      </c>
      <c r="J352" s="3">
        <f>I352*1000</f>
        <v>76800</v>
      </c>
      <c r="K352" s="3">
        <v>18.68</v>
      </c>
      <c r="L352" s="4">
        <v>83935768</v>
      </c>
      <c r="M352" s="4">
        <v>86979396.614445493</v>
      </c>
      <c r="N352" s="4">
        <v>81730934.454108894</v>
      </c>
      <c r="O352" s="4">
        <v>99160301.0638583</v>
      </c>
      <c r="P352" s="4">
        <v>128182418.622583</v>
      </c>
      <c r="Q352" s="4">
        <v>109494710.24024101</v>
      </c>
      <c r="R352" s="6">
        <f>AVERAGE(L352:Q352)</f>
        <v>98247254.832539454</v>
      </c>
    </row>
    <row r="353" spans="2:18" x14ac:dyDescent="0.25">
      <c r="B353" s="3" t="s">
        <v>704</v>
      </c>
      <c r="C353" s="3" t="s">
        <v>705</v>
      </c>
      <c r="D353" s="3">
        <v>14</v>
      </c>
      <c r="E353" s="3">
        <v>1</v>
      </c>
      <c r="F353" s="3">
        <v>2</v>
      </c>
      <c r="G353" s="3">
        <v>1</v>
      </c>
      <c r="H353" s="3">
        <v>245</v>
      </c>
      <c r="I353" s="3">
        <v>26.7</v>
      </c>
      <c r="J353" s="3">
        <f>I353*1000</f>
        <v>26700</v>
      </c>
      <c r="K353" s="3">
        <v>5.85</v>
      </c>
      <c r="L353" s="4">
        <v>5456129</v>
      </c>
      <c r="M353" s="4">
        <v>6884801.5290720398</v>
      </c>
      <c r="N353" s="4">
        <v>7436394.6334841996</v>
      </c>
      <c r="O353" s="4">
        <v>4746887.2136133797</v>
      </c>
      <c r="P353" s="4">
        <v>6946440.7258741502</v>
      </c>
      <c r="Q353" s="4">
        <v>8462396.5143057704</v>
      </c>
      <c r="R353" s="6">
        <f>AVERAGE(L353:Q353)</f>
        <v>6655508.2693915898</v>
      </c>
    </row>
    <row r="354" spans="2:18" x14ac:dyDescent="0.25">
      <c r="B354" s="3" t="s">
        <v>684</v>
      </c>
      <c r="C354" s="3" t="s">
        <v>685</v>
      </c>
      <c r="D354" s="3">
        <v>5</v>
      </c>
      <c r="E354" s="3">
        <v>1</v>
      </c>
      <c r="F354" s="3">
        <v>6</v>
      </c>
      <c r="G354" s="3">
        <v>1</v>
      </c>
      <c r="H354" s="3">
        <v>604</v>
      </c>
      <c r="I354" s="3">
        <v>68.2</v>
      </c>
      <c r="J354" s="3">
        <f>I354*1000</f>
        <v>68200</v>
      </c>
      <c r="K354" s="3">
        <v>6.14</v>
      </c>
      <c r="L354" s="4">
        <v>15199888.25</v>
      </c>
      <c r="M354" s="4">
        <v>7920240.7661613496</v>
      </c>
      <c r="N354" s="4">
        <v>10169899.155982699</v>
      </c>
      <c r="O354" s="4">
        <v>11044589.196053</v>
      </c>
      <c r="P354" s="4">
        <v>13249143.997351101</v>
      </c>
      <c r="Q354" s="4">
        <v>19952877.8102654</v>
      </c>
      <c r="R354" s="6">
        <f>AVERAGE(L354:Q354)</f>
        <v>12922773.195968926</v>
      </c>
    </row>
    <row r="355" spans="2:18" x14ac:dyDescent="0.25">
      <c r="B355" s="3" t="s">
        <v>192</v>
      </c>
      <c r="C355" s="3" t="s">
        <v>193</v>
      </c>
      <c r="D355" s="3">
        <v>4</v>
      </c>
      <c r="E355" s="3">
        <v>1</v>
      </c>
      <c r="F355" s="3">
        <v>11</v>
      </c>
      <c r="G355" s="3">
        <v>1</v>
      </c>
      <c r="H355" s="3">
        <v>895</v>
      </c>
      <c r="I355" s="3">
        <v>102.7</v>
      </c>
      <c r="J355" s="3">
        <f>I355*1000</f>
        <v>102700</v>
      </c>
      <c r="K355" s="3">
        <v>34.729999999999997</v>
      </c>
      <c r="L355" s="4">
        <v>18580720.5</v>
      </c>
      <c r="M355" s="4">
        <v>20495435.490292698</v>
      </c>
      <c r="N355" s="4">
        <v>17814114.150274102</v>
      </c>
      <c r="O355" s="4">
        <v>49364553.935040303</v>
      </c>
      <c r="P355" s="4">
        <v>30285527.993403099</v>
      </c>
      <c r="Q355" s="4">
        <v>1463623.69072826</v>
      </c>
      <c r="R355" s="6">
        <f>AVERAGE(L355:Q355)</f>
        <v>23000662.626623075</v>
      </c>
    </row>
    <row r="356" spans="2:18" x14ac:dyDescent="0.25">
      <c r="B356" s="3" t="s">
        <v>866</v>
      </c>
      <c r="C356" s="3" t="s">
        <v>867</v>
      </c>
      <c r="D356" s="3">
        <v>5</v>
      </c>
      <c r="E356" s="3">
        <v>1</v>
      </c>
      <c r="F356" s="3">
        <v>2</v>
      </c>
      <c r="G356" s="3">
        <v>1</v>
      </c>
      <c r="H356" s="3">
        <v>598</v>
      </c>
      <c r="I356" s="3">
        <v>65.400000000000006</v>
      </c>
      <c r="J356" s="3">
        <f>I356*1000</f>
        <v>65400.000000000007</v>
      </c>
      <c r="K356" s="3">
        <v>2.81</v>
      </c>
      <c r="L356" s="4">
        <v>9257238.25</v>
      </c>
      <c r="M356" s="4">
        <v>13133897.895763</v>
      </c>
      <c r="N356" s="4">
        <v>6784811.7144891797</v>
      </c>
      <c r="O356" s="4">
        <v>7793599.6042242497</v>
      </c>
      <c r="P356" s="4">
        <v>10052861.925413599</v>
      </c>
      <c r="Q356" s="4">
        <v>12147151.741488</v>
      </c>
      <c r="R356" s="6">
        <f>AVERAGE(L356:Q356)</f>
        <v>9861593.52189634</v>
      </c>
    </row>
    <row r="357" spans="2:18" x14ac:dyDescent="0.25">
      <c r="B357" s="3" t="s">
        <v>58</v>
      </c>
      <c r="C357" s="3" t="s">
        <v>59</v>
      </c>
      <c r="D357" s="3">
        <v>3</v>
      </c>
      <c r="E357" s="3">
        <v>1</v>
      </c>
      <c r="F357" s="3">
        <v>119</v>
      </c>
      <c r="G357" s="3">
        <v>1</v>
      </c>
      <c r="H357" s="3">
        <v>1135</v>
      </c>
      <c r="I357" s="3">
        <v>125.6</v>
      </c>
      <c r="J357" s="3">
        <f>I357*1000</f>
        <v>125600</v>
      </c>
      <c r="K357" s="3">
        <v>183.92</v>
      </c>
      <c r="L357" s="4">
        <v>22632522.3125</v>
      </c>
      <c r="M357" s="4">
        <v>21308780.286078699</v>
      </c>
      <c r="N357" s="4">
        <v>17952130.0440276</v>
      </c>
      <c r="O357" s="4">
        <v>38810828.241782501</v>
      </c>
      <c r="P357" s="4">
        <v>41626406.865632601</v>
      </c>
      <c r="Q357" s="4">
        <v>25037896.921229199</v>
      </c>
      <c r="R357" s="6">
        <f>AVERAGE(L357:Q357)</f>
        <v>27894760.778541762</v>
      </c>
    </row>
    <row r="358" spans="2:18" x14ac:dyDescent="0.25">
      <c r="B358" s="3" t="s">
        <v>994</v>
      </c>
      <c r="C358" s="3" t="s">
        <v>995</v>
      </c>
      <c r="D358" s="3">
        <v>2</v>
      </c>
      <c r="E358" s="3">
        <v>1</v>
      </c>
      <c r="F358" s="3">
        <v>1</v>
      </c>
      <c r="G358" s="3">
        <v>1</v>
      </c>
      <c r="H358" s="3">
        <v>608</v>
      </c>
      <c r="I358" s="3">
        <v>69.8</v>
      </c>
      <c r="J358" s="3">
        <f>I358*1000</f>
        <v>69800</v>
      </c>
      <c r="K358" s="3">
        <v>1.91</v>
      </c>
      <c r="L358" s="4">
        <v>6842788</v>
      </c>
      <c r="M358" s="4">
        <v>6946619.58842385</v>
      </c>
      <c r="N358" s="4">
        <v>7022974.6476488505</v>
      </c>
      <c r="O358" s="4">
        <v>7923045.0359048797</v>
      </c>
      <c r="P358" s="4">
        <v>7462417.6400699504</v>
      </c>
      <c r="Q358" s="4">
        <v>7370520.2297656899</v>
      </c>
      <c r="R358" s="6">
        <f>AVERAGE(L358:Q358)</f>
        <v>7261394.1903022043</v>
      </c>
    </row>
    <row r="359" spans="2:18" x14ac:dyDescent="0.25">
      <c r="B359" s="3" t="s">
        <v>218</v>
      </c>
      <c r="C359" s="3" t="s">
        <v>219</v>
      </c>
      <c r="D359" s="3">
        <v>9</v>
      </c>
      <c r="E359" s="3">
        <v>1</v>
      </c>
      <c r="F359" s="3">
        <v>10</v>
      </c>
      <c r="G359" s="3">
        <v>1</v>
      </c>
      <c r="H359" s="3">
        <v>455</v>
      </c>
      <c r="I359" s="3">
        <v>49.9</v>
      </c>
      <c r="J359" s="3">
        <f>I359*1000</f>
        <v>49900</v>
      </c>
      <c r="K359" s="3">
        <v>29.81</v>
      </c>
      <c r="L359" s="4">
        <v>1888348.375</v>
      </c>
      <c r="M359" s="4">
        <v>6099533.4981317399</v>
      </c>
      <c r="N359" s="4">
        <v>5702575.4936216604</v>
      </c>
      <c r="O359" s="4">
        <v>2334974.77591528</v>
      </c>
      <c r="P359" s="4" t="s">
        <v>17</v>
      </c>
      <c r="Q359" s="4">
        <v>4023686.2126450301</v>
      </c>
      <c r="R359" s="6">
        <f>AVERAGE(L359:Q359)</f>
        <v>4009823.6710627424</v>
      </c>
    </row>
    <row r="360" spans="2:18" x14ac:dyDescent="0.25">
      <c r="B360" s="3" t="s">
        <v>888</v>
      </c>
      <c r="C360" s="3" t="s">
        <v>889</v>
      </c>
      <c r="D360" s="3">
        <v>2</v>
      </c>
      <c r="E360" s="3">
        <v>1</v>
      </c>
      <c r="F360" s="3">
        <v>1</v>
      </c>
      <c r="G360" s="3">
        <v>1</v>
      </c>
      <c r="H360" s="3">
        <v>1018</v>
      </c>
      <c r="I360" s="3">
        <v>112.3</v>
      </c>
      <c r="J360" s="3">
        <f>I360*1000</f>
        <v>112300</v>
      </c>
      <c r="K360" s="3">
        <v>2.72</v>
      </c>
      <c r="L360" s="4">
        <v>76950904</v>
      </c>
      <c r="M360" s="4">
        <v>41308514.449199602</v>
      </c>
      <c r="N360" s="4">
        <v>29944875.805211999</v>
      </c>
      <c r="O360" s="4">
        <v>92905821.138529107</v>
      </c>
      <c r="P360" s="4">
        <v>41221011.334509902</v>
      </c>
      <c r="Q360" s="4">
        <v>25033217.831269599</v>
      </c>
      <c r="R360" s="6">
        <f>AVERAGE(L360:Q360)</f>
        <v>51227390.759786703</v>
      </c>
    </row>
    <row r="361" spans="2:18" x14ac:dyDescent="0.25">
      <c r="B361" s="3" t="s">
        <v>824</v>
      </c>
      <c r="C361" s="3" t="s">
        <v>825</v>
      </c>
      <c r="D361" s="3">
        <v>7</v>
      </c>
      <c r="E361" s="3">
        <v>1</v>
      </c>
      <c r="F361" s="3">
        <v>1</v>
      </c>
      <c r="G361" s="3">
        <v>1</v>
      </c>
      <c r="H361" s="3">
        <v>553</v>
      </c>
      <c r="I361" s="3">
        <v>56.7</v>
      </c>
      <c r="J361" s="3">
        <f>I361*1000</f>
        <v>56700</v>
      </c>
      <c r="K361" s="3">
        <v>2.99</v>
      </c>
      <c r="L361" s="4">
        <v>5456129</v>
      </c>
      <c r="M361" s="4">
        <v>6884801.5290720398</v>
      </c>
      <c r="N361" s="4">
        <v>7436394.6334841996</v>
      </c>
      <c r="O361" s="4">
        <v>4746887.2136133797</v>
      </c>
      <c r="P361" s="4">
        <v>6946440.7258741502</v>
      </c>
      <c r="Q361" s="4">
        <v>8462396.5143057704</v>
      </c>
      <c r="R361" s="6">
        <f>AVERAGE(L361:Q361)</f>
        <v>6655508.2693915898</v>
      </c>
    </row>
    <row r="362" spans="2:18" x14ac:dyDescent="0.25">
      <c r="B362" s="3" t="s">
        <v>96</v>
      </c>
      <c r="C362" s="3" t="s">
        <v>97</v>
      </c>
      <c r="D362" s="3">
        <v>3</v>
      </c>
      <c r="E362" s="3">
        <v>1</v>
      </c>
      <c r="F362" s="3">
        <v>36</v>
      </c>
      <c r="G362" s="3">
        <v>1</v>
      </c>
      <c r="H362" s="3">
        <v>541</v>
      </c>
      <c r="I362" s="3">
        <v>59.7</v>
      </c>
      <c r="J362" s="3">
        <f>I362*1000</f>
        <v>59700</v>
      </c>
      <c r="K362" s="3">
        <v>81.45</v>
      </c>
      <c r="L362" s="4">
        <v>71476120.375</v>
      </c>
      <c r="M362" s="4">
        <v>49194855.254855998</v>
      </c>
      <c r="N362" s="4">
        <v>80907568.970390007</v>
      </c>
      <c r="O362" s="4">
        <v>38970171.882677197</v>
      </c>
      <c r="P362" s="4">
        <v>71359871.0818647</v>
      </c>
      <c r="Q362" s="4">
        <v>73259188.006403401</v>
      </c>
      <c r="R362" s="6">
        <f>AVERAGE(L362:Q362)</f>
        <v>64194629.261865221</v>
      </c>
    </row>
    <row r="363" spans="2:18" x14ac:dyDescent="0.25">
      <c r="B363" s="3" t="s">
        <v>156</v>
      </c>
      <c r="C363" s="3" t="s">
        <v>157</v>
      </c>
      <c r="D363" s="3">
        <v>15</v>
      </c>
      <c r="E363" s="3">
        <v>1</v>
      </c>
      <c r="F363" s="3">
        <v>17</v>
      </c>
      <c r="G363" s="3">
        <v>1</v>
      </c>
      <c r="H363" s="3">
        <v>133</v>
      </c>
      <c r="I363" s="3">
        <v>14.3</v>
      </c>
      <c r="J363" s="3">
        <f>I363*1000</f>
        <v>14300</v>
      </c>
      <c r="K363" s="3">
        <v>43.9</v>
      </c>
      <c r="L363" s="4">
        <v>18514790</v>
      </c>
      <c r="M363" s="4">
        <v>17944300.0167812</v>
      </c>
      <c r="N363" s="4">
        <v>21032121.867666598</v>
      </c>
      <c r="O363" s="4">
        <v>19488820.5915494</v>
      </c>
      <c r="P363" s="4">
        <v>17165072.5076546</v>
      </c>
      <c r="Q363" s="4">
        <v>14926432.1516489</v>
      </c>
      <c r="R363" s="6">
        <f>AVERAGE(L363:Q363)</f>
        <v>18178589.522550113</v>
      </c>
    </row>
    <row r="364" spans="2:18" x14ac:dyDescent="0.25">
      <c r="B364" s="3" t="s">
        <v>298</v>
      </c>
      <c r="C364" s="3" t="s">
        <v>299</v>
      </c>
      <c r="D364" s="3">
        <v>2</v>
      </c>
      <c r="E364" s="3">
        <v>2</v>
      </c>
      <c r="F364" s="3">
        <v>8</v>
      </c>
      <c r="G364" s="3">
        <v>2</v>
      </c>
      <c r="H364" s="3">
        <v>2868</v>
      </c>
      <c r="I364" s="3">
        <v>306.10000000000002</v>
      </c>
      <c r="J364" s="3">
        <f>I364*1000</f>
        <v>306100</v>
      </c>
      <c r="K364" s="3">
        <v>21.74</v>
      </c>
      <c r="L364" s="4" t="s">
        <v>17</v>
      </c>
      <c r="M364" s="4">
        <v>1031700.18979622</v>
      </c>
      <c r="N364" s="4">
        <v>2297212.3674019999</v>
      </c>
      <c r="O364" s="4">
        <v>1599107.2529784001</v>
      </c>
      <c r="P364" s="4">
        <v>5513816.0565720601</v>
      </c>
      <c r="Q364" s="4">
        <v>9374971.5145887509</v>
      </c>
      <c r="R364" s="6">
        <f>AVERAGE(L364:Q364)</f>
        <v>3963361.4762674859</v>
      </c>
    </row>
    <row r="365" spans="2:18" x14ac:dyDescent="0.25">
      <c r="B365" s="3" t="s">
        <v>542</v>
      </c>
      <c r="C365" s="3" t="s">
        <v>543</v>
      </c>
      <c r="D365" s="3">
        <v>12</v>
      </c>
      <c r="E365" s="3">
        <v>1</v>
      </c>
      <c r="F365" s="3">
        <v>3</v>
      </c>
      <c r="G365" s="3">
        <v>1</v>
      </c>
      <c r="H365" s="3">
        <v>215</v>
      </c>
      <c r="I365" s="3">
        <v>24.4</v>
      </c>
      <c r="J365" s="3">
        <f>I365*1000</f>
        <v>24400</v>
      </c>
      <c r="K365" s="3">
        <v>9.2200000000000006</v>
      </c>
      <c r="L365" s="4">
        <v>346084312</v>
      </c>
      <c r="M365" s="4">
        <v>162901501.831276</v>
      </c>
      <c r="N365" s="4">
        <v>158300346.715334</v>
      </c>
      <c r="O365" s="4">
        <v>277310732.53503299</v>
      </c>
      <c r="P365" s="4">
        <v>178230023.84361699</v>
      </c>
      <c r="Q365" s="4">
        <v>117794193.763504</v>
      </c>
      <c r="R365" s="6">
        <f>AVERAGE(L365:Q365)</f>
        <v>206770185.11479402</v>
      </c>
    </row>
    <row r="366" spans="2:18" x14ac:dyDescent="0.25">
      <c r="B366" s="3" t="s">
        <v>88</v>
      </c>
      <c r="C366" s="3" t="s">
        <v>89</v>
      </c>
      <c r="D366" s="3">
        <v>34</v>
      </c>
      <c r="E366" s="3">
        <v>1</v>
      </c>
      <c r="F366" s="3">
        <v>31</v>
      </c>
      <c r="G366" s="3">
        <v>1</v>
      </c>
      <c r="H366" s="3">
        <v>98</v>
      </c>
      <c r="I366" s="3">
        <v>11.3</v>
      </c>
      <c r="J366" s="3">
        <f>I366*1000</f>
        <v>11300</v>
      </c>
      <c r="K366" s="3">
        <v>95.79</v>
      </c>
      <c r="L366" s="4">
        <v>284031096.25</v>
      </c>
      <c r="M366" s="4">
        <v>260394364.29539099</v>
      </c>
      <c r="N366" s="4">
        <v>185344843.60023999</v>
      </c>
      <c r="O366" s="4">
        <v>291021737.09278798</v>
      </c>
      <c r="P366" s="4">
        <v>258585127.415782</v>
      </c>
      <c r="Q366" s="4">
        <v>260778795.64880401</v>
      </c>
      <c r="R366" s="6">
        <f>AVERAGE(L366:Q366)</f>
        <v>256692660.7171675</v>
      </c>
    </row>
    <row r="367" spans="2:18" x14ac:dyDescent="0.25">
      <c r="B367" s="3" t="s">
        <v>852</v>
      </c>
      <c r="C367" s="3" t="s">
        <v>853</v>
      </c>
      <c r="D367" s="3">
        <v>4</v>
      </c>
      <c r="E367" s="3">
        <v>1</v>
      </c>
      <c r="F367" s="3">
        <v>2</v>
      </c>
      <c r="G367" s="3">
        <v>1</v>
      </c>
      <c r="H367" s="3">
        <v>858</v>
      </c>
      <c r="I367" s="3">
        <v>97.3</v>
      </c>
      <c r="J367" s="3">
        <f>I367*1000</f>
        <v>97300</v>
      </c>
      <c r="K367" s="3">
        <v>2.84</v>
      </c>
      <c r="L367" s="4">
        <v>1536255.5</v>
      </c>
      <c r="M367" s="4">
        <v>2306910.8233936601</v>
      </c>
      <c r="N367" s="4">
        <v>8105672.8117100699</v>
      </c>
      <c r="O367" s="4">
        <v>4448367.2870863397</v>
      </c>
      <c r="P367" s="4">
        <v>4685988.3800690798</v>
      </c>
      <c r="Q367" s="4">
        <v>16902345.6830463</v>
      </c>
      <c r="R367" s="6">
        <f>AVERAGE(L367:Q367)</f>
        <v>6330923.4142175755</v>
      </c>
    </row>
    <row r="368" spans="2:18" x14ac:dyDescent="0.25">
      <c r="B368" s="3" t="s">
        <v>522</v>
      </c>
      <c r="C368" s="3" t="s">
        <v>523</v>
      </c>
      <c r="D368" s="3">
        <v>11</v>
      </c>
      <c r="E368" s="3">
        <v>2</v>
      </c>
      <c r="F368" s="3">
        <v>5</v>
      </c>
      <c r="G368" s="3">
        <v>2</v>
      </c>
      <c r="H368" s="3">
        <v>600</v>
      </c>
      <c r="I368" s="3">
        <v>65.2</v>
      </c>
      <c r="J368" s="3">
        <f>I368*1000</f>
        <v>65200</v>
      </c>
      <c r="K368" s="3">
        <v>9.74</v>
      </c>
      <c r="L368" s="4">
        <v>101169477.5</v>
      </c>
      <c r="M368" s="4">
        <v>136712275.43287301</v>
      </c>
      <c r="N368" s="4">
        <v>172483556.22824499</v>
      </c>
      <c r="O368" s="4">
        <v>167261689.736581</v>
      </c>
      <c r="P368" s="4">
        <v>199195697.29144001</v>
      </c>
      <c r="Q368" s="4">
        <v>207595063.81958199</v>
      </c>
      <c r="R368" s="6">
        <f>AVERAGE(L368:Q368)</f>
        <v>164069626.66812018</v>
      </c>
    </row>
    <row r="369" spans="2:18" x14ac:dyDescent="0.25">
      <c r="B369" s="3" t="s">
        <v>64</v>
      </c>
      <c r="C369" s="3" t="s">
        <v>65</v>
      </c>
      <c r="D369" s="3">
        <v>12</v>
      </c>
      <c r="E369" s="3">
        <v>2</v>
      </c>
      <c r="F369" s="3">
        <v>72</v>
      </c>
      <c r="G369" s="3">
        <v>2</v>
      </c>
      <c r="H369" s="3">
        <v>492</v>
      </c>
      <c r="I369" s="3">
        <v>56.1</v>
      </c>
      <c r="J369" s="3">
        <f>I369*1000</f>
        <v>56100</v>
      </c>
      <c r="K369" s="3">
        <v>162.99</v>
      </c>
      <c r="L369" s="4">
        <v>153244598.65625</v>
      </c>
      <c r="M369" s="4">
        <v>133379983.98733699</v>
      </c>
      <c r="N369" s="4">
        <v>120745067.48656499</v>
      </c>
      <c r="O369" s="4">
        <v>157981981.63310999</v>
      </c>
      <c r="P369" s="4">
        <v>119898904.849797</v>
      </c>
      <c r="Q369" s="4">
        <v>160397396.392647</v>
      </c>
      <c r="R369" s="6">
        <f>AVERAGE(L369:Q369)</f>
        <v>140941322.16761768</v>
      </c>
    </row>
    <row r="370" spans="2:18" x14ac:dyDescent="0.25">
      <c r="B370" s="3" t="s">
        <v>182</v>
      </c>
      <c r="C370" s="3" t="s">
        <v>183</v>
      </c>
      <c r="D370" s="3">
        <v>6</v>
      </c>
      <c r="E370" s="3">
        <v>1</v>
      </c>
      <c r="F370" s="3">
        <v>11</v>
      </c>
      <c r="G370" s="3">
        <v>1</v>
      </c>
      <c r="H370" s="3">
        <v>774</v>
      </c>
      <c r="I370" s="3">
        <v>86.3</v>
      </c>
      <c r="J370" s="3">
        <f>I370*1000</f>
        <v>86300</v>
      </c>
      <c r="K370" s="3">
        <v>37.81</v>
      </c>
      <c r="L370" s="4">
        <v>997575.125</v>
      </c>
      <c r="M370" s="4">
        <v>1256989.5810052999</v>
      </c>
      <c r="N370" s="4">
        <v>1340066.6435907199</v>
      </c>
      <c r="O370" s="4">
        <v>1139578.8550320501</v>
      </c>
      <c r="P370" s="4">
        <v>1679966.5589906999</v>
      </c>
      <c r="Q370" s="4">
        <v>1948179.7428448</v>
      </c>
      <c r="R370" s="6">
        <f>AVERAGE(L370:Q370)</f>
        <v>1393726.084410595</v>
      </c>
    </row>
    <row r="371" spans="2:18" x14ac:dyDescent="0.25">
      <c r="B371" s="3" t="s">
        <v>766</v>
      </c>
      <c r="C371" s="3" t="s">
        <v>767</v>
      </c>
      <c r="D371" s="3">
        <v>7</v>
      </c>
      <c r="E371" s="3">
        <v>1</v>
      </c>
      <c r="F371" s="3">
        <v>2</v>
      </c>
      <c r="G371" s="3">
        <v>1</v>
      </c>
      <c r="H371" s="3">
        <v>301</v>
      </c>
      <c r="I371" s="3">
        <v>33.4</v>
      </c>
      <c r="J371" s="3">
        <f>I371*1000</f>
        <v>33400</v>
      </c>
      <c r="K371" s="3">
        <v>4.68</v>
      </c>
      <c r="L371" s="4">
        <v>13028421</v>
      </c>
      <c r="M371" s="4">
        <v>11539193.9461632</v>
      </c>
      <c r="N371" s="4">
        <v>8958506.4694552701</v>
      </c>
      <c r="O371" s="4">
        <v>9903683.0764147509</v>
      </c>
      <c r="P371" s="4">
        <v>10168731.3892961</v>
      </c>
      <c r="Q371" s="4">
        <v>6611355.9812350301</v>
      </c>
      <c r="R371" s="6">
        <f>AVERAGE(L371:Q371)</f>
        <v>10034981.977094058</v>
      </c>
    </row>
    <row r="372" spans="2:18" x14ac:dyDescent="0.25">
      <c r="B372" s="3" t="s">
        <v>180</v>
      </c>
      <c r="C372" s="3" t="s">
        <v>181</v>
      </c>
      <c r="D372" s="3">
        <v>3</v>
      </c>
      <c r="E372" s="3">
        <v>1</v>
      </c>
      <c r="F372" s="3">
        <v>12</v>
      </c>
      <c r="G372" s="3">
        <v>1</v>
      </c>
      <c r="H372" s="3">
        <v>1489</v>
      </c>
      <c r="I372" s="3">
        <v>170.2</v>
      </c>
      <c r="J372" s="3">
        <f>I372*1000</f>
        <v>170200</v>
      </c>
      <c r="K372" s="3">
        <v>37.92</v>
      </c>
      <c r="L372" s="4">
        <v>1448134.25</v>
      </c>
      <c r="M372" s="4">
        <v>4625287.0444378201</v>
      </c>
      <c r="N372" s="4">
        <v>5949645.6223247098</v>
      </c>
      <c r="O372" s="4">
        <v>3780207.12290888</v>
      </c>
      <c r="P372" s="4">
        <v>3137125.3378556902</v>
      </c>
      <c r="Q372" s="4">
        <v>3566450.24832254</v>
      </c>
      <c r="R372" s="6">
        <f>AVERAGE(L372:Q372)</f>
        <v>3751141.6043082732</v>
      </c>
    </row>
    <row r="373" spans="2:18" x14ac:dyDescent="0.25">
      <c r="B373" s="3" t="s">
        <v>786</v>
      </c>
      <c r="C373" s="3" t="s">
        <v>787</v>
      </c>
      <c r="D373" s="3">
        <v>11</v>
      </c>
      <c r="E373" s="3">
        <v>1</v>
      </c>
      <c r="F373" s="3">
        <v>2</v>
      </c>
      <c r="G373" s="3">
        <v>1</v>
      </c>
      <c r="H373" s="3">
        <v>359</v>
      </c>
      <c r="I373" s="3">
        <v>38.9</v>
      </c>
      <c r="J373" s="3">
        <f>I373*1000</f>
        <v>38900</v>
      </c>
      <c r="K373" s="3">
        <v>3.56</v>
      </c>
      <c r="L373" s="4">
        <v>53903284</v>
      </c>
      <c r="M373" s="4">
        <v>49551962.739124499</v>
      </c>
      <c r="N373" s="4">
        <v>34015022.053344503</v>
      </c>
      <c r="O373" s="4">
        <v>41053385.377587102</v>
      </c>
      <c r="P373" s="4">
        <v>59345850.527108997</v>
      </c>
      <c r="Q373" s="4">
        <v>48557229.699141301</v>
      </c>
      <c r="R373" s="6">
        <f>AVERAGE(L373:Q373)</f>
        <v>47737789.066051073</v>
      </c>
    </row>
    <row r="374" spans="2:18" x14ac:dyDescent="0.25">
      <c r="B374" s="3" t="s">
        <v>736</v>
      </c>
      <c r="C374" s="3" t="s">
        <v>737</v>
      </c>
      <c r="D374" s="3">
        <v>2</v>
      </c>
      <c r="E374" s="3">
        <v>1</v>
      </c>
      <c r="F374" s="3">
        <v>2</v>
      </c>
      <c r="G374" s="3">
        <v>1</v>
      </c>
      <c r="H374" s="3">
        <v>961</v>
      </c>
      <c r="I374" s="3">
        <v>109</v>
      </c>
      <c r="J374" s="3">
        <f>I374*1000</f>
        <v>109000</v>
      </c>
      <c r="K374" s="3">
        <v>5.19</v>
      </c>
      <c r="L374" s="4">
        <v>5123322</v>
      </c>
      <c r="M374" s="4">
        <v>9228378.7111768704</v>
      </c>
      <c r="N374" s="4">
        <v>9376050.6788802203</v>
      </c>
      <c r="O374" s="4">
        <v>9179465.83377387</v>
      </c>
      <c r="P374" s="4">
        <v>9143719.1678689308</v>
      </c>
      <c r="Q374" s="4">
        <v>9473541.6394573692</v>
      </c>
      <c r="R374" s="6">
        <f>AVERAGE(L374:Q374)</f>
        <v>8587413.0051928777</v>
      </c>
    </row>
    <row r="375" spans="2:18" x14ac:dyDescent="0.25">
      <c r="B375" s="3" t="s">
        <v>962</v>
      </c>
      <c r="C375" s="3" t="s">
        <v>963</v>
      </c>
      <c r="D375" s="3">
        <v>12</v>
      </c>
      <c r="E375" s="3">
        <v>1</v>
      </c>
      <c r="F375" s="3">
        <v>1</v>
      </c>
      <c r="G375" s="3">
        <v>1</v>
      </c>
      <c r="H375" s="3">
        <v>139</v>
      </c>
      <c r="I375" s="3">
        <v>15.3</v>
      </c>
      <c r="J375" s="3">
        <f>I375*1000</f>
        <v>15300</v>
      </c>
      <c r="K375" s="3">
        <v>2.3199999999999998</v>
      </c>
      <c r="L375" s="4">
        <v>11068540</v>
      </c>
      <c r="M375" s="4">
        <v>16071401.543044699</v>
      </c>
      <c r="N375" s="4">
        <v>17544342.274772301</v>
      </c>
      <c r="O375" s="4">
        <v>12541883.208132001</v>
      </c>
      <c r="P375" s="4">
        <v>14310428.1855014</v>
      </c>
      <c r="Q375" s="4">
        <v>13093675.7203153</v>
      </c>
      <c r="R375" s="6">
        <f>AVERAGE(L375:Q375)</f>
        <v>14105045.155294284</v>
      </c>
    </row>
    <row r="376" spans="2:18" x14ac:dyDescent="0.25">
      <c r="B376" s="3" t="s">
        <v>440</v>
      </c>
      <c r="C376" s="3" t="s">
        <v>441</v>
      </c>
      <c r="D376" s="3">
        <v>18</v>
      </c>
      <c r="E376" s="3">
        <v>1</v>
      </c>
      <c r="F376" s="3">
        <v>7</v>
      </c>
      <c r="G376" s="3">
        <v>1</v>
      </c>
      <c r="H376" s="3">
        <v>171</v>
      </c>
      <c r="I376" s="3">
        <v>18.3</v>
      </c>
      <c r="J376" s="3">
        <f>I376*1000</f>
        <v>18300</v>
      </c>
      <c r="K376" s="3">
        <v>13.02</v>
      </c>
      <c r="L376" s="4">
        <v>97870600</v>
      </c>
      <c r="M376" s="4">
        <v>56560352.661507398</v>
      </c>
      <c r="N376" s="4">
        <v>45015033.2922756</v>
      </c>
      <c r="O376" s="4">
        <v>143771795.81213701</v>
      </c>
      <c r="P376" s="4">
        <v>86398221.560134098</v>
      </c>
      <c r="Q376" s="4">
        <v>59888037.220206499</v>
      </c>
      <c r="R376" s="6">
        <f>AVERAGE(L376:Q376)</f>
        <v>81584006.757710114</v>
      </c>
    </row>
    <row r="377" spans="2:18" x14ac:dyDescent="0.25">
      <c r="B377" s="3" t="s">
        <v>790</v>
      </c>
      <c r="C377" s="3" t="s">
        <v>791</v>
      </c>
      <c r="D377" s="3">
        <v>6</v>
      </c>
      <c r="E377" s="3">
        <v>1</v>
      </c>
      <c r="F377" s="3">
        <v>3</v>
      </c>
      <c r="G377" s="3">
        <v>1</v>
      </c>
      <c r="H377" s="3">
        <v>533</v>
      </c>
      <c r="I377" s="3">
        <v>60.1</v>
      </c>
      <c r="J377" s="3">
        <f>I377*1000</f>
        <v>60100</v>
      </c>
      <c r="K377" s="3">
        <v>3.51</v>
      </c>
      <c r="L377" s="4">
        <v>46966518</v>
      </c>
      <c r="M377" s="4">
        <v>25153348.980806898</v>
      </c>
      <c r="N377" s="4">
        <v>14190529.485406199</v>
      </c>
      <c r="O377" s="4">
        <v>47686385.750246704</v>
      </c>
      <c r="P377" s="4">
        <v>38439074.264152899</v>
      </c>
      <c r="Q377" s="4">
        <v>17995125.5181989</v>
      </c>
      <c r="R377" s="6">
        <f>AVERAGE(L377:Q377)</f>
        <v>31738496.999801934</v>
      </c>
    </row>
    <row r="378" spans="2:18" x14ac:dyDescent="0.25">
      <c r="B378" s="3" t="s">
        <v>986</v>
      </c>
      <c r="C378" s="3" t="s">
        <v>987</v>
      </c>
      <c r="D378" s="3">
        <v>3</v>
      </c>
      <c r="E378" s="3">
        <v>1</v>
      </c>
      <c r="F378" s="3">
        <v>1</v>
      </c>
      <c r="G378" s="3">
        <v>1</v>
      </c>
      <c r="H378" s="3">
        <v>332</v>
      </c>
      <c r="I378" s="3">
        <v>36.299999999999997</v>
      </c>
      <c r="J378" s="3">
        <f>I378*1000</f>
        <v>36300</v>
      </c>
      <c r="K378" s="3">
        <v>1.94</v>
      </c>
      <c r="L378" s="4">
        <v>29256070</v>
      </c>
      <c r="M378" s="4">
        <v>32184466.516701698</v>
      </c>
      <c r="N378" s="4">
        <v>30949746.946736801</v>
      </c>
      <c r="O378" s="4">
        <v>28334711.037849601</v>
      </c>
      <c r="P378" s="4">
        <v>29499806.874953199</v>
      </c>
      <c r="Q378" s="4">
        <v>30818027.852959499</v>
      </c>
      <c r="R378" s="6">
        <f>AVERAGE(L378:Q378)</f>
        <v>30173804.871533465</v>
      </c>
    </row>
    <row r="379" spans="2:18" x14ac:dyDescent="0.25">
      <c r="B379" s="3" t="s">
        <v>890</v>
      </c>
      <c r="C379" s="3" t="s">
        <v>891</v>
      </c>
      <c r="D379" s="3">
        <v>10</v>
      </c>
      <c r="E379" s="3">
        <v>1</v>
      </c>
      <c r="F379" s="3">
        <v>1</v>
      </c>
      <c r="G379" s="3">
        <v>1</v>
      </c>
      <c r="H379" s="3">
        <v>429</v>
      </c>
      <c r="I379" s="3">
        <v>46.9</v>
      </c>
      <c r="J379" s="3">
        <f>I379*1000</f>
        <v>46900</v>
      </c>
      <c r="K379" s="3">
        <v>2.7</v>
      </c>
      <c r="L379" s="4">
        <v>75441064</v>
      </c>
      <c r="M379" s="4">
        <v>55906862.533822</v>
      </c>
      <c r="N379" s="4">
        <v>38959309.0275812</v>
      </c>
      <c r="O379" s="4">
        <v>84946908.350599095</v>
      </c>
      <c r="P379" s="4">
        <v>79470021.127839699</v>
      </c>
      <c r="Q379" s="4">
        <v>15235923.8327871</v>
      </c>
      <c r="R379" s="6">
        <f>AVERAGE(L379:Q379)</f>
        <v>58326681.478771515</v>
      </c>
    </row>
    <row r="380" spans="2:18" x14ac:dyDescent="0.25">
      <c r="B380" s="3" t="s">
        <v>164</v>
      </c>
      <c r="C380" s="3" t="s">
        <v>165</v>
      </c>
      <c r="D380" s="3">
        <v>4</v>
      </c>
      <c r="E380" s="3">
        <v>1</v>
      </c>
      <c r="F380" s="3">
        <v>15</v>
      </c>
      <c r="G380" s="3">
        <v>1</v>
      </c>
      <c r="H380" s="3">
        <v>767</v>
      </c>
      <c r="I380" s="3">
        <v>86.5</v>
      </c>
      <c r="J380" s="3">
        <f>I380*1000</f>
        <v>86500</v>
      </c>
      <c r="K380" s="3">
        <v>41.92</v>
      </c>
      <c r="L380" s="4">
        <v>114495826</v>
      </c>
      <c r="M380" s="4">
        <v>25449234.694037501</v>
      </c>
      <c r="N380" s="4">
        <v>38339527.103934102</v>
      </c>
      <c r="O380" s="4">
        <v>96121878.616364002</v>
      </c>
      <c r="P380" s="4">
        <v>69362048.781453297</v>
      </c>
      <c r="Q380" s="4">
        <v>39732459.636321403</v>
      </c>
      <c r="R380" s="6">
        <f>AVERAGE(L380:Q380)</f>
        <v>63916829.138685055</v>
      </c>
    </row>
    <row r="381" spans="2:18" x14ac:dyDescent="0.25">
      <c r="B381" s="3" t="s">
        <v>434</v>
      </c>
      <c r="C381" s="3" t="s">
        <v>435</v>
      </c>
      <c r="D381" s="3">
        <v>3</v>
      </c>
      <c r="E381" s="3">
        <v>1</v>
      </c>
      <c r="F381" s="3">
        <v>6</v>
      </c>
      <c r="G381" s="3">
        <v>1</v>
      </c>
      <c r="H381" s="3">
        <v>1382</v>
      </c>
      <c r="I381" s="3">
        <v>149.5</v>
      </c>
      <c r="J381" s="3">
        <f>I381*1000</f>
        <v>149500</v>
      </c>
      <c r="K381" s="3">
        <v>13.31</v>
      </c>
      <c r="L381" s="4">
        <v>4826901.5</v>
      </c>
      <c r="M381" s="4">
        <v>6225805.3981771497</v>
      </c>
      <c r="N381" s="4">
        <v>1659647.35140874</v>
      </c>
      <c r="O381" s="4">
        <v>13185837.5607219</v>
      </c>
      <c r="P381" s="4">
        <v>19117968.700091898</v>
      </c>
      <c r="Q381" s="4">
        <v>21734375.021861799</v>
      </c>
      <c r="R381" s="6">
        <f>AVERAGE(L381:Q381)</f>
        <v>11125089.255376915</v>
      </c>
    </row>
    <row r="382" spans="2:18" x14ac:dyDescent="0.25">
      <c r="B382" s="3" t="s">
        <v>826</v>
      </c>
      <c r="C382" s="3" t="s">
        <v>827</v>
      </c>
      <c r="D382" s="3">
        <v>14</v>
      </c>
      <c r="E382" s="3">
        <v>1</v>
      </c>
      <c r="F382" s="3">
        <v>1</v>
      </c>
      <c r="G382" s="3">
        <v>1</v>
      </c>
      <c r="H382" s="3">
        <v>182</v>
      </c>
      <c r="I382" s="3">
        <v>20</v>
      </c>
      <c r="J382" s="3">
        <f>I382*1000</f>
        <v>20000</v>
      </c>
      <c r="K382" s="3">
        <v>2.99</v>
      </c>
      <c r="L382" s="4">
        <v>5496391</v>
      </c>
      <c r="M382" s="4">
        <v>3734953.5149559798</v>
      </c>
      <c r="N382" s="4">
        <v>3168472.1345532602</v>
      </c>
      <c r="O382" s="4">
        <v>4408259.7405329701</v>
      </c>
      <c r="P382" s="4">
        <v>3162901.9364899099</v>
      </c>
      <c r="Q382" s="4">
        <v>2404938.9754347298</v>
      </c>
      <c r="R382" s="6">
        <f>AVERAGE(L382:Q382)</f>
        <v>3729319.5503278077</v>
      </c>
    </row>
    <row r="383" spans="2:18" x14ac:dyDescent="0.25">
      <c r="B383" s="3" t="s">
        <v>270</v>
      </c>
      <c r="C383" s="3" t="s">
        <v>271</v>
      </c>
      <c r="D383" s="3">
        <v>19</v>
      </c>
      <c r="E383" s="3">
        <v>1</v>
      </c>
      <c r="F383" s="3">
        <v>9</v>
      </c>
      <c r="G383" s="3">
        <v>1</v>
      </c>
      <c r="H383" s="3">
        <v>213</v>
      </c>
      <c r="I383" s="3">
        <v>23.6</v>
      </c>
      <c r="J383" s="3">
        <f>I383*1000</f>
        <v>23600</v>
      </c>
      <c r="K383" s="3">
        <v>24.07</v>
      </c>
      <c r="L383" s="4">
        <v>362551904</v>
      </c>
      <c r="M383" s="4">
        <v>429989681.79765499</v>
      </c>
      <c r="N383" s="4">
        <v>473340261.41973001</v>
      </c>
      <c r="O383" s="4">
        <v>354264618.55369997</v>
      </c>
      <c r="P383" s="4">
        <v>458580825.79354203</v>
      </c>
      <c r="Q383" s="4">
        <v>528374610.62808299</v>
      </c>
      <c r="R383" s="6">
        <f>AVERAGE(L383:Q383)</f>
        <v>434516983.69878501</v>
      </c>
    </row>
    <row r="384" spans="2:18" x14ac:dyDescent="0.25">
      <c r="B384" s="3" t="s">
        <v>720</v>
      </c>
      <c r="C384" s="3" t="s">
        <v>721</v>
      </c>
      <c r="D384" s="3">
        <v>7</v>
      </c>
      <c r="E384" s="3">
        <v>1</v>
      </c>
      <c r="F384" s="3">
        <v>2</v>
      </c>
      <c r="G384" s="3">
        <v>1</v>
      </c>
      <c r="H384" s="3">
        <v>524</v>
      </c>
      <c r="I384" s="3">
        <v>58.1</v>
      </c>
      <c r="J384" s="3">
        <f>I384*1000</f>
        <v>58100</v>
      </c>
      <c r="K384" s="3">
        <v>5.61</v>
      </c>
      <c r="L384" s="4">
        <v>40004248</v>
      </c>
      <c r="M384" s="4">
        <v>40711048.3507246</v>
      </c>
      <c r="N384" s="4">
        <v>42996722.0367231</v>
      </c>
      <c r="O384" s="4">
        <v>39519524.904390201</v>
      </c>
      <c r="P384" s="4">
        <v>41929372.0709351</v>
      </c>
      <c r="Q384" s="4">
        <v>47306736.128418803</v>
      </c>
      <c r="R384" s="6">
        <f>AVERAGE(L384:Q384)</f>
        <v>42077941.915198639</v>
      </c>
    </row>
    <row r="385" spans="2:18" x14ac:dyDescent="0.25">
      <c r="B385" s="3" t="s">
        <v>436</v>
      </c>
      <c r="C385" s="3" t="s">
        <v>437</v>
      </c>
      <c r="D385" s="3">
        <v>4</v>
      </c>
      <c r="E385" s="3">
        <v>1</v>
      </c>
      <c r="F385" s="3">
        <v>4</v>
      </c>
      <c r="G385" s="3">
        <v>1</v>
      </c>
      <c r="H385" s="3">
        <v>1086</v>
      </c>
      <c r="I385" s="3">
        <v>119.2</v>
      </c>
      <c r="J385" s="3">
        <f>I385*1000</f>
        <v>119200</v>
      </c>
      <c r="K385" s="3">
        <v>13.19</v>
      </c>
      <c r="L385" s="4">
        <v>979327.3125</v>
      </c>
      <c r="M385" s="4" t="s">
        <v>17</v>
      </c>
      <c r="N385" s="4">
        <v>773339.77243258001</v>
      </c>
      <c r="O385" s="4">
        <v>1365656.4737722599</v>
      </c>
      <c r="P385" s="4">
        <v>684586.80741461902</v>
      </c>
      <c r="Q385" s="4">
        <v>1590350.3436136299</v>
      </c>
      <c r="R385" s="6">
        <f>AVERAGE(L385:Q385)</f>
        <v>1078652.141946618</v>
      </c>
    </row>
    <row r="386" spans="2:18" x14ac:dyDescent="0.25">
      <c r="B386" s="3" t="s">
        <v>980</v>
      </c>
      <c r="C386" s="3" t="s">
        <v>981</v>
      </c>
      <c r="D386" s="3">
        <v>1</v>
      </c>
      <c r="E386" s="3">
        <v>1</v>
      </c>
      <c r="F386" s="3">
        <v>1</v>
      </c>
      <c r="G386" s="3">
        <v>1</v>
      </c>
      <c r="H386" s="3">
        <v>820</v>
      </c>
      <c r="I386" s="3">
        <v>92</v>
      </c>
      <c r="J386" s="3">
        <f>I386*1000</f>
        <v>92000</v>
      </c>
      <c r="K386" s="3">
        <v>1.95</v>
      </c>
      <c r="L386" s="4">
        <v>18911618</v>
      </c>
      <c r="M386" s="4">
        <v>19784110.0012381</v>
      </c>
      <c r="N386" s="4">
        <v>23907969.457719401</v>
      </c>
      <c r="O386" s="4">
        <v>21266611.998520501</v>
      </c>
      <c r="P386" s="4">
        <v>22523673.3726287</v>
      </c>
      <c r="Q386" s="4">
        <v>19769218.990002599</v>
      </c>
      <c r="R386" s="6">
        <f>AVERAGE(L386:Q386)</f>
        <v>21027200.303351551</v>
      </c>
    </row>
    <row r="387" spans="2:18" x14ac:dyDescent="0.25">
      <c r="B387" s="3" t="s">
        <v>868</v>
      </c>
      <c r="C387" s="3" t="s">
        <v>869</v>
      </c>
      <c r="D387" s="3">
        <v>3</v>
      </c>
      <c r="E387" s="3">
        <v>1</v>
      </c>
      <c r="F387" s="3">
        <v>1</v>
      </c>
      <c r="G387" s="3">
        <v>1</v>
      </c>
      <c r="H387" s="3">
        <v>634</v>
      </c>
      <c r="I387" s="3">
        <v>69.3</v>
      </c>
      <c r="J387" s="3">
        <f>I387*1000</f>
        <v>69300</v>
      </c>
      <c r="K387" s="3">
        <v>2.8</v>
      </c>
      <c r="L387" s="4">
        <v>52336980</v>
      </c>
      <c r="M387" s="4">
        <v>55372150.582227498</v>
      </c>
      <c r="N387" s="4">
        <v>60698408.816300698</v>
      </c>
      <c r="O387" s="4">
        <v>79626559.567897007</v>
      </c>
      <c r="P387" s="4">
        <v>71878771.856199801</v>
      </c>
      <c r="Q387" s="4">
        <v>68250942.0616083</v>
      </c>
      <c r="R387" s="6">
        <f>AVERAGE(L387:Q387)</f>
        <v>64693968.81403888</v>
      </c>
    </row>
    <row r="388" spans="2:18" x14ac:dyDescent="0.25">
      <c r="B388" s="3" t="s">
        <v>468</v>
      </c>
      <c r="C388" s="3" t="s">
        <v>469</v>
      </c>
      <c r="D388" s="3">
        <v>3</v>
      </c>
      <c r="E388" s="3">
        <v>1</v>
      </c>
      <c r="F388" s="3">
        <v>4</v>
      </c>
      <c r="G388" s="3">
        <v>1</v>
      </c>
      <c r="H388" s="3">
        <v>864</v>
      </c>
      <c r="I388" s="3">
        <v>91.6</v>
      </c>
      <c r="J388" s="3">
        <f>I388*1000</f>
        <v>91600</v>
      </c>
      <c r="K388" s="3">
        <v>11.83</v>
      </c>
      <c r="L388" s="4">
        <v>526623908</v>
      </c>
      <c r="M388" s="4">
        <v>338085253.50657398</v>
      </c>
      <c r="N388" s="4">
        <v>274816059.20747697</v>
      </c>
      <c r="O388" s="4">
        <v>651491061.09329998</v>
      </c>
      <c r="P388" s="4">
        <v>385793620.720119</v>
      </c>
      <c r="Q388" s="4">
        <v>468719844.32374299</v>
      </c>
      <c r="R388" s="6">
        <f>AVERAGE(L388:Q388)</f>
        <v>440921624.47520208</v>
      </c>
    </row>
    <row r="389" spans="2:18" x14ac:dyDescent="0.25">
      <c r="B389" s="3" t="s">
        <v>552</v>
      </c>
      <c r="C389" s="3" t="s">
        <v>553</v>
      </c>
      <c r="D389" s="3">
        <v>2</v>
      </c>
      <c r="E389" s="3">
        <v>2</v>
      </c>
      <c r="F389" s="3">
        <v>4</v>
      </c>
      <c r="G389" s="3">
        <v>2</v>
      </c>
      <c r="H389" s="3">
        <v>2548</v>
      </c>
      <c r="I389" s="3">
        <v>271.5</v>
      </c>
      <c r="J389" s="3">
        <f>I389*1000</f>
        <v>271500</v>
      </c>
      <c r="K389" s="3">
        <v>9.09</v>
      </c>
      <c r="L389" s="4">
        <v>2455951.40625</v>
      </c>
      <c r="M389" s="4">
        <v>10386048.1215537</v>
      </c>
      <c r="N389" s="4">
        <v>7980961.5865665004</v>
      </c>
      <c r="O389" s="4">
        <v>904867.14232838596</v>
      </c>
      <c r="P389" s="4">
        <v>3755396.3830640502</v>
      </c>
      <c r="Q389" s="4">
        <v>7570184.4380748896</v>
      </c>
      <c r="R389" s="6">
        <f>AVERAGE(L389:Q389)</f>
        <v>5508901.5129729211</v>
      </c>
    </row>
    <row r="390" spans="2:18" x14ac:dyDescent="0.25">
      <c r="B390" s="3" t="s">
        <v>822</v>
      </c>
      <c r="C390" s="3" t="s">
        <v>823</v>
      </c>
      <c r="D390" s="3">
        <v>3</v>
      </c>
      <c r="E390" s="3">
        <v>1</v>
      </c>
      <c r="F390" s="3">
        <v>1</v>
      </c>
      <c r="G390" s="3">
        <v>1</v>
      </c>
      <c r="H390" s="3">
        <v>902</v>
      </c>
      <c r="I390" s="3">
        <v>101.9</v>
      </c>
      <c r="J390" s="3">
        <f>I390*1000</f>
        <v>101900</v>
      </c>
      <c r="K390" s="3">
        <v>3.01</v>
      </c>
      <c r="L390" s="4">
        <v>2757008.5</v>
      </c>
      <c r="M390" s="4">
        <v>882644.08955246804</v>
      </c>
      <c r="N390" s="4">
        <v>1984131.7197801201</v>
      </c>
      <c r="O390" s="4">
        <v>2817575.1250102101</v>
      </c>
      <c r="P390" s="4">
        <v>1137596.3462610701</v>
      </c>
      <c r="Q390" s="4">
        <v>1930690.4072980401</v>
      </c>
      <c r="R390" s="6">
        <f>AVERAGE(L390:Q390)</f>
        <v>1918274.3646503177</v>
      </c>
    </row>
    <row r="391" spans="2:18" x14ac:dyDescent="0.25">
      <c r="B391" s="3" t="s">
        <v>802</v>
      </c>
      <c r="C391" s="3" t="s">
        <v>803</v>
      </c>
      <c r="D391" s="3">
        <v>5</v>
      </c>
      <c r="E391" s="3">
        <v>1</v>
      </c>
      <c r="F391" s="3">
        <v>2</v>
      </c>
      <c r="G391" s="3">
        <v>1</v>
      </c>
      <c r="H391" s="3">
        <v>616</v>
      </c>
      <c r="I391" s="3">
        <v>68.3</v>
      </c>
      <c r="J391" s="3">
        <f>I391*1000</f>
        <v>68300</v>
      </c>
      <c r="K391" s="3">
        <v>3.26</v>
      </c>
      <c r="L391" s="4">
        <v>17634464</v>
      </c>
      <c r="M391" s="4">
        <v>7008035.1915394403</v>
      </c>
      <c r="N391" s="4">
        <v>4587600.6261276901</v>
      </c>
      <c r="O391" s="4">
        <v>21702468.735003699</v>
      </c>
      <c r="P391" s="4">
        <v>8735471.4808648098</v>
      </c>
      <c r="Q391" s="4">
        <v>2721854.07354795</v>
      </c>
      <c r="R391" s="6">
        <f>AVERAGE(L391:Q391)</f>
        <v>10398315.684513932</v>
      </c>
    </row>
    <row r="392" spans="2:18" x14ac:dyDescent="0.25">
      <c r="B392" s="3" t="s">
        <v>502</v>
      </c>
      <c r="C392" s="3" t="s">
        <v>503</v>
      </c>
      <c r="D392" s="3">
        <v>6</v>
      </c>
      <c r="E392" s="3">
        <v>1</v>
      </c>
      <c r="F392" s="3">
        <v>4</v>
      </c>
      <c r="G392" s="3">
        <v>1</v>
      </c>
      <c r="H392" s="3">
        <v>618</v>
      </c>
      <c r="I392" s="3">
        <v>67.8</v>
      </c>
      <c r="J392" s="3">
        <f>I392*1000</f>
        <v>67800</v>
      </c>
      <c r="K392" s="3">
        <v>10.85</v>
      </c>
      <c r="L392" s="4">
        <v>15126830.6875</v>
      </c>
      <c r="M392" s="4">
        <v>20774359.431470498</v>
      </c>
      <c r="N392" s="4">
        <v>21515164.427350599</v>
      </c>
      <c r="O392" s="4">
        <v>9311292.8895340003</v>
      </c>
      <c r="P392" s="4">
        <v>18094531.1589908</v>
      </c>
      <c r="Q392" s="4">
        <v>17700962.202055998</v>
      </c>
      <c r="R392" s="6">
        <f>AVERAGE(L392:Q392)</f>
        <v>17087190.132816982</v>
      </c>
    </row>
    <row r="393" spans="2:18" x14ac:dyDescent="0.25">
      <c r="B393" s="3" t="s">
        <v>630</v>
      </c>
      <c r="C393" s="3" t="s">
        <v>631</v>
      </c>
      <c r="D393" s="3">
        <v>2</v>
      </c>
      <c r="E393" s="3">
        <v>1</v>
      </c>
      <c r="F393" s="3">
        <v>3</v>
      </c>
      <c r="G393" s="3">
        <v>1</v>
      </c>
      <c r="H393" s="3">
        <v>857</v>
      </c>
      <c r="I393" s="3">
        <v>98.8</v>
      </c>
      <c r="J393" s="3">
        <f>I393*1000</f>
        <v>98800</v>
      </c>
      <c r="K393" s="3">
        <v>7.29</v>
      </c>
      <c r="L393" s="4" t="s">
        <v>17</v>
      </c>
      <c r="M393" s="4">
        <v>2832649.1452135099</v>
      </c>
      <c r="N393" s="4">
        <v>2757153.2610377502</v>
      </c>
      <c r="O393" s="4">
        <v>590536.77042914997</v>
      </c>
      <c r="P393" s="4">
        <v>1124306.96477742</v>
      </c>
      <c r="Q393" s="4">
        <v>875401.68346028205</v>
      </c>
      <c r="R393" s="6">
        <f>AVERAGE(L393:Q393)</f>
        <v>1636009.5649836226</v>
      </c>
    </row>
    <row r="394" spans="2:18" x14ac:dyDescent="0.25">
      <c r="B394" s="3" t="s">
        <v>478</v>
      </c>
      <c r="C394" s="3" t="s">
        <v>479</v>
      </c>
      <c r="D394" s="3">
        <v>1</v>
      </c>
      <c r="E394" s="3">
        <v>1</v>
      </c>
      <c r="F394" s="3">
        <v>4</v>
      </c>
      <c r="G394" s="3">
        <v>1</v>
      </c>
      <c r="H394" s="3">
        <v>2769</v>
      </c>
      <c r="I394" s="3">
        <v>304.60000000000002</v>
      </c>
      <c r="J394" s="3">
        <f>I394*1000</f>
        <v>304600</v>
      </c>
      <c r="K394" s="3">
        <v>11.67</v>
      </c>
      <c r="L394" s="4">
        <v>2472469.75</v>
      </c>
      <c r="M394" s="4">
        <v>1599920.53039815</v>
      </c>
      <c r="N394" s="4">
        <v>1136128.0640336201</v>
      </c>
      <c r="O394" s="4">
        <v>2650065.8515997301</v>
      </c>
      <c r="P394" s="4">
        <v>2408168.7436302402</v>
      </c>
      <c r="Q394" s="4">
        <v>2348987.3076508301</v>
      </c>
      <c r="R394" s="6">
        <f>AVERAGE(L394:Q394)</f>
        <v>2102623.3745520948</v>
      </c>
    </row>
    <row r="395" spans="2:18" x14ac:dyDescent="0.25">
      <c r="B395" s="3" t="s">
        <v>158</v>
      </c>
      <c r="C395" s="3" t="s">
        <v>159</v>
      </c>
      <c r="D395" s="3">
        <v>2</v>
      </c>
      <c r="E395" s="3">
        <v>1</v>
      </c>
      <c r="F395" s="3">
        <v>18</v>
      </c>
      <c r="G395" s="3">
        <v>1</v>
      </c>
      <c r="H395" s="3">
        <v>1145</v>
      </c>
      <c r="I395" s="3">
        <v>125.7</v>
      </c>
      <c r="J395" s="3">
        <f>I395*1000</f>
        <v>125700</v>
      </c>
      <c r="K395" s="3">
        <v>43.88</v>
      </c>
      <c r="L395" s="4">
        <v>7731391</v>
      </c>
      <c r="M395" s="4">
        <v>7149014.32724634</v>
      </c>
      <c r="N395" s="4">
        <v>16067450.0727807</v>
      </c>
      <c r="O395" s="4">
        <v>6846765.26730006</v>
      </c>
      <c r="P395" s="4">
        <v>12742439.294910399</v>
      </c>
      <c r="Q395" s="4">
        <v>7512924.15768285</v>
      </c>
      <c r="R395" s="6">
        <f>AVERAGE(L395:Q395)</f>
        <v>9674997.3533200584</v>
      </c>
    </row>
    <row r="396" spans="2:18" x14ac:dyDescent="0.25">
      <c r="B396" s="3" t="s">
        <v>846</v>
      </c>
      <c r="C396" s="3" t="s">
        <v>847</v>
      </c>
      <c r="D396" s="3">
        <v>2</v>
      </c>
      <c r="E396" s="3">
        <v>1</v>
      </c>
      <c r="F396" s="3">
        <v>1</v>
      </c>
      <c r="G396" s="3">
        <v>1</v>
      </c>
      <c r="H396" s="3">
        <v>1266</v>
      </c>
      <c r="I396" s="3">
        <v>133.19999999999999</v>
      </c>
      <c r="J396" s="3">
        <f>I396*1000</f>
        <v>133200</v>
      </c>
      <c r="K396" s="3">
        <v>2.85</v>
      </c>
      <c r="L396" s="4">
        <v>283404.3125</v>
      </c>
      <c r="M396" s="4">
        <v>1029845.03958668</v>
      </c>
      <c r="N396" s="4">
        <v>717445.54726739996</v>
      </c>
      <c r="O396" s="4">
        <v>347644.55290784599</v>
      </c>
      <c r="P396" s="4">
        <v>683190.88277347398</v>
      </c>
      <c r="Q396" s="4">
        <v>873034.90238067904</v>
      </c>
      <c r="R396" s="6">
        <f>AVERAGE(L396:Q396)</f>
        <v>655760.87290267984</v>
      </c>
    </row>
    <row r="397" spans="2:18" x14ac:dyDescent="0.25">
      <c r="B397" s="3" t="s">
        <v>126</v>
      </c>
      <c r="C397" s="3" t="s">
        <v>127</v>
      </c>
      <c r="D397" s="3">
        <v>9</v>
      </c>
      <c r="E397" s="3">
        <v>1</v>
      </c>
      <c r="F397" s="3">
        <v>21</v>
      </c>
      <c r="G397" s="3">
        <v>1</v>
      </c>
      <c r="H397" s="3">
        <v>376</v>
      </c>
      <c r="I397" s="3">
        <v>43.9</v>
      </c>
      <c r="J397" s="3">
        <f>I397*1000</f>
        <v>43900</v>
      </c>
      <c r="K397" s="3">
        <v>56.54</v>
      </c>
      <c r="L397" s="4">
        <v>34856320.5</v>
      </c>
      <c r="M397" s="4">
        <v>12936172.570297001</v>
      </c>
      <c r="N397" s="4">
        <v>9519741.5586970896</v>
      </c>
      <c r="O397" s="4">
        <v>25289273.489390001</v>
      </c>
      <c r="P397" s="4">
        <v>20291091.9091736</v>
      </c>
      <c r="Q397" s="4">
        <v>17260510.074306902</v>
      </c>
      <c r="R397" s="6">
        <f>AVERAGE(L397:Q397)</f>
        <v>20025518.350310769</v>
      </c>
    </row>
    <row r="398" spans="2:18" x14ac:dyDescent="0.25">
      <c r="B398" s="3" t="s">
        <v>140</v>
      </c>
      <c r="C398" s="3" t="s">
        <v>141</v>
      </c>
      <c r="D398" s="3">
        <v>39</v>
      </c>
      <c r="E398" s="3">
        <v>1</v>
      </c>
      <c r="F398" s="3">
        <v>32</v>
      </c>
      <c r="G398" s="3">
        <v>1</v>
      </c>
      <c r="H398" s="3">
        <v>101</v>
      </c>
      <c r="I398" s="3">
        <v>10.9</v>
      </c>
      <c r="J398" s="3">
        <f>I398*1000</f>
        <v>10900</v>
      </c>
      <c r="K398" s="3">
        <v>50.22</v>
      </c>
      <c r="L398" s="4">
        <v>255724950.75</v>
      </c>
      <c r="M398" s="4">
        <v>330004944.56397599</v>
      </c>
      <c r="N398" s="4">
        <v>396333380.43294698</v>
      </c>
      <c r="O398" s="4">
        <v>397475413.05952197</v>
      </c>
      <c r="P398" s="4">
        <v>462798844.48636401</v>
      </c>
      <c r="Q398" s="4">
        <v>494254047.85442197</v>
      </c>
      <c r="R398" s="6">
        <f>AVERAGE(L398:Q398)</f>
        <v>389431930.1912052</v>
      </c>
    </row>
    <row r="399" spans="2:18" x14ac:dyDescent="0.25">
      <c r="B399" s="3" t="s">
        <v>1006</v>
      </c>
      <c r="C399" s="3" t="s">
        <v>1007</v>
      </c>
      <c r="D399" s="3">
        <v>15</v>
      </c>
      <c r="E399" s="3">
        <v>1</v>
      </c>
      <c r="F399" s="3">
        <v>1</v>
      </c>
      <c r="G399" s="3">
        <v>1</v>
      </c>
      <c r="H399" s="3">
        <v>100</v>
      </c>
      <c r="I399" s="3">
        <v>11.3</v>
      </c>
      <c r="J399" s="3">
        <f>I399*1000</f>
        <v>11300</v>
      </c>
      <c r="K399" s="3">
        <v>1.9</v>
      </c>
      <c r="L399" s="4">
        <v>7621661</v>
      </c>
      <c r="M399" s="4">
        <v>10307069.434345899</v>
      </c>
      <c r="N399" s="4">
        <v>12992714.8808334</v>
      </c>
      <c r="O399" s="4">
        <v>10593573.889994301</v>
      </c>
      <c r="P399" s="4">
        <v>13355923.034920899</v>
      </c>
      <c r="Q399" s="4">
        <v>17136807.468381401</v>
      </c>
      <c r="R399" s="6">
        <f>AVERAGE(L399:Q399)</f>
        <v>12001291.618079318</v>
      </c>
    </row>
    <row r="400" spans="2:18" x14ac:dyDescent="0.25">
      <c r="B400" s="3" t="s">
        <v>636</v>
      </c>
      <c r="C400" s="3" t="s">
        <v>637</v>
      </c>
      <c r="D400" s="3">
        <v>7</v>
      </c>
      <c r="E400" s="3">
        <v>1</v>
      </c>
      <c r="F400" s="3">
        <v>3</v>
      </c>
      <c r="G400" s="3">
        <v>1</v>
      </c>
      <c r="H400" s="3">
        <v>368</v>
      </c>
      <c r="I400" s="3">
        <v>40.200000000000003</v>
      </c>
      <c r="J400" s="3">
        <f>I400*1000</f>
        <v>40200</v>
      </c>
      <c r="K400" s="3">
        <v>7.25</v>
      </c>
      <c r="L400" s="4">
        <v>12534032</v>
      </c>
      <c r="M400" s="4">
        <v>11318563.0835719</v>
      </c>
      <c r="N400" s="4">
        <v>11054875.1456038</v>
      </c>
      <c r="O400" s="4">
        <v>10422702.3842299</v>
      </c>
      <c r="P400" s="4">
        <v>9683278.8478124607</v>
      </c>
      <c r="Q400" s="4">
        <v>11631563.173193</v>
      </c>
      <c r="R400" s="6">
        <f>AVERAGE(L400:Q400)</f>
        <v>11107502.439068509</v>
      </c>
    </row>
    <row r="401" spans="2:18" x14ac:dyDescent="0.25">
      <c r="B401" s="3" t="s">
        <v>940</v>
      </c>
      <c r="C401" s="3" t="s">
        <v>941</v>
      </c>
      <c r="D401" s="3">
        <v>2</v>
      </c>
      <c r="E401" s="3">
        <v>1</v>
      </c>
      <c r="F401" s="3">
        <v>1</v>
      </c>
      <c r="G401" s="3">
        <v>1</v>
      </c>
      <c r="H401" s="3">
        <v>571</v>
      </c>
      <c r="I401" s="3">
        <v>65.099999999999994</v>
      </c>
      <c r="J401" s="3">
        <f>I401*1000</f>
        <v>65099.999999999993</v>
      </c>
      <c r="K401" s="3">
        <v>2.4</v>
      </c>
      <c r="L401" s="4">
        <v>35673608</v>
      </c>
      <c r="M401" s="4">
        <v>19902893.201054499</v>
      </c>
      <c r="N401" s="4">
        <v>12562562.0310764</v>
      </c>
      <c r="O401" s="4">
        <v>19784906.728514802</v>
      </c>
      <c r="P401" s="4">
        <v>8153187.8937348695</v>
      </c>
      <c r="Q401" s="4">
        <v>2871283.8753678501</v>
      </c>
      <c r="R401" s="6">
        <f>AVERAGE(L401:Q401)</f>
        <v>16491406.954958072</v>
      </c>
    </row>
    <row r="402" spans="2:18" x14ac:dyDescent="0.25">
      <c r="B402" s="3" t="s">
        <v>538</v>
      </c>
      <c r="C402" s="3" t="s">
        <v>539</v>
      </c>
      <c r="D402" s="3">
        <v>3</v>
      </c>
      <c r="E402" s="3">
        <v>1</v>
      </c>
      <c r="F402" s="3">
        <v>4</v>
      </c>
      <c r="G402" s="3">
        <v>1</v>
      </c>
      <c r="H402" s="3">
        <v>524</v>
      </c>
      <c r="I402" s="3">
        <v>57.7</v>
      </c>
      <c r="J402" s="3">
        <f>I402*1000</f>
        <v>57700</v>
      </c>
      <c r="K402" s="3">
        <v>9.32</v>
      </c>
      <c r="L402" s="4">
        <v>4681695</v>
      </c>
      <c r="M402" s="4">
        <v>3876825.75742841</v>
      </c>
      <c r="N402" s="4">
        <v>5341662.3407100597</v>
      </c>
      <c r="O402" s="4">
        <v>2593035.61707361</v>
      </c>
      <c r="P402" s="4">
        <v>3884595.9137435802</v>
      </c>
      <c r="Q402" s="4">
        <v>4203811.4589116899</v>
      </c>
      <c r="R402" s="6">
        <f>AVERAGE(L402:Q402)</f>
        <v>4096937.6813112255</v>
      </c>
    </row>
    <row r="403" spans="2:18" x14ac:dyDescent="0.25">
      <c r="B403" s="3" t="s">
        <v>812</v>
      </c>
      <c r="C403" s="3" t="s">
        <v>813</v>
      </c>
      <c r="D403" s="3">
        <v>8</v>
      </c>
      <c r="E403" s="3">
        <v>1</v>
      </c>
      <c r="F403" s="3">
        <v>1</v>
      </c>
      <c r="G403" s="3">
        <v>1</v>
      </c>
      <c r="H403" s="3">
        <v>284</v>
      </c>
      <c r="I403" s="3">
        <v>33.700000000000003</v>
      </c>
      <c r="J403" s="3">
        <f>I403*1000</f>
        <v>33700</v>
      </c>
      <c r="K403" s="3">
        <v>3.11</v>
      </c>
      <c r="L403" s="4">
        <v>34175932</v>
      </c>
      <c r="M403" s="4">
        <v>54989798.179299697</v>
      </c>
      <c r="N403" s="4">
        <v>65935889.611609399</v>
      </c>
      <c r="O403" s="4">
        <v>89255524.311129093</v>
      </c>
      <c r="P403" s="4">
        <v>114331764.486361</v>
      </c>
      <c r="Q403" s="4">
        <v>128763272.60371099</v>
      </c>
      <c r="R403" s="6">
        <f>AVERAGE(L403:Q403)</f>
        <v>81242030.198685035</v>
      </c>
    </row>
    <row r="404" spans="2:18" x14ac:dyDescent="0.25">
      <c r="B404" s="3" t="s">
        <v>780</v>
      </c>
      <c r="C404" s="3" t="s">
        <v>781</v>
      </c>
      <c r="D404" s="3">
        <v>18</v>
      </c>
      <c r="E404" s="3">
        <v>1</v>
      </c>
      <c r="F404" s="3">
        <v>2</v>
      </c>
      <c r="G404" s="3">
        <v>1</v>
      </c>
      <c r="H404" s="3">
        <v>80</v>
      </c>
      <c r="I404" s="3">
        <v>9.3000000000000007</v>
      </c>
      <c r="J404" s="3">
        <f>I404*1000</f>
        <v>9300</v>
      </c>
      <c r="K404" s="3">
        <v>3.91</v>
      </c>
      <c r="L404" s="4">
        <v>11505905.75</v>
      </c>
      <c r="M404" s="4">
        <v>10427014.789341001</v>
      </c>
      <c r="N404" s="4">
        <v>10077816.2944683</v>
      </c>
      <c r="O404" s="4">
        <v>15214308.0076745</v>
      </c>
      <c r="P404" s="4">
        <v>13207030.369864101</v>
      </c>
      <c r="Q404" s="4">
        <v>14223824.604262</v>
      </c>
      <c r="R404" s="6">
        <f>AVERAGE(L404:Q404)</f>
        <v>12442649.969268316</v>
      </c>
    </row>
    <row r="405" spans="2:18" x14ac:dyDescent="0.25">
      <c r="B405" s="3" t="s">
        <v>246</v>
      </c>
      <c r="C405" s="3" t="s">
        <v>247</v>
      </c>
      <c r="D405" s="3">
        <v>18</v>
      </c>
      <c r="E405" s="3">
        <v>1</v>
      </c>
      <c r="F405" s="3">
        <v>7</v>
      </c>
      <c r="G405" s="3">
        <v>1</v>
      </c>
      <c r="H405" s="3">
        <v>248</v>
      </c>
      <c r="I405" s="3">
        <v>28.5</v>
      </c>
      <c r="J405" s="3">
        <f>I405*1000</f>
        <v>28500</v>
      </c>
      <c r="K405" s="3">
        <v>26.18</v>
      </c>
      <c r="L405" s="4">
        <v>997575.125</v>
      </c>
      <c r="M405" s="4">
        <v>1256989.5810052999</v>
      </c>
      <c r="N405" s="4">
        <v>1340066.6435907199</v>
      </c>
      <c r="O405" s="4">
        <v>1139578.8550320501</v>
      </c>
      <c r="P405" s="4">
        <v>1679966.5589906999</v>
      </c>
      <c r="Q405" s="4">
        <v>1948179.7428448</v>
      </c>
      <c r="R405" s="6">
        <f>AVERAGE(L405:Q405)</f>
        <v>1393726.084410595</v>
      </c>
    </row>
    <row r="406" spans="2:18" x14ac:dyDescent="0.25">
      <c r="B406" s="3" t="s">
        <v>782</v>
      </c>
      <c r="C406" s="3" t="s">
        <v>783</v>
      </c>
      <c r="D406" s="3">
        <v>2</v>
      </c>
      <c r="E406" s="3">
        <v>1</v>
      </c>
      <c r="F406" s="3">
        <v>2</v>
      </c>
      <c r="G406" s="3">
        <v>1</v>
      </c>
      <c r="H406" s="3">
        <v>638</v>
      </c>
      <c r="I406" s="3">
        <v>70.7</v>
      </c>
      <c r="J406" s="3">
        <f>I406*1000</f>
        <v>70700</v>
      </c>
      <c r="K406" s="3">
        <v>3.89</v>
      </c>
      <c r="L406" s="4">
        <v>30047974</v>
      </c>
      <c r="M406" s="4">
        <v>31782492.5581351</v>
      </c>
      <c r="N406" s="4">
        <v>33766958.722194798</v>
      </c>
      <c r="O406" s="4">
        <v>33673111.647087798</v>
      </c>
      <c r="P406" s="4">
        <v>32954466.655673899</v>
      </c>
      <c r="Q406" s="4">
        <v>34611005.342834897</v>
      </c>
      <c r="R406" s="6">
        <f>AVERAGE(L406:Q406)</f>
        <v>32806001.487654414</v>
      </c>
    </row>
    <row r="407" spans="2:18" x14ac:dyDescent="0.25">
      <c r="B407" s="3" t="s">
        <v>536</v>
      </c>
      <c r="C407" s="3" t="s">
        <v>537</v>
      </c>
      <c r="D407" s="3">
        <v>6</v>
      </c>
      <c r="E407" s="3">
        <v>1</v>
      </c>
      <c r="F407" s="3">
        <v>4</v>
      </c>
      <c r="G407" s="3">
        <v>1</v>
      </c>
      <c r="H407" s="3">
        <v>285</v>
      </c>
      <c r="I407" s="3">
        <v>31.9</v>
      </c>
      <c r="J407" s="3">
        <f>I407*1000</f>
        <v>31900</v>
      </c>
      <c r="K407" s="3">
        <v>9.35</v>
      </c>
      <c r="L407" s="4">
        <v>389257344</v>
      </c>
      <c r="M407" s="4">
        <v>431287723.17068601</v>
      </c>
      <c r="N407" s="4">
        <v>399029271.89865899</v>
      </c>
      <c r="O407" s="4">
        <v>413221370.07508302</v>
      </c>
      <c r="P407" s="4">
        <v>446520964.86545599</v>
      </c>
      <c r="Q407" s="4">
        <v>498799909.37214899</v>
      </c>
      <c r="R407" s="6">
        <f>AVERAGE(L407:Q407)</f>
        <v>429686097.23033881</v>
      </c>
    </row>
    <row r="408" spans="2:18" x14ac:dyDescent="0.25">
      <c r="B408" s="3" t="s">
        <v>100</v>
      </c>
      <c r="C408" s="3" t="s">
        <v>101</v>
      </c>
      <c r="D408" s="3">
        <v>10</v>
      </c>
      <c r="E408" s="3">
        <v>2</v>
      </c>
      <c r="F408" s="3">
        <v>32</v>
      </c>
      <c r="G408" s="3">
        <v>2</v>
      </c>
      <c r="H408" s="3">
        <v>572</v>
      </c>
      <c r="I408" s="3">
        <v>62.9</v>
      </c>
      <c r="J408" s="3">
        <f>I408*1000</f>
        <v>62900</v>
      </c>
      <c r="K408" s="3">
        <v>79.44</v>
      </c>
      <c r="L408" s="4">
        <v>115721775.6875</v>
      </c>
      <c r="M408" s="4">
        <v>76406077.121664301</v>
      </c>
      <c r="N408" s="4">
        <v>70364210.127041698</v>
      </c>
      <c r="O408" s="4">
        <v>157786402.57633099</v>
      </c>
      <c r="P408" s="4">
        <v>113388380.132355</v>
      </c>
      <c r="Q408" s="4">
        <v>84647494.893623799</v>
      </c>
      <c r="R408" s="6">
        <f>AVERAGE(L408:Q408)</f>
        <v>103052390.08975263</v>
      </c>
    </row>
    <row r="409" spans="2:18" x14ac:dyDescent="0.25">
      <c r="B409" s="3" t="s">
        <v>794</v>
      </c>
      <c r="C409" s="3" t="s">
        <v>795</v>
      </c>
      <c r="D409" s="3">
        <v>11</v>
      </c>
      <c r="E409" s="3">
        <v>2</v>
      </c>
      <c r="F409" s="3">
        <v>3</v>
      </c>
      <c r="G409" s="3">
        <v>2</v>
      </c>
      <c r="H409" s="3">
        <v>562</v>
      </c>
      <c r="I409" s="3">
        <v>61.3</v>
      </c>
      <c r="J409" s="3">
        <f>I409*1000</f>
        <v>61300</v>
      </c>
      <c r="K409" s="3">
        <v>3.39</v>
      </c>
      <c r="L409" s="4">
        <v>4783924.3125</v>
      </c>
      <c r="M409" s="4">
        <v>3873408.7867626399</v>
      </c>
      <c r="N409" s="4">
        <v>5538029.1649710396</v>
      </c>
      <c r="O409" s="4">
        <v>568062.76290702599</v>
      </c>
      <c r="P409" s="4">
        <v>3795240.2894560299</v>
      </c>
      <c r="Q409" s="4">
        <v>7099294.7489504898</v>
      </c>
      <c r="R409" s="6">
        <f>AVERAGE(L409:Q409)</f>
        <v>4276326.6775912037</v>
      </c>
    </row>
    <row r="410" spans="2:18" x14ac:dyDescent="0.25">
      <c r="B410" s="3" t="s">
        <v>800</v>
      </c>
      <c r="C410" s="3" t="s">
        <v>801</v>
      </c>
      <c r="D410" s="3">
        <v>2</v>
      </c>
      <c r="E410" s="3">
        <v>1</v>
      </c>
      <c r="F410" s="3">
        <v>5</v>
      </c>
      <c r="G410" s="3">
        <v>1</v>
      </c>
      <c r="H410" s="3">
        <v>1514</v>
      </c>
      <c r="I410" s="3">
        <v>173.5</v>
      </c>
      <c r="J410" s="3">
        <f>I410*1000</f>
        <v>173500</v>
      </c>
      <c r="K410" s="3">
        <v>3.33</v>
      </c>
      <c r="L410" s="4">
        <v>52220356</v>
      </c>
      <c r="M410" s="4">
        <v>57385731.233671397</v>
      </c>
      <c r="N410" s="4">
        <v>69615929.339024603</v>
      </c>
      <c r="O410" s="4">
        <v>108795071.337</v>
      </c>
      <c r="P410" s="4">
        <v>95727406.027133703</v>
      </c>
      <c r="Q410" s="4">
        <v>103493577.91566201</v>
      </c>
      <c r="R410" s="6">
        <f>AVERAGE(L410:Q410)</f>
        <v>81206345.308748618</v>
      </c>
    </row>
    <row r="411" spans="2:18" x14ac:dyDescent="0.25">
      <c r="B411" s="3" t="s">
        <v>892</v>
      </c>
      <c r="C411" s="3" t="s">
        <v>893</v>
      </c>
      <c r="D411" s="3">
        <v>3</v>
      </c>
      <c r="E411" s="3">
        <v>1</v>
      </c>
      <c r="F411" s="3">
        <v>1</v>
      </c>
      <c r="G411" s="3">
        <v>1</v>
      </c>
      <c r="H411" s="3">
        <v>785</v>
      </c>
      <c r="I411" s="3">
        <v>88.8</v>
      </c>
      <c r="J411" s="3">
        <f>I411*1000</f>
        <v>88800</v>
      </c>
      <c r="K411" s="3">
        <v>2.69</v>
      </c>
      <c r="L411" s="4">
        <v>1709025.625</v>
      </c>
      <c r="M411" s="4">
        <v>2160052.2542108898</v>
      </c>
      <c r="N411" s="4">
        <v>2306791.5845975201</v>
      </c>
      <c r="O411" s="4">
        <v>2238648.7719686399</v>
      </c>
      <c r="P411" s="4">
        <v>1471029.4409418099</v>
      </c>
      <c r="Q411" s="4">
        <v>1529081.6772179699</v>
      </c>
      <c r="R411" s="6">
        <f>AVERAGE(L411:Q411)</f>
        <v>1902438.2256561385</v>
      </c>
    </row>
    <row r="412" spans="2:18" x14ac:dyDescent="0.25">
      <c r="B412" s="3" t="s">
        <v>296</v>
      </c>
      <c r="C412" s="3" t="s">
        <v>297</v>
      </c>
      <c r="D412" s="3">
        <v>50</v>
      </c>
      <c r="E412" s="3">
        <v>1</v>
      </c>
      <c r="F412" s="3">
        <v>7</v>
      </c>
      <c r="G412" s="3">
        <v>1</v>
      </c>
      <c r="H412" s="3">
        <v>78</v>
      </c>
      <c r="I412" s="3">
        <v>8.6999999999999993</v>
      </c>
      <c r="J412" s="3">
        <f>I412*1000</f>
        <v>8700</v>
      </c>
      <c r="K412" s="3">
        <v>21.83</v>
      </c>
      <c r="L412" s="4">
        <v>2472469.75</v>
      </c>
      <c r="M412" s="4">
        <v>4320095.9959979197</v>
      </c>
      <c r="N412" s="4">
        <v>2988239.7291825898</v>
      </c>
      <c r="O412" s="4">
        <v>7199297.2826029398</v>
      </c>
      <c r="P412" s="4">
        <v>2408168.7436302402</v>
      </c>
      <c r="Q412" s="4">
        <v>3580759.55924526</v>
      </c>
      <c r="R412" s="6">
        <f>AVERAGE(L412:Q412)</f>
        <v>3828171.8434431585</v>
      </c>
    </row>
    <row r="413" spans="2:18" x14ac:dyDescent="0.25">
      <c r="B413" s="3" t="s">
        <v>928</v>
      </c>
      <c r="C413" s="3" t="s">
        <v>929</v>
      </c>
      <c r="D413" s="3">
        <v>4</v>
      </c>
      <c r="E413" s="3">
        <v>1</v>
      </c>
      <c r="F413" s="3">
        <v>1</v>
      </c>
      <c r="G413" s="3">
        <v>1</v>
      </c>
      <c r="H413" s="3">
        <v>276</v>
      </c>
      <c r="I413" s="3">
        <v>31.5</v>
      </c>
      <c r="J413" s="3">
        <f>I413*1000</f>
        <v>31500</v>
      </c>
      <c r="K413" s="3">
        <v>2.46</v>
      </c>
      <c r="L413" s="4">
        <v>14670590</v>
      </c>
      <c r="M413" s="4">
        <v>13967306.7536806</v>
      </c>
      <c r="N413" s="4">
        <v>14802259.275441499</v>
      </c>
      <c r="O413" s="4">
        <v>9626681.7967147995</v>
      </c>
      <c r="P413" s="4">
        <v>8890656.2306148298</v>
      </c>
      <c r="Q413" s="4">
        <v>8474573.9705076907</v>
      </c>
      <c r="R413" s="6">
        <f>AVERAGE(L413:Q413)</f>
        <v>11738678.004493237</v>
      </c>
    </row>
    <row r="414" spans="2:18" x14ac:dyDescent="0.25">
      <c r="B414" s="3" t="s">
        <v>1010</v>
      </c>
      <c r="C414" s="3" t="s">
        <v>1011</v>
      </c>
      <c r="D414" s="3">
        <v>2</v>
      </c>
      <c r="E414" s="3">
        <v>1</v>
      </c>
      <c r="F414" s="3">
        <v>1</v>
      </c>
      <c r="G414" s="3">
        <v>1</v>
      </c>
      <c r="H414" s="3">
        <v>681</v>
      </c>
      <c r="I414" s="3">
        <v>81.400000000000006</v>
      </c>
      <c r="J414" s="3">
        <f>I414*1000</f>
        <v>81400</v>
      </c>
      <c r="K414" s="3">
        <v>1.9</v>
      </c>
      <c r="L414" s="4">
        <v>2786587.75</v>
      </c>
      <c r="M414" s="4">
        <v>3284482.4635414002</v>
      </c>
      <c r="N414" s="4">
        <v>3006031.67038731</v>
      </c>
      <c r="O414" s="4">
        <v>2239548.4338053199</v>
      </c>
      <c r="P414" s="4">
        <v>2284797.7447658698</v>
      </c>
      <c r="Q414" s="4">
        <v>3321641.1447117398</v>
      </c>
      <c r="R414" s="6">
        <f>AVERAGE(L414:Q414)</f>
        <v>2820514.8678686065</v>
      </c>
    </row>
    <row r="415" spans="2:18" x14ac:dyDescent="0.25">
      <c r="B415" s="3" t="s">
        <v>428</v>
      </c>
      <c r="C415" s="3" t="s">
        <v>429</v>
      </c>
      <c r="D415" s="3">
        <v>2</v>
      </c>
      <c r="E415" s="3">
        <v>1</v>
      </c>
      <c r="F415" s="3">
        <v>6</v>
      </c>
      <c r="G415" s="3">
        <v>1</v>
      </c>
      <c r="H415" s="3">
        <v>1061</v>
      </c>
      <c r="I415" s="3">
        <v>120.6</v>
      </c>
      <c r="J415" s="3">
        <f>I415*1000</f>
        <v>120600</v>
      </c>
      <c r="K415" s="3">
        <v>13.76</v>
      </c>
      <c r="L415" s="4">
        <v>619922.0625</v>
      </c>
      <c r="M415" s="4">
        <v>869603.54461820796</v>
      </c>
      <c r="N415" s="4">
        <v>730763.73496688704</v>
      </c>
      <c r="O415" s="4" t="s">
        <v>17</v>
      </c>
      <c r="P415" s="4" t="s">
        <v>17</v>
      </c>
      <c r="Q415" s="4" t="s">
        <v>17</v>
      </c>
      <c r="R415" s="6">
        <f>AVERAGE(L415:Q415)</f>
        <v>740096.44736169837</v>
      </c>
    </row>
    <row r="416" spans="2:18" x14ac:dyDescent="0.25">
      <c r="B416" s="3" t="s">
        <v>320</v>
      </c>
      <c r="C416" s="3" t="s">
        <v>321</v>
      </c>
      <c r="D416" s="3">
        <v>7</v>
      </c>
      <c r="E416" s="3">
        <v>2</v>
      </c>
      <c r="F416" s="3">
        <v>10</v>
      </c>
      <c r="G416" s="3">
        <v>1</v>
      </c>
      <c r="H416" s="3">
        <v>775</v>
      </c>
      <c r="I416" s="3">
        <v>85.5</v>
      </c>
      <c r="J416" s="3">
        <f>I416*1000</f>
        <v>85500</v>
      </c>
      <c r="K416" s="3">
        <v>19.82</v>
      </c>
      <c r="L416" s="4">
        <v>30066796</v>
      </c>
      <c r="M416" s="4">
        <v>22168410.3399886</v>
      </c>
      <c r="N416" s="4">
        <v>18527595.9824153</v>
      </c>
      <c r="O416" s="4">
        <v>40349760.908709101</v>
      </c>
      <c r="P416" s="4">
        <v>33946795.874397703</v>
      </c>
      <c r="Q416" s="4">
        <v>22128182.3090997</v>
      </c>
      <c r="R416" s="6">
        <f>AVERAGE(L416:Q416)</f>
        <v>27864590.235768404</v>
      </c>
    </row>
    <row r="417" spans="2:18" x14ac:dyDescent="0.25">
      <c r="B417" s="3" t="s">
        <v>954</v>
      </c>
      <c r="C417" s="3" t="s">
        <v>955</v>
      </c>
      <c r="D417" s="3">
        <v>7</v>
      </c>
      <c r="E417" s="3">
        <v>1</v>
      </c>
      <c r="F417" s="3">
        <v>1</v>
      </c>
      <c r="G417" s="3">
        <v>1</v>
      </c>
      <c r="H417" s="3">
        <v>430</v>
      </c>
      <c r="I417" s="3">
        <v>48.4</v>
      </c>
      <c r="J417" s="3">
        <f>I417*1000</f>
        <v>48400</v>
      </c>
      <c r="K417" s="3">
        <v>2.35</v>
      </c>
      <c r="L417" s="4">
        <v>83935768</v>
      </c>
      <c r="M417" s="4">
        <v>70129712.809942201</v>
      </c>
      <c r="N417" s="4">
        <v>55428212.151983097</v>
      </c>
      <c r="O417" s="4">
        <v>99160301.0638583</v>
      </c>
      <c r="P417" s="4">
        <v>93082105.820436597</v>
      </c>
      <c r="Q417" s="4">
        <v>75869353.193674594</v>
      </c>
      <c r="R417" s="6">
        <f>AVERAGE(L417:Q417)</f>
        <v>79600908.83998245</v>
      </c>
    </row>
    <row r="418" spans="2:18" x14ac:dyDescent="0.25">
      <c r="B418" s="3" t="s">
        <v>284</v>
      </c>
      <c r="C418" s="3" t="s">
        <v>285</v>
      </c>
      <c r="D418" s="3">
        <v>4</v>
      </c>
      <c r="E418" s="3">
        <v>2</v>
      </c>
      <c r="F418" s="3">
        <v>11</v>
      </c>
      <c r="G418" s="3">
        <v>1</v>
      </c>
      <c r="H418" s="3">
        <v>1127</v>
      </c>
      <c r="I418" s="3">
        <v>124.7</v>
      </c>
      <c r="J418" s="3">
        <f>I418*1000</f>
        <v>124700</v>
      </c>
      <c r="K418" s="3">
        <v>22.69</v>
      </c>
      <c r="L418" s="4">
        <v>124516088</v>
      </c>
      <c r="M418" s="4">
        <v>91340842.197756395</v>
      </c>
      <c r="N418" s="4">
        <v>63213613.635233201</v>
      </c>
      <c r="O418" s="4">
        <v>171267046.54938301</v>
      </c>
      <c r="P418" s="4">
        <v>85898600.718980297</v>
      </c>
      <c r="Q418" s="4">
        <v>105843853.83878499</v>
      </c>
      <c r="R418" s="6">
        <f>AVERAGE(L418:Q418)</f>
        <v>107013340.82335632</v>
      </c>
    </row>
    <row r="419" spans="2:18" x14ac:dyDescent="0.25">
      <c r="B419" s="3" t="s">
        <v>376</v>
      </c>
      <c r="C419" s="3" t="s">
        <v>377</v>
      </c>
      <c r="D419" s="3">
        <v>11</v>
      </c>
      <c r="E419" s="3">
        <v>1</v>
      </c>
      <c r="F419" s="3">
        <v>5</v>
      </c>
      <c r="G419" s="3">
        <v>1</v>
      </c>
      <c r="H419" s="3">
        <v>334</v>
      </c>
      <c r="I419" s="3">
        <v>37.200000000000003</v>
      </c>
      <c r="J419" s="3">
        <f>I419*1000</f>
        <v>37200</v>
      </c>
      <c r="K419" s="3">
        <v>16.329999999999998</v>
      </c>
      <c r="L419" s="4">
        <v>1749713.375</v>
      </c>
      <c r="M419" s="4">
        <v>1743921.36725309</v>
      </c>
      <c r="N419" s="4">
        <v>2539107.5524877799</v>
      </c>
      <c r="O419" s="4">
        <v>2914188.2960812501</v>
      </c>
      <c r="P419" s="4">
        <v>3948058.22160096</v>
      </c>
      <c r="Q419" s="4">
        <v>7363473.0789097901</v>
      </c>
      <c r="R419" s="6">
        <f>AVERAGE(L419:Q419)</f>
        <v>3376410.3152221455</v>
      </c>
    </row>
    <row r="420" spans="2:18" x14ac:dyDescent="0.25">
      <c r="B420" s="3" t="s">
        <v>638</v>
      </c>
      <c r="C420" s="3" t="s">
        <v>639</v>
      </c>
      <c r="D420" s="3">
        <v>24</v>
      </c>
      <c r="E420" s="3">
        <v>1</v>
      </c>
      <c r="F420" s="3">
        <v>5</v>
      </c>
      <c r="G420" s="3">
        <v>1</v>
      </c>
      <c r="H420" s="3">
        <v>119</v>
      </c>
      <c r="I420" s="3">
        <v>13.3</v>
      </c>
      <c r="J420" s="3">
        <f>I420*1000</f>
        <v>13300</v>
      </c>
      <c r="K420" s="3">
        <v>7.14</v>
      </c>
      <c r="L420" s="4">
        <v>94364998.5</v>
      </c>
      <c r="M420" s="4">
        <v>50528996.701089799</v>
      </c>
      <c r="N420" s="4">
        <v>50573196.0686315</v>
      </c>
      <c r="O420" s="4">
        <v>132541254.91745301</v>
      </c>
      <c r="P420" s="4">
        <v>65169669.626813099</v>
      </c>
      <c r="Q420" s="4">
        <v>55630904.4368487</v>
      </c>
      <c r="R420" s="6">
        <f>AVERAGE(L420:Q420)</f>
        <v>74801503.375139356</v>
      </c>
    </row>
    <row r="421" spans="2:18" x14ac:dyDescent="0.25">
      <c r="B421" s="3" t="s">
        <v>496</v>
      </c>
      <c r="C421" s="3" t="s">
        <v>497</v>
      </c>
      <c r="D421" s="3">
        <v>15</v>
      </c>
      <c r="E421" s="3">
        <v>1</v>
      </c>
      <c r="F421" s="3">
        <v>4</v>
      </c>
      <c r="G421" s="3">
        <v>1</v>
      </c>
      <c r="H421" s="3">
        <v>226</v>
      </c>
      <c r="I421" s="3">
        <v>25.2</v>
      </c>
      <c r="J421" s="3">
        <f>I421*1000</f>
        <v>25200</v>
      </c>
      <c r="K421" s="3">
        <v>10.9</v>
      </c>
      <c r="L421" s="4">
        <v>109401168.625</v>
      </c>
      <c r="M421" s="4">
        <v>143977020.907112</v>
      </c>
      <c r="N421" s="4">
        <v>170347805.542925</v>
      </c>
      <c r="O421" s="4">
        <v>159245093.61770701</v>
      </c>
      <c r="P421" s="4">
        <v>206702010.92197701</v>
      </c>
      <c r="Q421" s="4">
        <v>205276553.10771701</v>
      </c>
      <c r="R421" s="6">
        <f>AVERAGE(L421:Q421)</f>
        <v>165824942.12040636</v>
      </c>
    </row>
    <row r="422" spans="2:18" x14ac:dyDescent="0.25">
      <c r="B422" s="3" t="s">
        <v>796</v>
      </c>
      <c r="C422" s="3" t="s">
        <v>797</v>
      </c>
      <c r="D422" s="3">
        <v>6</v>
      </c>
      <c r="E422" s="3">
        <v>1</v>
      </c>
      <c r="F422" s="3">
        <v>2</v>
      </c>
      <c r="G422" s="3">
        <v>1</v>
      </c>
      <c r="H422" s="3">
        <v>467</v>
      </c>
      <c r="I422" s="3">
        <v>52.5</v>
      </c>
      <c r="J422" s="3">
        <f>I422*1000</f>
        <v>52500</v>
      </c>
      <c r="K422" s="3">
        <v>3.39</v>
      </c>
      <c r="L422" s="4">
        <v>19155540</v>
      </c>
      <c r="M422" s="4">
        <v>25908728.635646801</v>
      </c>
      <c r="N422" s="4">
        <v>5516311.6078925095</v>
      </c>
      <c r="O422" s="4">
        <v>23155781.078321401</v>
      </c>
      <c r="P422" s="4">
        <v>14048657.1484602</v>
      </c>
      <c r="Q422" s="4">
        <v>4581666.4704976203</v>
      </c>
      <c r="R422" s="6">
        <f>AVERAGE(L422:Q422)</f>
        <v>15394447.490136422</v>
      </c>
    </row>
    <row r="423" spans="2:18" x14ac:dyDescent="0.25">
      <c r="B423" s="3" t="s">
        <v>178</v>
      </c>
      <c r="C423" s="3" t="s">
        <v>179</v>
      </c>
      <c r="D423" s="3">
        <v>9</v>
      </c>
      <c r="E423" s="3">
        <v>3</v>
      </c>
      <c r="F423" s="3">
        <v>16</v>
      </c>
      <c r="G423" s="3">
        <v>1</v>
      </c>
      <c r="H423" s="3">
        <v>439</v>
      </c>
      <c r="I423" s="3">
        <v>49.2</v>
      </c>
      <c r="J423" s="3">
        <f>I423*1000</f>
        <v>49200</v>
      </c>
      <c r="K423" s="3">
        <v>37.950000000000003</v>
      </c>
      <c r="L423" s="4">
        <v>2496631.75</v>
      </c>
      <c r="M423" s="4">
        <v>3257893.00055619</v>
      </c>
      <c r="N423" s="4">
        <v>2760845.8569678199</v>
      </c>
      <c r="O423" s="4">
        <v>3172873.1957286801</v>
      </c>
      <c r="P423" s="4">
        <v>2582495.0676413998</v>
      </c>
      <c r="Q423" s="4">
        <v>2517319.52266635</v>
      </c>
      <c r="R423" s="6">
        <f>AVERAGE(L423:Q423)</f>
        <v>2798009.7322600731</v>
      </c>
    </row>
    <row r="424" spans="2:18" x14ac:dyDescent="0.25">
      <c r="B424" s="3" t="s">
        <v>62</v>
      </c>
      <c r="C424" s="3" t="s">
        <v>63</v>
      </c>
      <c r="D424" s="3">
        <v>17</v>
      </c>
      <c r="E424" s="3">
        <v>1</v>
      </c>
      <c r="F424" s="3">
        <v>67</v>
      </c>
      <c r="G424" s="3">
        <v>1</v>
      </c>
      <c r="H424" s="3">
        <v>248</v>
      </c>
      <c r="I424" s="3">
        <v>27.8</v>
      </c>
      <c r="J424" s="3">
        <f>I424*1000</f>
        <v>27800</v>
      </c>
      <c r="K424" s="3">
        <v>163.19</v>
      </c>
      <c r="L424" s="4">
        <v>19427977.9375</v>
      </c>
      <c r="M424" s="4">
        <v>13476988.348442299</v>
      </c>
      <c r="N424" s="4">
        <v>13928344.0313644</v>
      </c>
      <c r="O424" s="4">
        <v>23021958.1146819</v>
      </c>
      <c r="P424" s="4">
        <v>31606924.4264329</v>
      </c>
      <c r="Q424" s="4">
        <v>15886408.3641314</v>
      </c>
      <c r="R424" s="6">
        <f>AVERAGE(L424:Q424)</f>
        <v>19558100.203758817</v>
      </c>
    </row>
    <row r="425" spans="2:18" x14ac:dyDescent="0.25">
      <c r="B425" s="3" t="s">
        <v>972</v>
      </c>
      <c r="C425" s="3" t="s">
        <v>973</v>
      </c>
      <c r="D425" s="3">
        <v>21</v>
      </c>
      <c r="E425" s="3">
        <v>1</v>
      </c>
      <c r="F425" s="3">
        <v>1</v>
      </c>
      <c r="G425" s="3">
        <v>1</v>
      </c>
      <c r="H425" s="3">
        <v>77</v>
      </c>
      <c r="I425" s="3">
        <v>8.8000000000000007</v>
      </c>
      <c r="J425" s="3">
        <f>I425*1000</f>
        <v>8800</v>
      </c>
      <c r="K425" s="3">
        <v>2</v>
      </c>
      <c r="L425" s="4">
        <v>12155871</v>
      </c>
      <c r="M425" s="4">
        <v>8246775.3917223904</v>
      </c>
      <c r="N425" s="4">
        <v>8684028.6398432292</v>
      </c>
      <c r="O425" s="4">
        <v>23735561.609010801</v>
      </c>
      <c r="P425" s="4">
        <v>21148205.076171398</v>
      </c>
      <c r="Q425" s="4">
        <v>20188696.8412445</v>
      </c>
      <c r="R425" s="6">
        <f>AVERAGE(L425:Q425)</f>
        <v>15693189.759665387</v>
      </c>
    </row>
    <row r="426" spans="2:18" x14ac:dyDescent="0.25">
      <c r="B426" s="3" t="s">
        <v>602</v>
      </c>
      <c r="C426" s="3" t="s">
        <v>603</v>
      </c>
      <c r="D426" s="3">
        <v>7</v>
      </c>
      <c r="E426" s="3">
        <v>1</v>
      </c>
      <c r="F426" s="3">
        <v>3</v>
      </c>
      <c r="G426" s="3">
        <v>1</v>
      </c>
      <c r="H426" s="3">
        <v>517</v>
      </c>
      <c r="I426" s="3">
        <v>58</v>
      </c>
      <c r="J426" s="3">
        <f>I426*1000</f>
        <v>58000</v>
      </c>
      <c r="K426" s="3">
        <v>8.25</v>
      </c>
      <c r="L426" s="4">
        <v>4489517.125</v>
      </c>
      <c r="M426" s="4">
        <v>1473681.70321264</v>
      </c>
      <c r="N426" s="4">
        <v>2945862.5452343002</v>
      </c>
      <c r="O426" s="4">
        <v>5793490.2193302503</v>
      </c>
      <c r="P426" s="4">
        <v>7047453.4137920197</v>
      </c>
      <c r="Q426" s="4">
        <v>2693796.9712935402</v>
      </c>
      <c r="R426" s="6">
        <f>AVERAGE(L426:Q426)</f>
        <v>4073966.996310459</v>
      </c>
    </row>
    <row r="427" spans="2:18" x14ac:dyDescent="0.25">
      <c r="B427" s="3" t="s">
        <v>224</v>
      </c>
      <c r="C427" s="3" t="s">
        <v>225</v>
      </c>
      <c r="D427" s="3">
        <v>9</v>
      </c>
      <c r="E427" s="3">
        <v>1</v>
      </c>
      <c r="F427" s="3">
        <v>10</v>
      </c>
      <c r="G427" s="3">
        <v>1</v>
      </c>
      <c r="H427" s="3">
        <v>138</v>
      </c>
      <c r="I427" s="3">
        <v>15</v>
      </c>
      <c r="J427" s="3">
        <f>I427*1000</f>
        <v>15000</v>
      </c>
      <c r="K427" s="3">
        <v>29.54</v>
      </c>
      <c r="L427" s="4">
        <v>2734496.5</v>
      </c>
      <c r="M427" s="4">
        <v>3059848.2498735902</v>
      </c>
      <c r="N427" s="4">
        <v>3503233.9606126701</v>
      </c>
      <c r="O427" s="4">
        <v>694414.04912636103</v>
      </c>
      <c r="P427" s="4">
        <v>760610.20079280797</v>
      </c>
      <c r="Q427" s="4">
        <v>822208.50066442695</v>
      </c>
      <c r="R427" s="6">
        <f>AVERAGE(L427:Q427)</f>
        <v>1929135.2435116426</v>
      </c>
    </row>
    <row r="428" spans="2:18" x14ac:dyDescent="0.25">
      <c r="B428" s="3" t="s">
        <v>490</v>
      </c>
      <c r="C428" s="3" t="s">
        <v>491</v>
      </c>
      <c r="D428" s="3">
        <v>4</v>
      </c>
      <c r="E428" s="3">
        <v>1</v>
      </c>
      <c r="F428" s="3">
        <v>4</v>
      </c>
      <c r="G428" s="3">
        <v>1</v>
      </c>
      <c r="H428" s="3">
        <v>919</v>
      </c>
      <c r="I428" s="3">
        <v>98.4</v>
      </c>
      <c r="J428" s="3">
        <f>I428*1000</f>
        <v>98400</v>
      </c>
      <c r="K428" s="3">
        <v>11.1</v>
      </c>
      <c r="L428" s="4">
        <v>5456129</v>
      </c>
      <c r="M428" s="4">
        <v>6884801.5290720398</v>
      </c>
      <c r="N428" s="4">
        <v>7436394.6334841996</v>
      </c>
      <c r="O428" s="4">
        <v>4746887.2136133797</v>
      </c>
      <c r="P428" s="4">
        <v>6946440.7258741502</v>
      </c>
      <c r="Q428" s="4">
        <v>8462396.5143057704</v>
      </c>
      <c r="R428" s="6">
        <f>AVERAGE(L428:Q428)</f>
        <v>6655508.2693915898</v>
      </c>
    </row>
    <row r="429" spans="2:18" x14ac:dyDescent="0.25">
      <c r="B429" s="3" t="s">
        <v>54</v>
      </c>
      <c r="C429" s="3" t="s">
        <v>55</v>
      </c>
      <c r="D429" s="3">
        <v>5</v>
      </c>
      <c r="E429" s="3">
        <v>1</v>
      </c>
      <c r="F429" s="3">
        <v>53</v>
      </c>
      <c r="G429" s="3">
        <v>1</v>
      </c>
      <c r="H429" s="3">
        <v>781</v>
      </c>
      <c r="I429" s="3">
        <v>86.9</v>
      </c>
      <c r="J429" s="3">
        <f>I429*1000</f>
        <v>86900</v>
      </c>
      <c r="K429" s="3">
        <v>198</v>
      </c>
      <c r="L429" s="4">
        <v>29549553.75</v>
      </c>
      <c r="M429" s="4">
        <v>18294601.1902087</v>
      </c>
      <c r="N429" s="4">
        <v>29784074.018568899</v>
      </c>
      <c r="O429" s="4">
        <v>42087181.885933802</v>
      </c>
      <c r="P429" s="4">
        <v>34707929.862530701</v>
      </c>
      <c r="Q429" s="4">
        <v>35175687.201025903</v>
      </c>
      <c r="R429" s="6">
        <f>AVERAGE(L429:Q429)</f>
        <v>31599837.984711334</v>
      </c>
    </row>
    <row r="430" spans="2:18" x14ac:dyDescent="0.25">
      <c r="B430" s="3" t="s">
        <v>70</v>
      </c>
      <c r="C430" s="3" t="s">
        <v>71</v>
      </c>
      <c r="D430" s="3">
        <v>6</v>
      </c>
      <c r="E430" s="3">
        <v>1</v>
      </c>
      <c r="F430" s="3">
        <v>40</v>
      </c>
      <c r="G430" s="3">
        <v>1</v>
      </c>
      <c r="H430" s="3">
        <v>644</v>
      </c>
      <c r="I430" s="3">
        <v>67.8</v>
      </c>
      <c r="J430" s="3">
        <f>I430*1000</f>
        <v>67800</v>
      </c>
      <c r="K430" s="3">
        <v>129.41999999999999</v>
      </c>
      <c r="L430" s="4">
        <v>105360055.5</v>
      </c>
      <c r="M430" s="4">
        <v>87967424.162502795</v>
      </c>
      <c r="N430" s="4">
        <v>72309819.815613896</v>
      </c>
      <c r="O430" s="4">
        <v>70689650.891211003</v>
      </c>
      <c r="P430" s="4">
        <v>66007882.013123803</v>
      </c>
      <c r="Q430" s="4">
        <v>85156424.895418003</v>
      </c>
      <c r="R430" s="6">
        <f>AVERAGE(L430:Q430)</f>
        <v>81248542.879644915</v>
      </c>
    </row>
    <row r="431" spans="2:18" x14ac:dyDescent="0.25">
      <c r="B431" s="3" t="s">
        <v>840</v>
      </c>
      <c r="C431" s="3" t="s">
        <v>841</v>
      </c>
      <c r="D431" s="3">
        <v>6</v>
      </c>
      <c r="E431" s="3">
        <v>1</v>
      </c>
      <c r="F431" s="3">
        <v>1</v>
      </c>
      <c r="G431" s="3">
        <v>1</v>
      </c>
      <c r="H431" s="3">
        <v>370</v>
      </c>
      <c r="I431" s="3">
        <v>42</v>
      </c>
      <c r="J431" s="3">
        <f>I431*1000</f>
        <v>42000</v>
      </c>
      <c r="K431" s="3">
        <v>2.91</v>
      </c>
      <c r="L431" s="4">
        <v>46127636</v>
      </c>
      <c r="M431" s="4">
        <v>35616713.773697004</v>
      </c>
      <c r="N431" s="4">
        <v>29886696.198439501</v>
      </c>
      <c r="O431" s="4">
        <v>49900425.006330401</v>
      </c>
      <c r="P431" s="4">
        <v>47908448.778840303</v>
      </c>
      <c r="Q431" s="4">
        <v>34847843.107932501</v>
      </c>
      <c r="R431" s="6">
        <f>AVERAGE(L431:Q431)</f>
        <v>40714627.144206621</v>
      </c>
    </row>
    <row r="432" spans="2:18" x14ac:dyDescent="0.25">
      <c r="B432" s="3" t="s">
        <v>504</v>
      </c>
      <c r="C432" s="3" t="s">
        <v>505</v>
      </c>
      <c r="D432" s="3">
        <v>3</v>
      </c>
      <c r="E432" s="3">
        <v>1</v>
      </c>
      <c r="F432" s="3">
        <v>4</v>
      </c>
      <c r="G432" s="3">
        <v>1</v>
      </c>
      <c r="H432" s="3">
        <v>1104</v>
      </c>
      <c r="I432" s="3">
        <v>121.8</v>
      </c>
      <c r="J432" s="3">
        <f>I432*1000</f>
        <v>121800</v>
      </c>
      <c r="K432" s="3">
        <v>10.68</v>
      </c>
      <c r="L432" s="4">
        <v>124891648</v>
      </c>
      <c r="M432" s="4">
        <v>205530312.75772101</v>
      </c>
      <c r="N432" s="4">
        <v>84836621.642579406</v>
      </c>
      <c r="O432" s="4">
        <v>137995801.33016399</v>
      </c>
      <c r="P432" s="4">
        <v>118710409.084626</v>
      </c>
      <c r="Q432" s="4">
        <v>143574394.54765201</v>
      </c>
      <c r="R432" s="6">
        <f>AVERAGE(L432:Q432)</f>
        <v>135923197.89379039</v>
      </c>
    </row>
    <row r="433" spans="2:18" x14ac:dyDescent="0.25">
      <c r="B433" s="3" t="s">
        <v>290</v>
      </c>
      <c r="C433" s="3" t="s">
        <v>291</v>
      </c>
      <c r="D433" s="3">
        <v>4</v>
      </c>
      <c r="E433" s="3">
        <v>2</v>
      </c>
      <c r="F433" s="3">
        <v>9</v>
      </c>
      <c r="G433" s="3">
        <v>2</v>
      </c>
      <c r="H433" s="3">
        <v>1312</v>
      </c>
      <c r="I433" s="3">
        <v>143.30000000000001</v>
      </c>
      <c r="J433" s="3">
        <f>I433*1000</f>
        <v>143300</v>
      </c>
      <c r="K433" s="3">
        <v>22.35</v>
      </c>
      <c r="L433" s="4">
        <v>243387091</v>
      </c>
      <c r="M433" s="4">
        <v>198711834.45344099</v>
      </c>
      <c r="N433" s="4">
        <v>117205939.769623</v>
      </c>
      <c r="O433" s="4">
        <v>305854020.18632299</v>
      </c>
      <c r="P433" s="4">
        <v>191655914.65257201</v>
      </c>
      <c r="Q433" s="4">
        <v>186686256.49735099</v>
      </c>
      <c r="R433" s="6">
        <f>AVERAGE(L433:Q433)</f>
        <v>207250176.09321836</v>
      </c>
    </row>
    <row r="434" spans="2:18" x14ac:dyDescent="0.25">
      <c r="B434" s="3" t="s">
        <v>716</v>
      </c>
      <c r="C434" s="3" t="s">
        <v>717</v>
      </c>
      <c r="D434" s="3">
        <v>8</v>
      </c>
      <c r="E434" s="3">
        <v>1</v>
      </c>
      <c r="F434" s="3">
        <v>3</v>
      </c>
      <c r="G434" s="3">
        <v>1</v>
      </c>
      <c r="H434" s="3">
        <v>479</v>
      </c>
      <c r="I434" s="3">
        <v>53</v>
      </c>
      <c r="J434" s="3">
        <f>I434*1000</f>
        <v>53000</v>
      </c>
      <c r="K434" s="3">
        <v>5.62</v>
      </c>
      <c r="L434" s="4">
        <v>11304254</v>
      </c>
      <c r="M434" s="4">
        <v>10093613.707780199</v>
      </c>
      <c r="N434" s="4">
        <v>8824562.9351477697</v>
      </c>
      <c r="O434" s="4">
        <v>13245666.229238801</v>
      </c>
      <c r="P434" s="4">
        <v>9839947.1687562</v>
      </c>
      <c r="Q434" s="4">
        <v>17146532.4757713</v>
      </c>
      <c r="R434" s="6">
        <f>AVERAGE(L434:Q434)</f>
        <v>11742429.419449046</v>
      </c>
    </row>
    <row r="435" spans="2:18" x14ac:dyDescent="0.25">
      <c r="B435" s="3" t="s">
        <v>586</v>
      </c>
      <c r="C435" s="3" t="s">
        <v>587</v>
      </c>
      <c r="D435" s="3">
        <v>1</v>
      </c>
      <c r="E435" s="3">
        <v>1</v>
      </c>
      <c r="F435" s="3">
        <v>3</v>
      </c>
      <c r="G435" s="3">
        <v>1</v>
      </c>
      <c r="H435" s="3">
        <v>2178</v>
      </c>
      <c r="I435" s="3">
        <v>245</v>
      </c>
      <c r="J435" s="3">
        <f>I435*1000</f>
        <v>245000</v>
      </c>
      <c r="K435" s="3">
        <v>8.4600000000000009</v>
      </c>
      <c r="L435" s="4">
        <v>50012439</v>
      </c>
      <c r="M435" s="4">
        <v>51446058.822845198</v>
      </c>
      <c r="N435" s="4">
        <v>15044994.6104932</v>
      </c>
      <c r="O435" s="4">
        <v>46773250.8287073</v>
      </c>
      <c r="P435" s="4">
        <v>56157381.622340202</v>
      </c>
      <c r="Q435" s="4">
        <v>57889707.058845401</v>
      </c>
      <c r="R435" s="6">
        <f>AVERAGE(L435:Q435)</f>
        <v>46220638.657205217</v>
      </c>
    </row>
    <row r="436" spans="2:18" x14ac:dyDescent="0.25">
      <c r="B436" s="3" t="s">
        <v>768</v>
      </c>
      <c r="C436" s="3" t="s">
        <v>769</v>
      </c>
      <c r="D436" s="3">
        <v>1</v>
      </c>
      <c r="E436" s="3">
        <v>1</v>
      </c>
      <c r="F436" s="3">
        <v>2</v>
      </c>
      <c r="G436" s="3">
        <v>1</v>
      </c>
      <c r="H436" s="3">
        <v>1100</v>
      </c>
      <c r="I436" s="3">
        <v>125.2</v>
      </c>
      <c r="J436" s="3">
        <f>I436*1000</f>
        <v>125200</v>
      </c>
      <c r="K436" s="3">
        <v>4.66</v>
      </c>
      <c r="L436" s="4">
        <v>47752816</v>
      </c>
      <c r="M436" s="4">
        <v>50611793.280172303</v>
      </c>
      <c r="N436" s="4">
        <v>59148780.962836303</v>
      </c>
      <c r="O436" s="4">
        <v>41233566.494610898</v>
      </c>
      <c r="P436" s="4">
        <v>41668464.370471098</v>
      </c>
      <c r="Q436" s="4">
        <v>48151440.7676614</v>
      </c>
      <c r="R436" s="6">
        <f>AVERAGE(L436:Q436)</f>
        <v>48094476.979292005</v>
      </c>
    </row>
    <row r="437" spans="2:18" x14ac:dyDescent="0.25">
      <c r="B437" s="3" t="s">
        <v>44</v>
      </c>
      <c r="C437" s="3" t="s">
        <v>45</v>
      </c>
      <c r="D437" s="3">
        <v>3</v>
      </c>
      <c r="E437" s="3">
        <v>1</v>
      </c>
      <c r="F437" s="3">
        <v>106</v>
      </c>
      <c r="G437" s="3">
        <v>1</v>
      </c>
      <c r="H437" s="3">
        <v>1268</v>
      </c>
      <c r="I437" s="3">
        <v>133.69999999999999</v>
      </c>
      <c r="J437" s="3">
        <f>I437*1000</f>
        <v>133700</v>
      </c>
      <c r="K437" s="3">
        <v>265.54000000000002</v>
      </c>
      <c r="L437" s="4">
        <v>189826444.4375</v>
      </c>
      <c r="M437" s="4">
        <v>194244027.94813499</v>
      </c>
      <c r="N437" s="4">
        <v>199340214.54025701</v>
      </c>
      <c r="O437" s="4">
        <v>296329488.746723</v>
      </c>
      <c r="P437" s="4">
        <v>285646828.51450002</v>
      </c>
      <c r="Q437" s="4">
        <v>335841337.73692501</v>
      </c>
      <c r="R437" s="6">
        <f>AVERAGE(L437:Q437)</f>
        <v>250204723.65400672</v>
      </c>
    </row>
    <row r="438" spans="2:18" x14ac:dyDescent="0.25">
      <c r="B438" s="3" t="s">
        <v>702</v>
      </c>
      <c r="C438" s="3" t="s">
        <v>703</v>
      </c>
      <c r="D438" s="3">
        <v>4</v>
      </c>
      <c r="E438" s="3">
        <v>1</v>
      </c>
      <c r="F438" s="3">
        <v>2</v>
      </c>
      <c r="G438" s="3">
        <v>1</v>
      </c>
      <c r="H438" s="3">
        <v>519</v>
      </c>
      <c r="I438" s="3">
        <v>56.3</v>
      </c>
      <c r="J438" s="3">
        <f>I438*1000</f>
        <v>56300</v>
      </c>
      <c r="K438" s="3">
        <v>5.89</v>
      </c>
      <c r="L438" s="4">
        <v>385001088</v>
      </c>
      <c r="M438" s="4">
        <v>372016478.33021498</v>
      </c>
      <c r="N438" s="4">
        <v>368846646.27089101</v>
      </c>
      <c r="O438" s="4">
        <v>507903675.14288402</v>
      </c>
      <c r="P438" s="4">
        <v>471145096.88781798</v>
      </c>
      <c r="Q438" s="4">
        <v>523908807.88602901</v>
      </c>
      <c r="R438" s="6">
        <f>AVERAGE(L438:Q438)</f>
        <v>438136965.41963941</v>
      </c>
    </row>
    <row r="439" spans="2:18" x14ac:dyDescent="0.25">
      <c r="B439" s="3" t="s">
        <v>770</v>
      </c>
      <c r="C439" s="3" t="s">
        <v>771</v>
      </c>
      <c r="D439" s="3">
        <v>4</v>
      </c>
      <c r="E439" s="3">
        <v>2</v>
      </c>
      <c r="F439" s="3">
        <v>2</v>
      </c>
      <c r="G439" s="3">
        <v>2</v>
      </c>
      <c r="H439" s="3">
        <v>1328</v>
      </c>
      <c r="I439" s="3">
        <v>140.9</v>
      </c>
      <c r="J439" s="3">
        <f>I439*1000</f>
        <v>140900</v>
      </c>
      <c r="K439" s="3">
        <v>4.6500000000000004</v>
      </c>
      <c r="L439" s="4">
        <v>12155871</v>
      </c>
      <c r="M439" s="4">
        <v>8246775.3917223904</v>
      </c>
      <c r="N439" s="4">
        <v>8684028.6398432292</v>
      </c>
      <c r="O439" s="4">
        <v>23735561.609010801</v>
      </c>
      <c r="P439" s="4">
        <v>21148205.076171398</v>
      </c>
      <c r="Q439" s="4">
        <v>20188696.8412445</v>
      </c>
      <c r="R439" s="6">
        <f>AVERAGE(L439:Q439)</f>
        <v>15693189.759665387</v>
      </c>
    </row>
    <row r="440" spans="2:18" x14ac:dyDescent="0.25">
      <c r="B440" s="3" t="s">
        <v>960</v>
      </c>
      <c r="C440" s="3" t="s">
        <v>961</v>
      </c>
      <c r="D440" s="3">
        <v>4</v>
      </c>
      <c r="E440" s="3">
        <v>1</v>
      </c>
      <c r="F440" s="3">
        <v>1</v>
      </c>
      <c r="G440" s="3">
        <v>1</v>
      </c>
      <c r="H440" s="3">
        <v>398</v>
      </c>
      <c r="I440" s="3">
        <v>43</v>
      </c>
      <c r="J440" s="3">
        <f>I440*1000</f>
        <v>43000</v>
      </c>
      <c r="K440" s="3">
        <v>2.3199999999999998</v>
      </c>
      <c r="L440" s="4">
        <v>9283765</v>
      </c>
      <c r="M440" s="4">
        <v>6537925.5596383</v>
      </c>
      <c r="N440" s="4">
        <v>8295831.83391112</v>
      </c>
      <c r="O440" s="4">
        <v>6858704.22443577</v>
      </c>
      <c r="P440" s="4">
        <v>6358334.2336213104</v>
      </c>
      <c r="Q440" s="4">
        <v>5934661.2031686502</v>
      </c>
      <c r="R440" s="6">
        <f>AVERAGE(L440:Q440)</f>
        <v>7211537.0091291927</v>
      </c>
    </row>
    <row r="441" spans="2:18" x14ac:dyDescent="0.25">
      <c r="B441" s="3" t="s">
        <v>334</v>
      </c>
      <c r="C441" s="3" t="s">
        <v>335</v>
      </c>
      <c r="D441" s="3">
        <v>4</v>
      </c>
      <c r="E441" s="3">
        <v>2</v>
      </c>
      <c r="F441" s="3">
        <v>7</v>
      </c>
      <c r="G441" s="3">
        <v>2</v>
      </c>
      <c r="H441" s="3">
        <v>707</v>
      </c>
      <c r="I441" s="3">
        <v>82.3</v>
      </c>
      <c r="J441" s="3">
        <f>I441*1000</f>
        <v>82300</v>
      </c>
      <c r="K441" s="3">
        <v>19.11</v>
      </c>
      <c r="L441" s="4">
        <v>5545353</v>
      </c>
      <c r="M441" s="4">
        <v>5840792.6534715397</v>
      </c>
      <c r="N441" s="4">
        <v>5853866.7236574199</v>
      </c>
      <c r="O441" s="4">
        <v>5947182.0643036496</v>
      </c>
      <c r="P441" s="4">
        <v>5860793.0954757398</v>
      </c>
      <c r="Q441" s="4">
        <v>4762848.8453846499</v>
      </c>
      <c r="R441" s="6">
        <f>AVERAGE(L441:Q441)</f>
        <v>5635139.3970488338</v>
      </c>
    </row>
    <row r="442" spans="2:18" x14ac:dyDescent="0.25">
      <c r="B442" s="3" t="s">
        <v>756</v>
      </c>
      <c r="C442" s="3" t="s">
        <v>757</v>
      </c>
      <c r="D442" s="3">
        <v>2</v>
      </c>
      <c r="E442" s="3">
        <v>2</v>
      </c>
      <c r="F442" s="3">
        <v>2</v>
      </c>
      <c r="G442" s="3">
        <v>2</v>
      </c>
      <c r="H442" s="3">
        <v>2363</v>
      </c>
      <c r="I442" s="3">
        <v>268.5</v>
      </c>
      <c r="J442" s="3">
        <f>I442*1000</f>
        <v>268500</v>
      </c>
      <c r="K442" s="3">
        <v>4.78</v>
      </c>
      <c r="L442" s="4">
        <v>7012835</v>
      </c>
      <c r="M442" s="4">
        <v>5539382.51670436</v>
      </c>
      <c r="N442" s="4">
        <v>8888411.7106784098</v>
      </c>
      <c r="O442" s="4">
        <v>6531825.0346599296</v>
      </c>
      <c r="P442" s="4">
        <v>5066929.8737880001</v>
      </c>
      <c r="Q442" s="4">
        <v>5693388.2331874799</v>
      </c>
      <c r="R442" s="6">
        <f>AVERAGE(L442:Q442)</f>
        <v>6455462.0615030304</v>
      </c>
    </row>
    <row r="443" spans="2:18" x14ac:dyDescent="0.25">
      <c r="B443" s="3" t="s">
        <v>84</v>
      </c>
      <c r="C443" s="3" t="s">
        <v>85</v>
      </c>
      <c r="D443" s="3">
        <v>14</v>
      </c>
      <c r="E443" s="3">
        <v>2</v>
      </c>
      <c r="F443" s="3">
        <v>34</v>
      </c>
      <c r="G443" s="3">
        <v>2</v>
      </c>
      <c r="H443" s="3">
        <v>569</v>
      </c>
      <c r="I443" s="3">
        <v>61.5</v>
      </c>
      <c r="J443" s="3">
        <f>I443*1000</f>
        <v>61500</v>
      </c>
      <c r="K443" s="3">
        <v>95.99</v>
      </c>
      <c r="L443" s="4">
        <v>78278589.0625</v>
      </c>
      <c r="M443" s="4">
        <v>49158424.592602201</v>
      </c>
      <c r="N443" s="4">
        <v>46082526.495337501</v>
      </c>
      <c r="O443" s="4">
        <v>84996394.634100005</v>
      </c>
      <c r="P443" s="4">
        <v>69108314.103707299</v>
      </c>
      <c r="Q443" s="4">
        <v>59920103.828304097</v>
      </c>
      <c r="R443" s="6">
        <f>AVERAGE(L443:Q443)</f>
        <v>64590725.452758521</v>
      </c>
    </row>
    <row r="444" spans="2:18" x14ac:dyDescent="0.25">
      <c r="B444" s="3" t="s">
        <v>32</v>
      </c>
      <c r="C444" s="3" t="s">
        <v>33</v>
      </c>
      <c r="D444" s="3">
        <v>2</v>
      </c>
      <c r="E444" s="3">
        <v>1</v>
      </c>
      <c r="F444" s="3">
        <v>137</v>
      </c>
      <c r="G444" s="3">
        <v>1</v>
      </c>
      <c r="H444" s="3">
        <v>1531</v>
      </c>
      <c r="I444" s="3">
        <v>160.4</v>
      </c>
      <c r="J444" s="3">
        <f>I444*1000</f>
        <v>160400</v>
      </c>
      <c r="K444" s="3">
        <v>445.83</v>
      </c>
      <c r="L444" s="4">
        <v>632508755.6875</v>
      </c>
      <c r="M444" s="4">
        <v>411638446.61422497</v>
      </c>
      <c r="N444" s="4">
        <v>479738382.92840099</v>
      </c>
      <c r="O444" s="4">
        <v>646125758.642151</v>
      </c>
      <c r="P444" s="4">
        <v>523226376.97100103</v>
      </c>
      <c r="Q444" s="4">
        <v>560768775.65996504</v>
      </c>
      <c r="R444" s="6">
        <f>AVERAGE(L444:Q444)</f>
        <v>542334416.08387387</v>
      </c>
    </row>
    <row r="445" spans="2:18" x14ac:dyDescent="0.25">
      <c r="B445" s="3" t="s">
        <v>498</v>
      </c>
      <c r="C445" s="3" t="s">
        <v>499</v>
      </c>
      <c r="D445" s="3">
        <v>4</v>
      </c>
      <c r="E445" s="3">
        <v>1</v>
      </c>
      <c r="F445" s="3">
        <v>5</v>
      </c>
      <c r="G445" s="3">
        <v>1</v>
      </c>
      <c r="H445" s="3">
        <v>613</v>
      </c>
      <c r="I445" s="3">
        <v>67.900000000000006</v>
      </c>
      <c r="J445" s="3">
        <f>I445*1000</f>
        <v>67900</v>
      </c>
      <c r="K445" s="3">
        <v>10.89</v>
      </c>
      <c r="L445" s="4">
        <v>346619920</v>
      </c>
      <c r="M445" s="4">
        <v>414134514.79914802</v>
      </c>
      <c r="N445" s="4">
        <v>447169412.01899302</v>
      </c>
      <c r="O445" s="4">
        <v>169632400.308979</v>
      </c>
      <c r="P445" s="4">
        <v>416802020.54502302</v>
      </c>
      <c r="Q445" s="4">
        <v>448739448.53402102</v>
      </c>
      <c r="R445" s="6">
        <f>AVERAGE(L445:Q445)</f>
        <v>373849619.36769396</v>
      </c>
    </row>
    <row r="446" spans="2:18" x14ac:dyDescent="0.25">
      <c r="B446" s="3" t="s">
        <v>808</v>
      </c>
      <c r="C446" s="3" t="s">
        <v>809</v>
      </c>
      <c r="D446" s="3">
        <v>8</v>
      </c>
      <c r="E446" s="3">
        <v>1</v>
      </c>
      <c r="F446" s="3">
        <v>2</v>
      </c>
      <c r="G446" s="3">
        <v>1</v>
      </c>
      <c r="H446" s="3">
        <v>427</v>
      </c>
      <c r="I446" s="3">
        <v>50.4</v>
      </c>
      <c r="J446" s="3">
        <f>I446*1000</f>
        <v>50400</v>
      </c>
      <c r="K446" s="3">
        <v>3.21</v>
      </c>
      <c r="L446" s="4">
        <v>7451256</v>
      </c>
      <c r="M446" s="4">
        <v>6105463.1688631698</v>
      </c>
      <c r="N446" s="4">
        <v>1782468.52589742</v>
      </c>
      <c r="O446" s="4">
        <v>5564890.9263245901</v>
      </c>
      <c r="P446" s="4">
        <v>19892931.0058355</v>
      </c>
      <c r="Q446" s="4">
        <v>16022920.895689899</v>
      </c>
      <c r="R446" s="6">
        <f>AVERAGE(L446:Q446)</f>
        <v>9469988.4204350971</v>
      </c>
    </row>
    <row r="447" spans="2:18" x14ac:dyDescent="0.25">
      <c r="B447" s="3" t="s">
        <v>190</v>
      </c>
      <c r="C447" s="3" t="s">
        <v>191</v>
      </c>
      <c r="D447" s="3">
        <v>6</v>
      </c>
      <c r="E447" s="3">
        <v>1</v>
      </c>
      <c r="F447" s="3">
        <v>11</v>
      </c>
      <c r="G447" s="3">
        <v>1</v>
      </c>
      <c r="H447" s="3">
        <v>639</v>
      </c>
      <c r="I447" s="3">
        <v>69.8</v>
      </c>
      <c r="J447" s="3">
        <f>I447*1000</f>
        <v>69800</v>
      </c>
      <c r="K447" s="3">
        <v>34.76</v>
      </c>
      <c r="L447" s="4">
        <v>11955143.375</v>
      </c>
      <c r="M447" s="4">
        <v>10958386.102988601</v>
      </c>
      <c r="N447" s="4">
        <v>11120170.709519399</v>
      </c>
      <c r="O447" s="4">
        <v>18659414.480946999</v>
      </c>
      <c r="P447" s="4">
        <v>20004144.454006299</v>
      </c>
      <c r="Q447" s="4">
        <v>25806771.859200001</v>
      </c>
      <c r="R447" s="6">
        <f>AVERAGE(L447:Q447)</f>
        <v>16417338.49694355</v>
      </c>
    </row>
    <row r="448" spans="2:18" x14ac:dyDescent="0.25">
      <c r="B448" s="3" t="s">
        <v>74</v>
      </c>
      <c r="C448" s="3" t="s">
        <v>75</v>
      </c>
      <c r="D448" s="3">
        <v>4</v>
      </c>
      <c r="E448" s="3">
        <v>1</v>
      </c>
      <c r="F448" s="3">
        <v>36</v>
      </c>
      <c r="G448" s="3">
        <v>1</v>
      </c>
      <c r="H448" s="3">
        <v>799</v>
      </c>
      <c r="I448" s="3">
        <v>89.9</v>
      </c>
      <c r="J448" s="3">
        <f>I448*1000</f>
        <v>89900</v>
      </c>
      <c r="K448" s="3">
        <v>117.8</v>
      </c>
      <c r="L448" s="4">
        <v>331652138.625</v>
      </c>
      <c r="M448" s="4">
        <v>285966726.31637198</v>
      </c>
      <c r="N448" s="4">
        <v>338349976.61698502</v>
      </c>
      <c r="O448" s="4">
        <v>379068418.73788702</v>
      </c>
      <c r="P448" s="4">
        <v>454169497.61547601</v>
      </c>
      <c r="Q448" s="4">
        <v>409834898.02204102</v>
      </c>
      <c r="R448" s="6">
        <f>AVERAGE(L448:Q448)</f>
        <v>366506942.65562683</v>
      </c>
    </row>
    <row r="449" spans="2:18" x14ac:dyDescent="0.25">
      <c r="B449" s="3" t="s">
        <v>80</v>
      </c>
      <c r="C449" s="3" t="s">
        <v>81</v>
      </c>
      <c r="D449" s="3">
        <v>9</v>
      </c>
      <c r="E449" s="3">
        <v>2</v>
      </c>
      <c r="F449" s="3">
        <v>56</v>
      </c>
      <c r="G449" s="3">
        <v>2</v>
      </c>
      <c r="H449" s="3">
        <v>914</v>
      </c>
      <c r="I449" s="3">
        <v>101.6</v>
      </c>
      <c r="J449" s="3">
        <f>I449*1000</f>
        <v>101600</v>
      </c>
      <c r="K449" s="3">
        <v>100.81</v>
      </c>
      <c r="L449" s="4">
        <v>11181352.84375</v>
      </c>
      <c r="M449" s="4">
        <v>7095628.9401103398</v>
      </c>
      <c r="N449" s="4">
        <v>8929420.0253579598</v>
      </c>
      <c r="O449" s="4">
        <v>19293756.187081601</v>
      </c>
      <c r="P449" s="4">
        <v>14221543.472074199</v>
      </c>
      <c r="Q449" s="4">
        <v>1783225.12416127</v>
      </c>
      <c r="R449" s="6">
        <f>AVERAGE(L449:Q449)</f>
        <v>10417487.765422562</v>
      </c>
    </row>
    <row r="450" spans="2:18" x14ac:dyDescent="0.25">
      <c r="B450" s="3" t="s">
        <v>146</v>
      </c>
      <c r="C450" s="3" t="s">
        <v>147</v>
      </c>
      <c r="D450" s="3">
        <v>12</v>
      </c>
      <c r="E450" s="3">
        <v>1</v>
      </c>
      <c r="F450" s="3">
        <v>14</v>
      </c>
      <c r="G450" s="3">
        <v>1</v>
      </c>
      <c r="H450" s="3">
        <v>373</v>
      </c>
      <c r="I450" s="3">
        <v>41.8</v>
      </c>
      <c r="J450" s="3">
        <f>I450*1000</f>
        <v>41800</v>
      </c>
      <c r="K450" s="3">
        <v>45.63</v>
      </c>
      <c r="L450" s="4" t="s">
        <v>17</v>
      </c>
      <c r="M450" s="4">
        <v>20381264.0705368</v>
      </c>
      <c r="N450" s="4">
        <v>19220055.876086399</v>
      </c>
      <c r="O450" s="4" t="s">
        <v>17</v>
      </c>
      <c r="P450" s="4">
        <v>28760772.297785498</v>
      </c>
      <c r="Q450" s="4">
        <v>11254593.154877</v>
      </c>
      <c r="R450" s="6">
        <f>AVERAGE(L450:Q450)</f>
        <v>19904171.349821426</v>
      </c>
    </row>
    <row r="451" spans="2:18" x14ac:dyDescent="0.25">
      <c r="B451" s="3" t="s">
        <v>484</v>
      </c>
      <c r="C451" s="3" t="s">
        <v>485</v>
      </c>
      <c r="D451" s="3">
        <v>13</v>
      </c>
      <c r="E451" s="3">
        <v>1</v>
      </c>
      <c r="F451" s="3">
        <v>4</v>
      </c>
      <c r="G451" s="3">
        <v>1</v>
      </c>
      <c r="H451" s="3">
        <v>234</v>
      </c>
      <c r="I451" s="3">
        <v>27.2</v>
      </c>
      <c r="J451" s="3">
        <f>I451*1000</f>
        <v>27200</v>
      </c>
      <c r="K451" s="3">
        <v>11.32</v>
      </c>
      <c r="L451" s="4">
        <v>17037648</v>
      </c>
      <c r="M451" s="4">
        <v>14755208.8913875</v>
      </c>
      <c r="N451" s="4">
        <v>14157874.902936701</v>
      </c>
      <c r="O451" s="4" t="s">
        <v>17</v>
      </c>
      <c r="P451" s="4">
        <v>13514738.8767455</v>
      </c>
      <c r="Q451" s="4">
        <v>14169419.275044199</v>
      </c>
      <c r="R451" s="6">
        <f>AVERAGE(L451:Q451)</f>
        <v>14726977.98922278</v>
      </c>
    </row>
    <row r="452" spans="2:18" x14ac:dyDescent="0.25">
      <c r="B452" s="3" t="s">
        <v>880</v>
      </c>
      <c r="C452" s="3" t="s">
        <v>881</v>
      </c>
      <c r="D452" s="3">
        <v>4</v>
      </c>
      <c r="E452" s="3">
        <v>1</v>
      </c>
      <c r="F452" s="3">
        <v>2</v>
      </c>
      <c r="G452" s="3">
        <v>1</v>
      </c>
      <c r="H452" s="3">
        <v>760</v>
      </c>
      <c r="I452" s="3">
        <v>85.6</v>
      </c>
      <c r="J452" s="3">
        <f>I452*1000</f>
        <v>85600</v>
      </c>
      <c r="K452" s="3">
        <v>2.75</v>
      </c>
      <c r="L452" s="4">
        <v>36073916</v>
      </c>
      <c r="M452" s="4">
        <v>74777362.270953506</v>
      </c>
      <c r="N452" s="4">
        <v>40845925.0143876</v>
      </c>
      <c r="O452" s="4">
        <v>5030473.6787537001</v>
      </c>
      <c r="P452" s="4">
        <v>44987905.791079298</v>
      </c>
      <c r="Q452" s="4">
        <v>102524510.924969</v>
      </c>
      <c r="R452" s="6">
        <f>AVERAGE(L452:Q452)</f>
        <v>50706682.280023851</v>
      </c>
    </row>
    <row r="453" spans="2:18" x14ac:dyDescent="0.25">
      <c r="B453" s="3" t="s">
        <v>886</v>
      </c>
      <c r="C453" s="3" t="s">
        <v>887</v>
      </c>
      <c r="D453" s="3">
        <v>2</v>
      </c>
      <c r="E453" s="3">
        <v>1</v>
      </c>
      <c r="F453" s="3">
        <v>1</v>
      </c>
      <c r="G453" s="3">
        <v>1</v>
      </c>
      <c r="H453" s="3">
        <v>941</v>
      </c>
      <c r="I453" s="3">
        <v>105.7</v>
      </c>
      <c r="J453" s="3">
        <f>I453*1000</f>
        <v>105700</v>
      </c>
      <c r="K453" s="3">
        <v>2.72</v>
      </c>
      <c r="L453" s="4">
        <v>42758612</v>
      </c>
      <c r="M453" s="4">
        <v>49542297.928442098</v>
      </c>
      <c r="N453" s="4">
        <v>51014653.171412401</v>
      </c>
      <c r="O453" s="4">
        <v>42338167.2375146</v>
      </c>
      <c r="P453" s="4">
        <v>45786879.933924302</v>
      </c>
      <c r="Q453" s="4">
        <v>48531362.043360598</v>
      </c>
      <c r="R453" s="6">
        <f>AVERAGE(L453:Q453)</f>
        <v>46661995.385775663</v>
      </c>
    </row>
    <row r="454" spans="2:18" x14ac:dyDescent="0.25">
      <c r="B454" s="3" t="s">
        <v>286</v>
      </c>
      <c r="C454" s="3" t="s">
        <v>287</v>
      </c>
      <c r="D454" s="3">
        <v>4</v>
      </c>
      <c r="E454" s="3">
        <v>1</v>
      </c>
      <c r="F454" s="3">
        <v>7</v>
      </c>
      <c r="G454" s="3">
        <v>1</v>
      </c>
      <c r="H454" s="3">
        <v>835</v>
      </c>
      <c r="I454" s="3">
        <v>93.8</v>
      </c>
      <c r="J454" s="3">
        <f>I454*1000</f>
        <v>93800</v>
      </c>
      <c r="K454" s="3">
        <v>22.69</v>
      </c>
      <c r="L454" s="4">
        <v>4822330.15625</v>
      </c>
      <c r="M454" s="4">
        <v>10422929.942272101</v>
      </c>
      <c r="N454" s="4">
        <v>19404750.4003518</v>
      </c>
      <c r="O454" s="4" t="s">
        <v>17</v>
      </c>
      <c r="P454" s="4">
        <v>3393100.4490420502</v>
      </c>
      <c r="Q454" s="4">
        <v>6773305.2702783896</v>
      </c>
      <c r="R454" s="6">
        <f>AVERAGE(L454:Q454)</f>
        <v>8963283.2436388694</v>
      </c>
    </row>
    <row r="455" spans="2:18" x14ac:dyDescent="0.25">
      <c r="B455" s="3" t="s">
        <v>574</v>
      </c>
      <c r="C455" s="3" t="s">
        <v>575</v>
      </c>
      <c r="D455" s="3">
        <v>6</v>
      </c>
      <c r="E455" s="3">
        <v>1</v>
      </c>
      <c r="F455" s="3">
        <v>3</v>
      </c>
      <c r="G455" s="3">
        <v>1</v>
      </c>
      <c r="H455" s="3">
        <v>280</v>
      </c>
      <c r="I455" s="3">
        <v>32.4</v>
      </c>
      <c r="J455" s="3">
        <f>I455*1000</f>
        <v>32400</v>
      </c>
      <c r="K455" s="3">
        <v>8.64</v>
      </c>
      <c r="L455" s="4">
        <v>22986794</v>
      </c>
      <c r="M455" s="4">
        <v>47677077.940122202</v>
      </c>
      <c r="N455" s="4">
        <v>27112139.854373202</v>
      </c>
      <c r="O455" s="4">
        <v>19713922.612985101</v>
      </c>
      <c r="P455" s="4">
        <v>23394348.310725499</v>
      </c>
      <c r="Q455" s="4">
        <v>24665060.630968001</v>
      </c>
      <c r="R455" s="6">
        <f>AVERAGE(L455:Q455)</f>
        <v>27591557.224862337</v>
      </c>
    </row>
    <row r="456" spans="2:18" x14ac:dyDescent="0.25">
      <c r="B456" s="3" t="s">
        <v>208</v>
      </c>
      <c r="C456" s="3" t="s">
        <v>209</v>
      </c>
      <c r="D456" s="3">
        <v>8</v>
      </c>
      <c r="E456" s="3">
        <v>1</v>
      </c>
      <c r="F456" s="3">
        <v>11</v>
      </c>
      <c r="G456" s="3">
        <v>1</v>
      </c>
      <c r="H456" s="3">
        <v>290</v>
      </c>
      <c r="I456" s="3">
        <v>32.799999999999997</v>
      </c>
      <c r="J456" s="3">
        <f>I456*1000</f>
        <v>32800</v>
      </c>
      <c r="K456" s="3">
        <v>31.81</v>
      </c>
      <c r="L456" s="4">
        <v>713795968</v>
      </c>
      <c r="M456" s="4">
        <v>595743366.97277796</v>
      </c>
      <c r="N456" s="4">
        <v>570358927.13032603</v>
      </c>
      <c r="O456" s="4">
        <v>820050539.24051702</v>
      </c>
      <c r="P456" s="4">
        <v>640876975.62802696</v>
      </c>
      <c r="Q456" s="4">
        <v>665711846.48986697</v>
      </c>
      <c r="R456" s="6">
        <f>AVERAGE(L456:Q456)</f>
        <v>667756270.57691908</v>
      </c>
    </row>
    <row r="457" spans="2:18" x14ac:dyDescent="0.25">
      <c r="B457" s="3" t="s">
        <v>200</v>
      </c>
      <c r="C457" s="3" t="s">
        <v>201</v>
      </c>
      <c r="D457" s="3">
        <v>4</v>
      </c>
      <c r="E457" s="3">
        <v>1</v>
      </c>
      <c r="F457" s="3">
        <v>11</v>
      </c>
      <c r="G457" s="3">
        <v>1</v>
      </c>
      <c r="H457" s="3">
        <v>1040</v>
      </c>
      <c r="I457" s="3">
        <v>113.9</v>
      </c>
      <c r="J457" s="3">
        <f>I457*1000</f>
        <v>113900</v>
      </c>
      <c r="K457" s="3">
        <v>33.32</v>
      </c>
      <c r="L457" s="4">
        <v>6462378.375</v>
      </c>
      <c r="M457" s="4">
        <v>23124025.0898536</v>
      </c>
      <c r="N457" s="4">
        <v>37912719.368538402</v>
      </c>
      <c r="O457" s="4">
        <v>7105284.8049389599</v>
      </c>
      <c r="P457" s="4">
        <v>28521512.358026799</v>
      </c>
      <c r="Q457" s="4">
        <v>24521194.5124349</v>
      </c>
      <c r="R457" s="6">
        <f>AVERAGE(L457:Q457)</f>
        <v>21274519.084798776</v>
      </c>
    </row>
    <row r="458" spans="2:18" x14ac:dyDescent="0.25">
      <c r="B458" s="3" t="s">
        <v>844</v>
      </c>
      <c r="C458" s="3" t="s">
        <v>845</v>
      </c>
      <c r="D458" s="3">
        <v>4</v>
      </c>
      <c r="E458" s="3">
        <v>1</v>
      </c>
      <c r="F458" s="3">
        <v>1</v>
      </c>
      <c r="G458" s="3">
        <v>1</v>
      </c>
      <c r="H458" s="3">
        <v>854</v>
      </c>
      <c r="I458" s="3">
        <v>94.4</v>
      </c>
      <c r="J458" s="3">
        <f>I458*1000</f>
        <v>94400</v>
      </c>
      <c r="K458" s="3">
        <v>2.88</v>
      </c>
      <c r="L458" s="4">
        <v>2757008.5</v>
      </c>
      <c r="M458" s="4">
        <v>882644.08955246804</v>
      </c>
      <c r="N458" s="4">
        <v>1984131.7197801201</v>
      </c>
      <c r="O458" s="4">
        <v>2817575.1250102101</v>
      </c>
      <c r="P458" s="4">
        <v>1137596.3462610701</v>
      </c>
      <c r="Q458" s="4">
        <v>1930690.4072980401</v>
      </c>
      <c r="R458" s="6">
        <f>AVERAGE(L458:Q458)</f>
        <v>1918274.3646503177</v>
      </c>
    </row>
    <row r="459" spans="2:18" x14ac:dyDescent="0.25">
      <c r="B459" s="3" t="s">
        <v>258</v>
      </c>
      <c r="C459" s="3" t="s">
        <v>259</v>
      </c>
      <c r="D459" s="3">
        <v>2</v>
      </c>
      <c r="E459" s="3">
        <v>1</v>
      </c>
      <c r="F459" s="3">
        <v>13</v>
      </c>
      <c r="G459" s="3">
        <v>1</v>
      </c>
      <c r="H459" s="3">
        <v>1909</v>
      </c>
      <c r="I459" s="3">
        <v>213.6</v>
      </c>
      <c r="J459" s="3">
        <f>I459*1000</f>
        <v>213600</v>
      </c>
      <c r="K459" s="3">
        <v>25.1</v>
      </c>
      <c r="L459" s="4">
        <v>9871756.5</v>
      </c>
      <c r="M459" s="4">
        <v>10032820.069798101</v>
      </c>
      <c r="N459" s="4">
        <v>5851583.5542647904</v>
      </c>
      <c r="O459" s="4">
        <v>9920442.8436207492</v>
      </c>
      <c r="P459" s="4">
        <v>5023583.4235984897</v>
      </c>
      <c r="Q459" s="4">
        <v>19823654.7148678</v>
      </c>
      <c r="R459" s="6">
        <f>AVERAGE(L459:Q459)</f>
        <v>10087306.851024989</v>
      </c>
    </row>
    <row r="460" spans="2:18" x14ac:dyDescent="0.25">
      <c r="B460" s="3" t="s">
        <v>390</v>
      </c>
      <c r="C460" s="3" t="s">
        <v>391</v>
      </c>
      <c r="D460" s="3">
        <v>3</v>
      </c>
      <c r="E460" s="3">
        <v>1</v>
      </c>
      <c r="F460" s="3">
        <v>6</v>
      </c>
      <c r="G460" s="3">
        <v>1</v>
      </c>
      <c r="H460" s="3">
        <v>1310</v>
      </c>
      <c r="I460" s="3">
        <v>144.9</v>
      </c>
      <c r="J460" s="3">
        <f>I460*1000</f>
        <v>144900</v>
      </c>
      <c r="K460" s="3">
        <v>15.26</v>
      </c>
      <c r="L460" s="4">
        <v>946476032</v>
      </c>
      <c r="M460" s="4">
        <v>1066500443.227</v>
      </c>
      <c r="N460" s="4">
        <v>978040605.12546301</v>
      </c>
      <c r="O460" s="4">
        <v>908472871.332026</v>
      </c>
      <c r="P460" s="4">
        <v>916738976.77256501</v>
      </c>
      <c r="Q460" s="4">
        <v>925795342.66477704</v>
      </c>
      <c r="R460" s="6">
        <f>AVERAGE(L460:Q460)</f>
        <v>957004045.18697178</v>
      </c>
    </row>
    <row r="461" spans="2:18" x14ac:dyDescent="0.25">
      <c r="B461" s="3" t="s">
        <v>322</v>
      </c>
      <c r="C461" s="3" t="s">
        <v>323</v>
      </c>
      <c r="D461" s="3">
        <v>3</v>
      </c>
      <c r="E461" s="3">
        <v>1</v>
      </c>
      <c r="F461" s="3">
        <v>6</v>
      </c>
      <c r="G461" s="3">
        <v>1</v>
      </c>
      <c r="H461" s="3">
        <v>1474</v>
      </c>
      <c r="I461" s="3">
        <v>161.9</v>
      </c>
      <c r="J461" s="3">
        <f>I461*1000</f>
        <v>161900</v>
      </c>
      <c r="K461" s="3">
        <v>19.7</v>
      </c>
      <c r="L461" s="4">
        <v>734582.125</v>
      </c>
      <c r="M461" s="4">
        <v>2919815.2491464401</v>
      </c>
      <c r="N461" s="4">
        <v>3208951.4021945498</v>
      </c>
      <c r="O461" s="4">
        <v>2350592.2989441799</v>
      </c>
      <c r="P461" s="4" t="s">
        <v>17</v>
      </c>
      <c r="Q461" s="4">
        <v>5694312.9007761199</v>
      </c>
      <c r="R461" s="6">
        <f>AVERAGE(L461:Q461)</f>
        <v>2981650.7952122581</v>
      </c>
    </row>
    <row r="462" spans="2:18" x14ac:dyDescent="0.25">
      <c r="B462" s="3" t="s">
        <v>908</v>
      </c>
      <c r="C462" s="3" t="s">
        <v>909</v>
      </c>
      <c r="D462" s="3">
        <v>10</v>
      </c>
      <c r="E462" s="3">
        <v>1</v>
      </c>
      <c r="F462" s="3">
        <v>1</v>
      </c>
      <c r="G462" s="3">
        <v>1</v>
      </c>
      <c r="H462" s="3">
        <v>327</v>
      </c>
      <c r="I462" s="3">
        <v>36.799999999999997</v>
      </c>
      <c r="J462" s="3">
        <f>I462*1000</f>
        <v>36800</v>
      </c>
      <c r="K462" s="3">
        <v>2.61</v>
      </c>
      <c r="L462" s="4">
        <v>6131401.5</v>
      </c>
      <c r="M462" s="4">
        <v>8917473.4540127199</v>
      </c>
      <c r="N462" s="4">
        <v>8965623.5736726597</v>
      </c>
      <c r="O462" s="4">
        <v>6700152.5095237</v>
      </c>
      <c r="P462" s="4">
        <v>9241058.9242055602</v>
      </c>
      <c r="Q462" s="4">
        <v>7120705.1230089199</v>
      </c>
      <c r="R462" s="6">
        <f>AVERAGE(L462:Q462)</f>
        <v>7846069.1807372607</v>
      </c>
    </row>
    <row r="463" spans="2:18" x14ac:dyDescent="0.25">
      <c r="B463" s="3" t="s">
        <v>562</v>
      </c>
      <c r="C463" s="3" t="s">
        <v>563</v>
      </c>
      <c r="D463" s="3">
        <v>3</v>
      </c>
      <c r="E463" s="3">
        <v>1</v>
      </c>
      <c r="F463" s="3">
        <v>3</v>
      </c>
      <c r="G463" s="3">
        <v>1</v>
      </c>
      <c r="H463" s="3">
        <v>946</v>
      </c>
      <c r="I463" s="3">
        <v>106.5</v>
      </c>
      <c r="J463" s="3">
        <f>I463*1000</f>
        <v>106500</v>
      </c>
      <c r="K463" s="3">
        <v>8.86</v>
      </c>
      <c r="L463" s="4">
        <v>42367592</v>
      </c>
      <c r="M463" s="4">
        <v>54088153.313084401</v>
      </c>
      <c r="N463" s="4">
        <v>56857600.403528303</v>
      </c>
      <c r="O463" s="4">
        <v>43043707.695725299</v>
      </c>
      <c r="P463" s="4">
        <v>54263340.053892396</v>
      </c>
      <c r="Q463" s="4">
        <v>17331987.198862799</v>
      </c>
      <c r="R463" s="6">
        <f>AVERAGE(L463:Q463)</f>
        <v>44658730.110848866</v>
      </c>
    </row>
    <row r="464" spans="2:18" x14ac:dyDescent="0.25">
      <c r="B464" s="3" t="s">
        <v>834</v>
      </c>
      <c r="C464" s="3" t="s">
        <v>835</v>
      </c>
      <c r="D464" s="3">
        <v>7</v>
      </c>
      <c r="E464" s="3">
        <v>1</v>
      </c>
      <c r="F464" s="3">
        <v>3</v>
      </c>
      <c r="G464" s="3">
        <v>1</v>
      </c>
      <c r="H464" s="3">
        <v>367</v>
      </c>
      <c r="I464" s="3">
        <v>42.6</v>
      </c>
      <c r="J464" s="3">
        <f>I464*1000</f>
        <v>42600</v>
      </c>
      <c r="K464" s="3">
        <v>2.93</v>
      </c>
      <c r="L464" s="4">
        <v>273582356</v>
      </c>
      <c r="M464" s="4">
        <v>144552379.96173</v>
      </c>
      <c r="N464" s="4">
        <v>133947055.49776401</v>
      </c>
      <c r="O464" s="4">
        <v>168500818.44805101</v>
      </c>
      <c r="P464" s="4">
        <v>85327432.013184994</v>
      </c>
      <c r="Q464" s="4">
        <v>73948376.435392901</v>
      </c>
      <c r="R464" s="6">
        <f>AVERAGE(L464:Q464)</f>
        <v>146643069.72602049</v>
      </c>
    </row>
    <row r="465" spans="2:18" x14ac:dyDescent="0.25">
      <c r="B465" s="3" t="s">
        <v>924</v>
      </c>
      <c r="C465" s="3" t="s">
        <v>925</v>
      </c>
      <c r="D465" s="3">
        <v>22</v>
      </c>
      <c r="E465" s="3">
        <v>1</v>
      </c>
      <c r="F465" s="3">
        <v>1</v>
      </c>
      <c r="G465" s="3">
        <v>1</v>
      </c>
      <c r="H465" s="3">
        <v>170</v>
      </c>
      <c r="I465" s="3">
        <v>19.2</v>
      </c>
      <c r="J465" s="3">
        <f>I465*1000</f>
        <v>19200</v>
      </c>
      <c r="K465" s="3">
        <v>2.4700000000000002</v>
      </c>
      <c r="L465" s="4">
        <v>8115325.5</v>
      </c>
      <c r="M465" s="4">
        <v>7438706.3450579401</v>
      </c>
      <c r="N465" s="4">
        <v>10305495.460439799</v>
      </c>
      <c r="O465" s="4">
        <v>9434191.6816969998</v>
      </c>
      <c r="P465" s="4">
        <v>8740422.39296088</v>
      </c>
      <c r="Q465" s="4">
        <v>11836484.8686359</v>
      </c>
      <c r="R465" s="6">
        <f>AVERAGE(L465:Q465)</f>
        <v>9311771.0414652545</v>
      </c>
    </row>
    <row r="466" spans="2:18" x14ac:dyDescent="0.25">
      <c r="B466" s="3" t="s">
        <v>326</v>
      </c>
      <c r="C466" s="3" t="s">
        <v>327</v>
      </c>
      <c r="D466" s="3">
        <v>17</v>
      </c>
      <c r="E466" s="3">
        <v>1</v>
      </c>
      <c r="F466" s="3">
        <v>7</v>
      </c>
      <c r="G466" s="3">
        <v>1</v>
      </c>
      <c r="H466" s="3">
        <v>235</v>
      </c>
      <c r="I466" s="3">
        <v>25.7</v>
      </c>
      <c r="J466" s="3">
        <f>I466*1000</f>
        <v>25700</v>
      </c>
      <c r="K466" s="3">
        <v>19.55</v>
      </c>
      <c r="L466" s="4">
        <v>20114889.25</v>
      </c>
      <c r="M466" s="4">
        <v>8459213.1161233392</v>
      </c>
      <c r="N466" s="4">
        <v>6696373.7633889103</v>
      </c>
      <c r="O466" s="4">
        <v>40725675.651662603</v>
      </c>
      <c r="P466" s="4">
        <v>13935822.058723999</v>
      </c>
      <c r="Q466" s="4">
        <v>30913418.033192601</v>
      </c>
      <c r="R466" s="6">
        <f>AVERAGE(L466:Q466)</f>
        <v>20140898.645515244</v>
      </c>
    </row>
    <row r="467" spans="2:18" x14ac:dyDescent="0.25">
      <c r="B467" s="3" t="s">
        <v>20</v>
      </c>
      <c r="C467" s="3" t="s">
        <v>21</v>
      </c>
      <c r="D467" s="3">
        <v>10</v>
      </c>
      <c r="E467" s="3">
        <v>1</v>
      </c>
      <c r="F467" s="3">
        <v>239</v>
      </c>
      <c r="G467" s="3">
        <v>1</v>
      </c>
      <c r="H467" s="3">
        <v>372</v>
      </c>
      <c r="I467" s="3">
        <v>43</v>
      </c>
      <c r="J467" s="3">
        <f>I467*1000</f>
        <v>43000</v>
      </c>
      <c r="K467" s="3">
        <v>868.68</v>
      </c>
      <c r="L467" s="4">
        <v>68129050.75</v>
      </c>
      <c r="M467" s="4">
        <v>23009451.772053201</v>
      </c>
      <c r="N467" s="4">
        <v>31900436.854645099</v>
      </c>
      <c r="O467" s="4">
        <v>76832872.636070907</v>
      </c>
      <c r="P467" s="4">
        <v>74559276.1122832</v>
      </c>
      <c r="Q467" s="4">
        <v>80580045.027884796</v>
      </c>
      <c r="R467" s="6">
        <f>AVERAGE(L467:Q467)</f>
        <v>59168522.192156203</v>
      </c>
    </row>
    <row r="468" spans="2:18" x14ac:dyDescent="0.25">
      <c r="B468" s="3" t="s">
        <v>72</v>
      </c>
      <c r="C468" s="3" t="s">
        <v>73</v>
      </c>
      <c r="D468" s="3">
        <v>6</v>
      </c>
      <c r="E468" s="3">
        <v>1</v>
      </c>
      <c r="F468" s="3">
        <v>36</v>
      </c>
      <c r="G468" s="3">
        <v>1</v>
      </c>
      <c r="H468" s="3">
        <v>668</v>
      </c>
      <c r="I468" s="3">
        <v>72.400000000000006</v>
      </c>
      <c r="J468" s="3">
        <f>I468*1000</f>
        <v>72400</v>
      </c>
      <c r="K468" s="3">
        <v>129.29</v>
      </c>
      <c r="L468" s="4">
        <v>7931063</v>
      </c>
      <c r="M468" s="4">
        <v>9354129.1205999795</v>
      </c>
      <c r="N468" s="4">
        <v>5625161.3358872104</v>
      </c>
      <c r="O468" s="4">
        <v>12091624.044591</v>
      </c>
      <c r="P468" s="4">
        <v>18932483.202578701</v>
      </c>
      <c r="Q468" s="4">
        <v>3566450.24832254</v>
      </c>
      <c r="R468" s="6">
        <f>AVERAGE(L468:Q468)</f>
        <v>9583485.1586632375</v>
      </c>
    </row>
    <row r="469" spans="2:18" x14ac:dyDescent="0.25">
      <c r="B469" s="3" t="s">
        <v>508</v>
      </c>
      <c r="C469" s="3" t="s">
        <v>509</v>
      </c>
      <c r="D469" s="3">
        <v>4</v>
      </c>
      <c r="E469" s="3">
        <v>1</v>
      </c>
      <c r="F469" s="3">
        <v>4</v>
      </c>
      <c r="G469" s="3">
        <v>1</v>
      </c>
      <c r="H469" s="3">
        <v>737</v>
      </c>
      <c r="I469" s="3">
        <v>82.9</v>
      </c>
      <c r="J469" s="3">
        <f>I469*1000</f>
        <v>82900</v>
      </c>
      <c r="K469" s="3">
        <v>10.37</v>
      </c>
      <c r="L469" s="4">
        <v>16590785</v>
      </c>
      <c r="M469" s="4">
        <v>8448955.2267294191</v>
      </c>
      <c r="N469" s="4">
        <v>12609260.407652499</v>
      </c>
      <c r="O469" s="4">
        <v>13777225.0396659</v>
      </c>
      <c r="P469" s="4">
        <v>21697309.068937</v>
      </c>
      <c r="Q469" s="4">
        <v>14088125.9561563</v>
      </c>
      <c r="R469" s="6">
        <f>AVERAGE(L469:Q469)</f>
        <v>14535276.783190185</v>
      </c>
    </row>
    <row r="470" spans="2:18" x14ac:dyDescent="0.25">
      <c r="B470" s="3" t="s">
        <v>664</v>
      </c>
      <c r="C470" s="3" t="s">
        <v>665</v>
      </c>
      <c r="D470" s="3">
        <v>3</v>
      </c>
      <c r="E470" s="3">
        <v>1</v>
      </c>
      <c r="F470" s="3">
        <v>2</v>
      </c>
      <c r="G470" s="3">
        <v>1</v>
      </c>
      <c r="H470" s="3">
        <v>1048</v>
      </c>
      <c r="I470" s="3">
        <v>113.1</v>
      </c>
      <c r="J470" s="3">
        <f>I470*1000</f>
        <v>113100</v>
      </c>
      <c r="K470" s="3">
        <v>6.46</v>
      </c>
      <c r="L470" s="4">
        <v>11344158</v>
      </c>
      <c r="M470" s="4">
        <v>5547083.3297902001</v>
      </c>
      <c r="N470" s="4">
        <v>6791737.5850396501</v>
      </c>
      <c r="O470" s="4">
        <v>10970454.465285201</v>
      </c>
      <c r="P470" s="4">
        <v>17539840.221492</v>
      </c>
      <c r="Q470" s="4">
        <v>33112733.493684102</v>
      </c>
      <c r="R470" s="6">
        <f>AVERAGE(L470:Q470)</f>
        <v>14217667.849215193</v>
      </c>
    </row>
    <row r="471" spans="2:18" x14ac:dyDescent="0.25">
      <c r="B471" s="3" t="s">
        <v>152</v>
      </c>
      <c r="C471" s="3" t="s">
        <v>153</v>
      </c>
      <c r="D471" s="3">
        <v>1</v>
      </c>
      <c r="E471" s="3">
        <v>1</v>
      </c>
      <c r="F471" s="3">
        <v>11</v>
      </c>
      <c r="G471" s="3">
        <v>1</v>
      </c>
      <c r="H471" s="3">
        <v>2805</v>
      </c>
      <c r="I471" s="3">
        <v>302.8</v>
      </c>
      <c r="J471" s="3">
        <f>I471*1000</f>
        <v>302800</v>
      </c>
      <c r="K471" s="3">
        <v>44.38</v>
      </c>
      <c r="L471" s="4">
        <v>5241802</v>
      </c>
      <c r="M471" s="4">
        <v>1929754.06907439</v>
      </c>
      <c r="N471" s="4">
        <v>10996957.563367199</v>
      </c>
      <c r="O471" s="4">
        <v>9162264.5872661304</v>
      </c>
      <c r="P471" s="4">
        <v>9012671.7737400997</v>
      </c>
      <c r="Q471" s="4">
        <v>18482737.292739399</v>
      </c>
      <c r="R471" s="6">
        <f>AVERAGE(L471:Q471)</f>
        <v>9137697.8810312022</v>
      </c>
    </row>
    <row r="472" spans="2:18" x14ac:dyDescent="0.25">
      <c r="B472" s="3" t="s">
        <v>460</v>
      </c>
      <c r="C472" s="3" t="s">
        <v>461</v>
      </c>
      <c r="D472" s="3">
        <v>4</v>
      </c>
      <c r="E472" s="3">
        <v>1</v>
      </c>
      <c r="F472" s="3">
        <v>4</v>
      </c>
      <c r="G472" s="3">
        <v>1</v>
      </c>
      <c r="H472" s="3">
        <v>804</v>
      </c>
      <c r="I472" s="3">
        <v>86.5</v>
      </c>
      <c r="J472" s="3">
        <f>I472*1000</f>
        <v>86500</v>
      </c>
      <c r="K472" s="3">
        <v>12.05</v>
      </c>
      <c r="L472" s="4">
        <v>10659176</v>
      </c>
      <c r="M472" s="4">
        <v>10344842.2686109</v>
      </c>
      <c r="N472" s="4">
        <v>9639422.8631841708</v>
      </c>
      <c r="O472" s="4">
        <v>11026809.5037314</v>
      </c>
      <c r="P472" s="4">
        <v>11472301.523450101</v>
      </c>
      <c r="Q472" s="4" t="s">
        <v>17</v>
      </c>
      <c r="R472" s="6">
        <f>AVERAGE(L472:Q472)</f>
        <v>10628510.431795314</v>
      </c>
    </row>
    <row r="473" spans="2:18" x14ac:dyDescent="0.25">
      <c r="B473" s="3" t="s">
        <v>568</v>
      </c>
      <c r="C473" s="3" t="s">
        <v>569</v>
      </c>
      <c r="D473" s="3">
        <v>7</v>
      </c>
      <c r="E473" s="3">
        <v>2</v>
      </c>
      <c r="F473" s="3">
        <v>3</v>
      </c>
      <c r="G473" s="3">
        <v>2</v>
      </c>
      <c r="H473" s="3">
        <v>872</v>
      </c>
      <c r="I473" s="3">
        <v>92.4</v>
      </c>
      <c r="J473" s="3">
        <f>I473*1000</f>
        <v>92400</v>
      </c>
      <c r="K473" s="3">
        <v>8.69</v>
      </c>
      <c r="L473" s="4">
        <v>2423845.5</v>
      </c>
      <c r="M473" s="4">
        <v>1836198.83284354</v>
      </c>
      <c r="N473" s="4">
        <v>4598647.3609788297</v>
      </c>
      <c r="O473" s="4">
        <v>1745321.15681924</v>
      </c>
      <c r="P473" s="4">
        <v>6155037.9467046103</v>
      </c>
      <c r="Q473" s="4">
        <v>6296606.5729974397</v>
      </c>
      <c r="R473" s="6">
        <f>AVERAGE(L473:Q473)</f>
        <v>3842609.5617239433</v>
      </c>
    </row>
    <row r="474" spans="2:18" x14ac:dyDescent="0.25">
      <c r="B474" s="3" t="s">
        <v>606</v>
      </c>
      <c r="C474" s="3" t="s">
        <v>607</v>
      </c>
      <c r="D474" s="3">
        <v>2</v>
      </c>
      <c r="E474" s="3">
        <v>1</v>
      </c>
      <c r="F474" s="3">
        <v>4</v>
      </c>
      <c r="G474" s="3">
        <v>1</v>
      </c>
      <c r="H474" s="3">
        <v>804</v>
      </c>
      <c r="I474" s="3">
        <v>90.7</v>
      </c>
      <c r="J474" s="3">
        <f>I474*1000</f>
        <v>90700</v>
      </c>
      <c r="K474" s="3">
        <v>7.96</v>
      </c>
      <c r="L474" s="4">
        <v>49707164</v>
      </c>
      <c r="M474" s="4">
        <v>55577958.105277799</v>
      </c>
      <c r="N474" s="4">
        <v>52553069.848736197</v>
      </c>
      <c r="O474" s="4">
        <v>47516593.016373299</v>
      </c>
      <c r="P474" s="4">
        <v>52300740.558508001</v>
      </c>
      <c r="Q474" s="4">
        <v>52355935.6487078</v>
      </c>
      <c r="R474" s="6">
        <f>AVERAGE(L474:Q474)</f>
        <v>51668576.862933852</v>
      </c>
    </row>
    <row r="475" spans="2:18" x14ac:dyDescent="0.25">
      <c r="B475" s="3" t="s">
        <v>438</v>
      </c>
      <c r="C475" s="3" t="s">
        <v>439</v>
      </c>
      <c r="D475" s="3">
        <v>15</v>
      </c>
      <c r="E475" s="3">
        <v>1</v>
      </c>
      <c r="F475" s="3">
        <v>4</v>
      </c>
      <c r="G475" s="3">
        <v>1</v>
      </c>
      <c r="H475" s="3">
        <v>316</v>
      </c>
      <c r="I475" s="3">
        <v>34.4</v>
      </c>
      <c r="J475" s="3">
        <f>I475*1000</f>
        <v>34400</v>
      </c>
      <c r="K475" s="3">
        <v>13.1</v>
      </c>
      <c r="L475" s="4">
        <v>3828761.125</v>
      </c>
      <c r="M475" s="4">
        <v>1426676.37775899</v>
      </c>
      <c r="N475" s="4">
        <v>5758675.6186175896</v>
      </c>
      <c r="O475" s="4">
        <v>6641349.6764973197</v>
      </c>
      <c r="P475" s="4">
        <v>6346642.3999182703</v>
      </c>
      <c r="Q475" s="4">
        <v>6748970.5149880601</v>
      </c>
      <c r="R475" s="6">
        <f>AVERAGE(L475:Q475)</f>
        <v>5125179.2854633713</v>
      </c>
    </row>
    <row r="476" spans="2:18" x14ac:dyDescent="0.25">
      <c r="B476" s="3" t="s">
        <v>488</v>
      </c>
      <c r="C476" s="3" t="s">
        <v>489</v>
      </c>
      <c r="D476" s="3">
        <v>5</v>
      </c>
      <c r="E476" s="3">
        <v>1</v>
      </c>
      <c r="F476" s="3">
        <v>4</v>
      </c>
      <c r="G476" s="3">
        <v>1</v>
      </c>
      <c r="H476" s="3">
        <v>387</v>
      </c>
      <c r="I476" s="3">
        <v>44.9</v>
      </c>
      <c r="J476" s="3">
        <f>I476*1000</f>
        <v>44900</v>
      </c>
      <c r="K476" s="3">
        <v>11.16</v>
      </c>
      <c r="L476" s="4">
        <v>278948640</v>
      </c>
      <c r="M476" s="4">
        <v>193661146.00404501</v>
      </c>
      <c r="N476" s="4">
        <v>154783364.57804</v>
      </c>
      <c r="O476" s="4">
        <v>427037906.30253899</v>
      </c>
      <c r="P476" s="4">
        <v>384495799.62271798</v>
      </c>
      <c r="Q476" s="4">
        <v>330360034.89334702</v>
      </c>
      <c r="R476" s="6">
        <f>AVERAGE(L476:Q476)</f>
        <v>294881148.56678146</v>
      </c>
    </row>
    <row r="477" spans="2:18" x14ac:dyDescent="0.25">
      <c r="B477" s="3" t="s">
        <v>528</v>
      </c>
      <c r="C477" s="3" t="s">
        <v>529</v>
      </c>
      <c r="D477" s="3">
        <v>15</v>
      </c>
      <c r="E477" s="3">
        <v>1</v>
      </c>
      <c r="F477" s="3">
        <v>4</v>
      </c>
      <c r="G477" s="3">
        <v>1</v>
      </c>
      <c r="H477" s="3">
        <v>172</v>
      </c>
      <c r="I477" s="3">
        <v>18.8</v>
      </c>
      <c r="J477" s="3">
        <f>I477*1000</f>
        <v>18800</v>
      </c>
      <c r="K477" s="3">
        <v>9.59</v>
      </c>
      <c r="L477" s="4">
        <v>6147332.875</v>
      </c>
      <c r="M477" s="4">
        <v>7337033.3962940499</v>
      </c>
      <c r="N477" s="4">
        <v>7036288.41091902</v>
      </c>
      <c r="O477" s="4">
        <v>6632101.09628224</v>
      </c>
      <c r="P477" s="4">
        <v>13198319.6731421</v>
      </c>
      <c r="Q477" s="4">
        <v>18105559.944112901</v>
      </c>
      <c r="R477" s="6">
        <f>AVERAGE(L477:Q477)</f>
        <v>9742772.5659583863</v>
      </c>
    </row>
    <row r="478" spans="2:18" x14ac:dyDescent="0.25">
      <c r="B478" s="3" t="s">
        <v>968</v>
      </c>
      <c r="C478" s="3" t="s">
        <v>969</v>
      </c>
      <c r="D478" s="3">
        <v>1</v>
      </c>
      <c r="E478" s="3">
        <v>1</v>
      </c>
      <c r="F478" s="3">
        <v>1</v>
      </c>
      <c r="G478" s="3">
        <v>1</v>
      </c>
      <c r="H478" s="3">
        <v>1129</v>
      </c>
      <c r="I478" s="3">
        <v>129.5</v>
      </c>
      <c r="J478" s="3">
        <f>I478*1000</f>
        <v>129500</v>
      </c>
      <c r="K478" s="3">
        <v>2.13</v>
      </c>
      <c r="L478" s="4">
        <v>62025680</v>
      </c>
      <c r="M478" s="4">
        <v>56722483.356380798</v>
      </c>
      <c r="N478" s="4">
        <v>66487020.123641796</v>
      </c>
      <c r="O478" s="4">
        <v>54423409.7476236</v>
      </c>
      <c r="P478" s="4">
        <v>53789848.417421304</v>
      </c>
      <c r="Q478" s="4">
        <v>61377568.5609883</v>
      </c>
      <c r="R478" s="6">
        <f>AVERAGE(L478:Q478)</f>
        <v>59137668.36767596</v>
      </c>
    </row>
    <row r="479" spans="2:18" x14ac:dyDescent="0.25">
      <c r="B479" s="3" t="s">
        <v>964</v>
      </c>
      <c r="C479" s="3" t="s">
        <v>965</v>
      </c>
      <c r="D479" s="3">
        <v>3</v>
      </c>
      <c r="E479" s="3">
        <v>1</v>
      </c>
      <c r="F479" s="3">
        <v>1</v>
      </c>
      <c r="G479" s="3">
        <v>1</v>
      </c>
      <c r="H479" s="3">
        <v>983</v>
      </c>
      <c r="I479" s="3">
        <v>106.7</v>
      </c>
      <c r="J479" s="3">
        <f>I479*1000</f>
        <v>106700</v>
      </c>
      <c r="K479" s="3">
        <v>2.31</v>
      </c>
      <c r="L479" s="4">
        <v>9350549</v>
      </c>
      <c r="M479" s="4">
        <v>9451821.4646002799</v>
      </c>
      <c r="N479" s="4">
        <v>10769838.9889763</v>
      </c>
      <c r="O479" s="4">
        <v>8032984.6888437402</v>
      </c>
      <c r="P479" s="4">
        <v>7072464.7822782705</v>
      </c>
      <c r="Q479" s="4">
        <v>7460982.7956276704</v>
      </c>
      <c r="R479" s="6">
        <f>AVERAGE(L479:Q479)</f>
        <v>8689773.6200543772</v>
      </c>
    </row>
    <row r="480" spans="2:18" x14ac:dyDescent="0.25">
      <c r="B480" s="3" t="s">
        <v>380</v>
      </c>
      <c r="C480" s="3" t="s">
        <v>381</v>
      </c>
      <c r="D480" s="3">
        <v>2</v>
      </c>
      <c r="E480" s="3">
        <v>2</v>
      </c>
      <c r="F480" s="3">
        <v>8</v>
      </c>
      <c r="G480" s="3">
        <v>2</v>
      </c>
      <c r="H480" s="3">
        <v>2234</v>
      </c>
      <c r="I480" s="3">
        <v>242.1</v>
      </c>
      <c r="J480" s="3">
        <f>I480*1000</f>
        <v>242100</v>
      </c>
      <c r="K480" s="3">
        <v>15.89</v>
      </c>
      <c r="L480" s="4">
        <v>3648373.28125</v>
      </c>
      <c r="M480" s="4">
        <v>4010261.4552299101</v>
      </c>
      <c r="N480" s="4">
        <v>2356224.75009159</v>
      </c>
      <c r="O480" s="4">
        <v>7271964.3131193202</v>
      </c>
      <c r="P480" s="4">
        <v>4648808.7124643195</v>
      </c>
      <c r="Q480" s="4">
        <v>3304910.34054414</v>
      </c>
      <c r="R480" s="6">
        <f>AVERAGE(L480:Q480)</f>
        <v>4206757.1421165466</v>
      </c>
    </row>
    <row r="481" spans="2:18" x14ac:dyDescent="0.25">
      <c r="B481" s="3" t="s">
        <v>754</v>
      </c>
      <c r="C481" s="3" t="s">
        <v>755</v>
      </c>
      <c r="D481" s="3">
        <v>2</v>
      </c>
      <c r="E481" s="3">
        <v>1</v>
      </c>
      <c r="F481" s="3">
        <v>2</v>
      </c>
      <c r="G481" s="3">
        <v>1</v>
      </c>
      <c r="H481" s="3">
        <v>3983</v>
      </c>
      <c r="I481" s="3">
        <v>455.5</v>
      </c>
      <c r="J481" s="3">
        <f>I481*1000</f>
        <v>455500</v>
      </c>
      <c r="K481" s="3">
        <v>4.83</v>
      </c>
      <c r="L481" s="4">
        <v>7061286</v>
      </c>
      <c r="M481" s="4">
        <v>8043356.9292699099</v>
      </c>
      <c r="N481" s="4">
        <v>5112541.7939894199</v>
      </c>
      <c r="O481" s="4">
        <v>8510482.3286867607</v>
      </c>
      <c r="P481" s="4">
        <v>10920862.597668899</v>
      </c>
      <c r="Q481" s="4">
        <v>10782656.895620201</v>
      </c>
      <c r="R481" s="6">
        <f>AVERAGE(L481:Q481)</f>
        <v>8405197.7575391978</v>
      </c>
    </row>
    <row r="482" spans="2:18" x14ac:dyDescent="0.25">
      <c r="B482" s="3" t="s">
        <v>340</v>
      </c>
      <c r="C482" s="3" t="s">
        <v>341</v>
      </c>
      <c r="D482" s="3">
        <v>2</v>
      </c>
      <c r="E482" s="3">
        <v>1</v>
      </c>
      <c r="F482" s="3">
        <v>7</v>
      </c>
      <c r="G482" s="3">
        <v>1</v>
      </c>
      <c r="H482" s="3">
        <v>1421</v>
      </c>
      <c r="I482" s="3">
        <v>158.30000000000001</v>
      </c>
      <c r="J482" s="3">
        <f>I482*1000</f>
        <v>158300</v>
      </c>
      <c r="K482" s="3">
        <v>18.62</v>
      </c>
      <c r="L482" s="4">
        <v>31129064</v>
      </c>
      <c r="M482" s="4">
        <v>32958131.416182499</v>
      </c>
      <c r="N482" s="4">
        <v>34365165.162104703</v>
      </c>
      <c r="O482" s="4">
        <v>35851227.645017698</v>
      </c>
      <c r="P482" s="4">
        <v>38208155.967813402</v>
      </c>
      <c r="Q482" s="4">
        <v>48492501.688119903</v>
      </c>
      <c r="R482" s="6">
        <f>AVERAGE(L482:Q482)</f>
        <v>36834040.979873039</v>
      </c>
    </row>
    <row r="483" spans="2:18" x14ac:dyDescent="0.25">
      <c r="B483" s="3" t="s">
        <v>78</v>
      </c>
      <c r="C483" s="3" t="s">
        <v>79</v>
      </c>
      <c r="D483" s="3">
        <v>3</v>
      </c>
      <c r="E483" s="3">
        <v>1</v>
      </c>
      <c r="F483" s="3">
        <v>46</v>
      </c>
      <c r="G483" s="3">
        <v>1</v>
      </c>
      <c r="H483" s="3">
        <v>1110</v>
      </c>
      <c r="I483" s="3">
        <v>128.9</v>
      </c>
      <c r="J483" s="3">
        <f>I483*1000</f>
        <v>128900</v>
      </c>
      <c r="K483" s="3">
        <v>101.03</v>
      </c>
      <c r="L483" s="4">
        <v>614876261</v>
      </c>
      <c r="M483" s="4">
        <v>390570389.02290702</v>
      </c>
      <c r="N483" s="4">
        <v>494457920.94314897</v>
      </c>
      <c r="O483" s="4">
        <v>643778660.91656303</v>
      </c>
      <c r="P483" s="4">
        <v>466365735.13663602</v>
      </c>
      <c r="Q483" s="4">
        <v>460003832.28689599</v>
      </c>
      <c r="R483" s="6">
        <f>AVERAGE(L483:Q483)</f>
        <v>511675466.55102509</v>
      </c>
    </row>
    <row r="484" spans="2:18" x14ac:dyDescent="0.25">
      <c r="B484" s="3" t="s">
        <v>612</v>
      </c>
      <c r="C484" s="3" t="s">
        <v>613</v>
      </c>
      <c r="D484" s="3">
        <v>2</v>
      </c>
      <c r="E484" s="3">
        <v>1</v>
      </c>
      <c r="F484" s="3">
        <v>2</v>
      </c>
      <c r="G484" s="3">
        <v>1</v>
      </c>
      <c r="H484" s="3">
        <v>2062</v>
      </c>
      <c r="I484" s="3">
        <v>224.6</v>
      </c>
      <c r="J484" s="3">
        <f>I484*1000</f>
        <v>224600</v>
      </c>
      <c r="K484" s="3">
        <v>7.8</v>
      </c>
      <c r="L484" s="4">
        <v>71089700</v>
      </c>
      <c r="M484" s="4">
        <v>56414727.696044497</v>
      </c>
      <c r="N484" s="4">
        <v>67178103.200458199</v>
      </c>
      <c r="O484" s="4">
        <v>99643399.8117342</v>
      </c>
      <c r="P484" s="4">
        <v>94993579.170067996</v>
      </c>
      <c r="Q484" s="4">
        <v>92705504.195724994</v>
      </c>
      <c r="R484" s="6">
        <f>AVERAGE(L484:Q484)</f>
        <v>80337502.345671654</v>
      </c>
    </row>
    <row r="485" spans="2:18" x14ac:dyDescent="0.25">
      <c r="B485" s="3" t="s">
        <v>92</v>
      </c>
      <c r="C485" s="3" t="s">
        <v>93</v>
      </c>
      <c r="D485" s="3">
        <v>46</v>
      </c>
      <c r="E485" s="3">
        <v>1</v>
      </c>
      <c r="F485" s="3">
        <v>29</v>
      </c>
      <c r="G485" s="3">
        <v>1</v>
      </c>
      <c r="H485" s="3">
        <v>100</v>
      </c>
      <c r="I485" s="3">
        <v>10.5</v>
      </c>
      <c r="J485" s="3">
        <f>I485*1000</f>
        <v>10500</v>
      </c>
      <c r="K485" s="3">
        <v>93.28</v>
      </c>
      <c r="L485" s="4">
        <v>6005979</v>
      </c>
      <c r="M485" s="4">
        <v>1357988.3737091499</v>
      </c>
      <c r="N485" s="4">
        <v>6386123.2757168096</v>
      </c>
      <c r="O485" s="4">
        <v>11430678.5207722</v>
      </c>
      <c r="P485" s="4">
        <v>4853599.03045139</v>
      </c>
      <c r="Q485" s="4">
        <v>5165684.5997562101</v>
      </c>
      <c r="R485" s="6">
        <f>AVERAGE(L485:Q485)</f>
        <v>5866675.4667342929</v>
      </c>
    </row>
    <row r="486" spans="2:18" x14ac:dyDescent="0.25">
      <c r="B486" s="3" t="s">
        <v>198</v>
      </c>
      <c r="C486" s="3" t="s">
        <v>199</v>
      </c>
      <c r="D486" s="3">
        <v>55</v>
      </c>
      <c r="E486" s="3">
        <v>1</v>
      </c>
      <c r="F486" s="3">
        <v>11</v>
      </c>
      <c r="G486" s="3">
        <v>1</v>
      </c>
      <c r="H486" s="3">
        <v>67</v>
      </c>
      <c r="I486" s="3">
        <v>7.5</v>
      </c>
      <c r="J486" s="3">
        <f>I486*1000</f>
        <v>7500</v>
      </c>
      <c r="K486" s="3">
        <v>33.92</v>
      </c>
      <c r="L486" s="4">
        <v>1749713.375</v>
      </c>
      <c r="M486" s="4">
        <v>5124986.1407687897</v>
      </c>
      <c r="N486" s="4">
        <v>10571030.617140099</v>
      </c>
      <c r="O486" s="4">
        <v>11884614.708369499</v>
      </c>
      <c r="P486" s="4">
        <v>14799040.763925301</v>
      </c>
      <c r="Q486" s="4">
        <v>21742708.548510101</v>
      </c>
      <c r="R486" s="6">
        <f>AVERAGE(L486:Q486)</f>
        <v>10978682.358952299</v>
      </c>
    </row>
    <row r="487" spans="2:18" x14ac:dyDescent="0.25">
      <c r="B487" s="3" t="s">
        <v>878</v>
      </c>
      <c r="C487" s="3" t="s">
        <v>879</v>
      </c>
      <c r="D487" s="3">
        <v>18</v>
      </c>
      <c r="E487" s="3">
        <v>1</v>
      </c>
      <c r="F487" s="3">
        <v>1</v>
      </c>
      <c r="G487" s="3">
        <v>1</v>
      </c>
      <c r="H487" s="3">
        <v>152</v>
      </c>
      <c r="I487" s="3">
        <v>16.7</v>
      </c>
      <c r="J487" s="3">
        <f>I487*1000</f>
        <v>16700</v>
      </c>
      <c r="K487" s="3">
        <v>2.76</v>
      </c>
      <c r="L487" s="4">
        <v>578228.25</v>
      </c>
      <c r="M487" s="4">
        <v>742800.24604729796</v>
      </c>
      <c r="N487" s="4">
        <v>1955236.7551513501</v>
      </c>
      <c r="O487" s="4">
        <v>798866.75420682796</v>
      </c>
      <c r="P487" s="4">
        <v>1958911.41501628</v>
      </c>
      <c r="Q487" s="4">
        <v>2462287.8831354398</v>
      </c>
      <c r="R487" s="6">
        <f>AVERAGE(L487:Q487)</f>
        <v>1416055.2172595325</v>
      </c>
    </row>
    <row r="488" spans="2:18" x14ac:dyDescent="0.25">
      <c r="B488" s="3" t="s">
        <v>944</v>
      </c>
      <c r="C488" s="3" t="s">
        <v>945</v>
      </c>
      <c r="D488" s="3">
        <v>5</v>
      </c>
      <c r="E488" s="3">
        <v>1</v>
      </c>
      <c r="F488" s="3">
        <v>1</v>
      </c>
      <c r="G488" s="3">
        <v>1</v>
      </c>
      <c r="H488" s="3">
        <v>298</v>
      </c>
      <c r="I488" s="3">
        <v>32.6</v>
      </c>
      <c r="J488" s="3">
        <f>I488*1000</f>
        <v>32600</v>
      </c>
      <c r="K488" s="3">
        <v>2.37</v>
      </c>
      <c r="L488" s="4">
        <v>1786691.625</v>
      </c>
      <c r="M488" s="4">
        <v>2121043.1648153602</v>
      </c>
      <c r="N488" s="4">
        <v>2705988.0134019898</v>
      </c>
      <c r="O488" s="4">
        <v>2119426.8753755102</v>
      </c>
      <c r="P488" s="4">
        <v>1935268.63121773</v>
      </c>
      <c r="Q488" s="4">
        <v>2749952.7698461399</v>
      </c>
      <c r="R488" s="6">
        <f>AVERAGE(L488:Q488)</f>
        <v>2236395.1799427881</v>
      </c>
    </row>
    <row r="489" spans="2:18" x14ac:dyDescent="0.25">
      <c r="B489" s="3" t="s">
        <v>108</v>
      </c>
      <c r="C489" s="3" t="s">
        <v>109</v>
      </c>
      <c r="D489" s="3">
        <v>2</v>
      </c>
      <c r="E489" s="3">
        <v>2</v>
      </c>
      <c r="F489" s="3">
        <v>20</v>
      </c>
      <c r="G489" s="3">
        <v>2</v>
      </c>
      <c r="H489" s="3">
        <v>2950</v>
      </c>
      <c r="I489" s="3">
        <v>331.8</v>
      </c>
      <c r="J489" s="3">
        <f>I489*1000</f>
        <v>331800</v>
      </c>
      <c r="K489" s="3">
        <v>69.05</v>
      </c>
      <c r="L489" s="4">
        <v>270250972.0625</v>
      </c>
      <c r="M489" s="4">
        <v>239722926.76667699</v>
      </c>
      <c r="N489" s="4">
        <v>171378660.70232701</v>
      </c>
      <c r="O489" s="4">
        <v>286605471.23561603</v>
      </c>
      <c r="P489" s="4">
        <v>230249551.55629399</v>
      </c>
      <c r="Q489" s="4">
        <v>212295211.08376199</v>
      </c>
      <c r="R489" s="6">
        <f>AVERAGE(L489:Q489)</f>
        <v>235083798.901196</v>
      </c>
    </row>
    <row r="490" spans="2:18" x14ac:dyDescent="0.25">
      <c r="B490" s="3" t="s">
        <v>56</v>
      </c>
      <c r="C490" s="3" t="s">
        <v>57</v>
      </c>
      <c r="D490" s="3">
        <v>12</v>
      </c>
      <c r="E490" s="3">
        <v>1</v>
      </c>
      <c r="F490" s="3">
        <v>59</v>
      </c>
      <c r="G490" s="3">
        <v>1</v>
      </c>
      <c r="H490" s="3">
        <v>223</v>
      </c>
      <c r="I490" s="3">
        <v>23.1</v>
      </c>
      <c r="J490" s="3">
        <f>I490*1000</f>
        <v>23100</v>
      </c>
      <c r="K490" s="3">
        <v>186.62</v>
      </c>
      <c r="L490" s="4">
        <v>710831097</v>
      </c>
      <c r="M490" s="4">
        <v>606381860.51313102</v>
      </c>
      <c r="N490" s="4">
        <v>301961916.49056101</v>
      </c>
      <c r="O490" s="4">
        <v>647530533.83107197</v>
      </c>
      <c r="P490" s="4">
        <v>509470622.77078402</v>
      </c>
      <c r="Q490" s="4">
        <v>265511897.07398599</v>
      </c>
      <c r="R490" s="6">
        <f>AVERAGE(L490:Q490)</f>
        <v>506947987.94658899</v>
      </c>
    </row>
    <row r="491" spans="2:18" x14ac:dyDescent="0.25">
      <c r="B491" s="3" t="s">
        <v>874</v>
      </c>
      <c r="C491" s="3" t="s">
        <v>875</v>
      </c>
      <c r="D491" s="3">
        <v>3</v>
      </c>
      <c r="E491" s="3">
        <v>1</v>
      </c>
      <c r="F491" s="3">
        <v>1</v>
      </c>
      <c r="G491" s="3">
        <v>1</v>
      </c>
      <c r="H491" s="3">
        <v>1160</v>
      </c>
      <c r="I491" s="3">
        <v>130.5</v>
      </c>
      <c r="J491" s="3">
        <f>I491*1000</f>
        <v>130500</v>
      </c>
      <c r="K491" s="3">
        <v>2.77</v>
      </c>
      <c r="L491" s="4">
        <v>5456129</v>
      </c>
      <c r="M491" s="4">
        <v>6884801.5290720398</v>
      </c>
      <c r="N491" s="4">
        <v>7436394.6334841996</v>
      </c>
      <c r="O491" s="4">
        <v>4746887.2136133797</v>
      </c>
      <c r="P491" s="4">
        <v>6946440.7258741502</v>
      </c>
      <c r="Q491" s="4">
        <v>8462396.5143057704</v>
      </c>
      <c r="R491" s="6">
        <f>AVERAGE(L491:Q491)</f>
        <v>6655508.2693915898</v>
      </c>
    </row>
    <row r="492" spans="2:18" x14ac:dyDescent="0.25">
      <c r="B492" s="3" t="s">
        <v>228</v>
      </c>
      <c r="C492" s="3" t="s">
        <v>229</v>
      </c>
      <c r="D492" s="3">
        <v>7</v>
      </c>
      <c r="E492" s="3">
        <v>1</v>
      </c>
      <c r="F492" s="3">
        <v>9</v>
      </c>
      <c r="G492" s="3">
        <v>1</v>
      </c>
      <c r="H492" s="3">
        <v>548</v>
      </c>
      <c r="I492" s="3">
        <v>61.2</v>
      </c>
      <c r="J492" s="3">
        <f>I492*1000</f>
        <v>61200</v>
      </c>
      <c r="K492" s="3">
        <v>28.83</v>
      </c>
      <c r="L492" s="4">
        <v>7191543.25</v>
      </c>
      <c r="M492" s="4">
        <v>9777023.9656013604</v>
      </c>
      <c r="N492" s="4">
        <v>4444128.0181568703</v>
      </c>
      <c r="O492" s="4">
        <v>10522514.7384017</v>
      </c>
      <c r="P492" s="4">
        <v>7797861.7001385801</v>
      </c>
      <c r="Q492" s="4">
        <v>6976938.1902725203</v>
      </c>
      <c r="R492" s="6">
        <f>AVERAGE(L492:Q492)</f>
        <v>7785001.6437618388</v>
      </c>
    </row>
    <row r="493" spans="2:18" x14ac:dyDescent="0.25">
      <c r="B493" s="3" t="s">
        <v>996</v>
      </c>
      <c r="C493" s="3" t="s">
        <v>997</v>
      </c>
      <c r="D493" s="3">
        <v>16</v>
      </c>
      <c r="E493" s="3">
        <v>1</v>
      </c>
      <c r="F493" s="3">
        <v>1</v>
      </c>
      <c r="G493" s="3">
        <v>1</v>
      </c>
      <c r="H493" s="3">
        <v>132</v>
      </c>
      <c r="I493" s="3">
        <v>13.9</v>
      </c>
      <c r="J493" s="3">
        <f>I493*1000</f>
        <v>13900</v>
      </c>
      <c r="K493" s="3">
        <v>1.91</v>
      </c>
      <c r="L493" s="4">
        <v>8252928</v>
      </c>
      <c r="M493" s="4">
        <v>7316085.5771083804</v>
      </c>
      <c r="N493" s="4">
        <v>6377352.7458788296</v>
      </c>
      <c r="O493" s="4">
        <v>11316709.791015999</v>
      </c>
      <c r="P493" s="4">
        <v>9404591.3768894393</v>
      </c>
      <c r="Q493" s="4">
        <v>9619235.6562374998</v>
      </c>
      <c r="R493" s="6">
        <f>AVERAGE(L493:Q493)</f>
        <v>8714483.8578550238</v>
      </c>
    </row>
    <row r="494" spans="2:18" x14ac:dyDescent="0.25">
      <c r="B494" s="3" t="s">
        <v>670</v>
      </c>
      <c r="C494" s="3" t="s">
        <v>671</v>
      </c>
      <c r="D494" s="3">
        <v>10</v>
      </c>
      <c r="E494" s="3">
        <v>1</v>
      </c>
      <c r="F494" s="3">
        <v>4</v>
      </c>
      <c r="G494" s="3">
        <v>1</v>
      </c>
      <c r="H494" s="3">
        <v>269</v>
      </c>
      <c r="I494" s="3">
        <v>32.1</v>
      </c>
      <c r="J494" s="3">
        <f>I494*1000</f>
        <v>32100</v>
      </c>
      <c r="K494" s="3">
        <v>6.28</v>
      </c>
      <c r="L494" s="4">
        <v>8742619</v>
      </c>
      <c r="M494" s="4">
        <v>3465250.4824884799</v>
      </c>
      <c r="N494" s="4">
        <v>5865942.71186068</v>
      </c>
      <c r="O494" s="4">
        <v>6052312.8564082701</v>
      </c>
      <c r="P494" s="4">
        <v>7924936.93807704</v>
      </c>
      <c r="Q494" s="4">
        <v>11209538.3266779</v>
      </c>
      <c r="R494" s="6">
        <f>AVERAGE(L494:Q494)</f>
        <v>7210100.052585396</v>
      </c>
    </row>
    <row r="495" spans="2:18" x14ac:dyDescent="0.25">
      <c r="B495" s="3" t="s">
        <v>556</v>
      </c>
      <c r="C495" s="3" t="s">
        <v>557</v>
      </c>
      <c r="D495" s="3">
        <v>4</v>
      </c>
      <c r="E495" s="3">
        <v>1</v>
      </c>
      <c r="F495" s="3">
        <v>3</v>
      </c>
      <c r="G495" s="3">
        <v>1</v>
      </c>
      <c r="H495" s="3">
        <v>724</v>
      </c>
      <c r="I495" s="3">
        <v>77.5</v>
      </c>
      <c r="J495" s="3">
        <f>I495*1000</f>
        <v>77500</v>
      </c>
      <c r="K495" s="3">
        <v>9.06</v>
      </c>
      <c r="L495" s="4">
        <v>4324124.75</v>
      </c>
      <c r="M495" s="4" t="s">
        <v>17</v>
      </c>
      <c r="N495" s="4">
        <v>8806699.0559998099</v>
      </c>
      <c r="O495" s="4">
        <v>3442200.2391845402</v>
      </c>
      <c r="P495" s="4">
        <v>6672909.6134519204</v>
      </c>
      <c r="Q495" s="4">
        <v>13473872.7965202</v>
      </c>
      <c r="R495" s="6">
        <f>AVERAGE(L495:Q495)</f>
        <v>7343961.2910312954</v>
      </c>
    </row>
    <row r="496" spans="2:18" x14ac:dyDescent="0.25">
      <c r="B496" s="3" t="s">
        <v>594</v>
      </c>
      <c r="C496" s="3" t="s">
        <v>595</v>
      </c>
      <c r="D496" s="3">
        <v>30</v>
      </c>
      <c r="E496" s="3">
        <v>1</v>
      </c>
      <c r="F496" s="3">
        <v>3</v>
      </c>
      <c r="G496" s="3">
        <v>1</v>
      </c>
      <c r="H496" s="3">
        <v>112</v>
      </c>
      <c r="I496" s="3">
        <v>13.4</v>
      </c>
      <c r="J496" s="3">
        <f>I496*1000</f>
        <v>13400</v>
      </c>
      <c r="K496" s="3">
        <v>8.3800000000000008</v>
      </c>
      <c r="L496" s="4">
        <v>25975010</v>
      </c>
      <c r="M496" s="4">
        <v>8635502.0650933199</v>
      </c>
      <c r="N496" s="4">
        <v>10419656.551955501</v>
      </c>
      <c r="O496" s="4">
        <v>16572054.215669099</v>
      </c>
      <c r="P496" s="4">
        <v>20959586.520985998</v>
      </c>
      <c r="Q496" s="4">
        <v>17064479.585653201</v>
      </c>
      <c r="R496" s="6">
        <f>AVERAGE(L496:Q496)</f>
        <v>16604381.489892853</v>
      </c>
    </row>
    <row r="497" spans="2:18" x14ac:dyDescent="0.25">
      <c r="B497" s="3" t="s">
        <v>578</v>
      </c>
      <c r="C497" s="3" t="s">
        <v>579</v>
      </c>
      <c r="D497" s="3">
        <v>12</v>
      </c>
      <c r="E497" s="3">
        <v>1</v>
      </c>
      <c r="F497" s="3">
        <v>3</v>
      </c>
      <c r="G497" s="3">
        <v>1</v>
      </c>
      <c r="H497" s="3">
        <v>295</v>
      </c>
      <c r="I497" s="3">
        <v>32.1</v>
      </c>
      <c r="J497" s="3">
        <f>I497*1000</f>
        <v>32100</v>
      </c>
      <c r="K497" s="3">
        <v>8.61</v>
      </c>
      <c r="L497" s="4">
        <v>996488.0625</v>
      </c>
      <c r="M497" s="4">
        <v>13328104.9387645</v>
      </c>
      <c r="N497" s="4">
        <v>6290458.1012696102</v>
      </c>
      <c r="O497" s="4">
        <v>5666879.8402669197</v>
      </c>
      <c r="P497" s="4">
        <v>6216086.8364030197</v>
      </c>
      <c r="Q497" s="4">
        <v>11810560.2610106</v>
      </c>
      <c r="R497" s="6">
        <f>AVERAGE(L497:Q497)</f>
        <v>7384763.0067024417</v>
      </c>
    </row>
    <row r="498" spans="2:18" x14ac:dyDescent="0.25">
      <c r="B498" s="3" t="s">
        <v>690</v>
      </c>
      <c r="C498" s="3" t="s">
        <v>691</v>
      </c>
      <c r="D498" s="3">
        <v>2</v>
      </c>
      <c r="E498" s="3">
        <v>1</v>
      </c>
      <c r="F498" s="3">
        <v>3</v>
      </c>
      <c r="G498" s="3">
        <v>1</v>
      </c>
      <c r="H498" s="3">
        <v>449</v>
      </c>
      <c r="I498" s="3">
        <v>51.3</v>
      </c>
      <c r="J498" s="3">
        <f>I498*1000</f>
        <v>51300</v>
      </c>
      <c r="K498" s="3">
        <v>6.1</v>
      </c>
      <c r="L498" s="4">
        <v>20988532</v>
      </c>
      <c r="M498" s="4">
        <v>23238573.2890261</v>
      </c>
      <c r="N498" s="4">
        <v>21717901.8562834</v>
      </c>
      <c r="O498" s="4">
        <v>23984664.8916707</v>
      </c>
      <c r="P498" s="4">
        <v>25267890.252238199</v>
      </c>
      <c r="Q498" s="4">
        <v>24978103.803536601</v>
      </c>
      <c r="R498" s="6">
        <f>AVERAGE(L498:Q498)</f>
        <v>23362611.015459165</v>
      </c>
    </row>
    <row r="499" spans="2:18" x14ac:dyDescent="0.25">
      <c r="B499" s="3" t="s">
        <v>106</v>
      </c>
      <c r="C499" s="3" t="s">
        <v>107</v>
      </c>
      <c r="D499" s="3">
        <v>8</v>
      </c>
      <c r="E499" s="3">
        <v>1</v>
      </c>
      <c r="F499" s="3">
        <v>22</v>
      </c>
      <c r="G499" s="3">
        <v>1</v>
      </c>
      <c r="H499" s="3">
        <v>440</v>
      </c>
      <c r="I499" s="3">
        <v>50.5</v>
      </c>
      <c r="J499" s="3">
        <f>I499*1000</f>
        <v>50500</v>
      </c>
      <c r="K499" s="3">
        <v>69.12</v>
      </c>
      <c r="L499" s="4">
        <v>14077959</v>
      </c>
      <c r="M499" s="4">
        <v>11326189.657157799</v>
      </c>
      <c r="N499" s="4">
        <v>11261837.1671245</v>
      </c>
      <c r="O499" s="4">
        <v>4218201.6162670599</v>
      </c>
      <c r="P499" s="4">
        <v>3260139.2581724999</v>
      </c>
      <c r="Q499" s="4">
        <v>11857605.524181699</v>
      </c>
      <c r="R499" s="6">
        <f>AVERAGE(L499:Q499)</f>
        <v>9333655.3704839274</v>
      </c>
    </row>
    <row r="500" spans="2:18" x14ac:dyDescent="0.25">
      <c r="B500" s="3" t="s">
        <v>634</v>
      </c>
      <c r="C500" s="3" t="s">
        <v>635</v>
      </c>
      <c r="D500" s="3">
        <v>10</v>
      </c>
      <c r="E500" s="3">
        <v>1</v>
      </c>
      <c r="F500" s="3">
        <v>3</v>
      </c>
      <c r="G500" s="3">
        <v>1</v>
      </c>
      <c r="H500" s="3">
        <v>301</v>
      </c>
      <c r="I500" s="3">
        <v>31.2</v>
      </c>
      <c r="J500" s="3">
        <f>I500*1000</f>
        <v>31200</v>
      </c>
      <c r="K500" s="3">
        <v>7.26</v>
      </c>
      <c r="L500" s="4">
        <v>83935768</v>
      </c>
      <c r="M500" s="4">
        <v>70129712.809942201</v>
      </c>
      <c r="N500" s="4">
        <v>55428212.151983097</v>
      </c>
      <c r="O500" s="4">
        <v>99160301.0638583</v>
      </c>
      <c r="P500" s="4">
        <v>93082105.820436597</v>
      </c>
      <c r="Q500" s="4">
        <v>75869353.193674594</v>
      </c>
      <c r="R500" s="6">
        <f>AVERAGE(L500:Q500)</f>
        <v>79600908.83998245</v>
      </c>
    </row>
  </sheetData>
  <autoFilter ref="A2:R500" xr:uid="{00000000-0001-0000-0000-000000000000}">
    <sortState xmlns:xlrd2="http://schemas.microsoft.com/office/spreadsheetml/2017/richdata2" ref="A3:R500">
      <sortCondition sortBy="fontColor" ref="A2:A500" dxfId="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20220425_HCPs_Nivolumab.pdResult using Thermo Proteome Discoverer 2.5.0.400</dc:description>
  <cp:lastModifiedBy>Lisa</cp:lastModifiedBy>
  <dcterms:modified xsi:type="dcterms:W3CDTF">2022-04-26T08:35:08Z</dcterms:modified>
</cp:coreProperties>
</file>