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b156850fe0583b/Boot Camp/Module 01/Challenge/"/>
    </mc:Choice>
  </mc:AlternateContent>
  <xr:revisionPtr revIDLastSave="212" documentId="8_{F5C5299C-F660-EB44-8EBF-D33A581DF85F}" xr6:coauthVersionLast="47" xr6:coauthVersionMax="47" xr10:uidLastSave="{18B34579-EF29-874D-91C1-08CEB93BE228}"/>
  <bookViews>
    <workbookView xWindow="4220" yWindow="0" windowWidth="29380" windowHeight="2100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istics" sheetId="2" r:id="rId4"/>
    <sheet name="Subcategory statistics" sheetId="3" r:id="rId5"/>
    <sheet name="Date created stats statistics" sheetId="5" r:id="rId6"/>
    <sheet name="Descriptive statistics" sheetId="9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31" r:id="rId9"/>
    <pivotCache cacheId="32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B2" i="9" l="1" a="1"/>
  <c r="B2" i="9" s="1"/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C13" i="9" a="1"/>
  <c r="C13" i="9" s="1"/>
  <c r="C12" i="9" a="1"/>
  <c r="C12" i="9" s="1"/>
  <c r="C14" i="9" s="1"/>
  <c r="C11" i="9" a="1"/>
  <c r="C11" i="9" s="1"/>
  <c r="C10" i="9" a="1"/>
  <c r="C10" i="9" s="1"/>
  <c r="C9" i="9" a="1"/>
  <c r="C9" i="9" s="1"/>
  <c r="C6" i="9" a="1"/>
  <c r="C6" i="9" s="1"/>
  <c r="C5" i="9" a="1"/>
  <c r="C5" i="9" s="1"/>
  <c r="C4" i="9" a="1"/>
  <c r="C4" i="9" s="1"/>
  <c r="C3" i="9" a="1"/>
  <c r="C3" i="9" s="1"/>
  <c r="C2" i="9" a="1"/>
  <c r="C2" i="9" s="1"/>
  <c r="B13" i="9" a="1"/>
  <c r="B13" i="9" s="1"/>
  <c r="B12" i="9" a="1"/>
  <c r="B12" i="9" s="1"/>
  <c r="B14" i="9" s="1"/>
  <c r="B11" i="9" a="1"/>
  <c r="B11" i="9" s="1"/>
  <c r="B10" i="9" a="1"/>
  <c r="B10" i="9" s="1"/>
  <c r="B9" i="9" a="1"/>
  <c r="B9" i="9" s="1"/>
  <c r="B6" i="9" a="1"/>
  <c r="B6" i="9" s="1"/>
  <c r="B5" i="9" a="1"/>
  <c r="B5" i="9" s="1"/>
  <c r="B4" i="9" a="1"/>
  <c r="B4" i="9" s="1"/>
  <c r="B3" i="9" a="1"/>
  <c r="B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3" i="6"/>
  <c r="B4" i="6"/>
  <c r="B5" i="6"/>
  <c r="B6" i="6"/>
  <c r="B2" i="6"/>
  <c r="T2" i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  <c r="B7" i="9"/>
  <c r="E2" i="12"/>
  <c r="E13" i="12"/>
  <c r="E12" i="12"/>
  <c r="E11" i="12"/>
  <c r="E10" i="12"/>
  <c r="E9" i="12"/>
  <c r="E8" i="12"/>
  <c r="E7" i="12"/>
  <c r="E6" i="12"/>
  <c r="E5" i="12"/>
  <c r="E4" i="12"/>
  <c r="E3" i="12"/>
  <c r="F13" i="12" l="1"/>
  <c r="F5" i="12"/>
  <c r="F6" i="12"/>
  <c r="F9" i="12"/>
  <c r="F12" i="12"/>
  <c r="H2" i="12"/>
  <c r="F10" i="12"/>
  <c r="F7" i="12"/>
  <c r="F8" i="12"/>
  <c r="F11" i="12"/>
  <c r="F3" i="12"/>
  <c r="F4" i="12"/>
  <c r="F2" i="12"/>
  <c r="H10" i="12"/>
  <c r="G2" i="12"/>
  <c r="H6" i="12"/>
  <c r="H13" i="12"/>
  <c r="H3" i="12"/>
  <c r="G13" i="12"/>
  <c r="H4" i="12"/>
  <c r="G11" i="12"/>
  <c r="G4" i="12"/>
  <c r="G3" i="12"/>
  <c r="H5" i="12"/>
  <c r="G12" i="12"/>
  <c r="G9" i="12"/>
  <c r="G10" i="12"/>
  <c r="G6" i="12"/>
  <c r="G7" i="12"/>
  <c r="G8" i="12"/>
  <c r="H11" i="12"/>
  <c r="H12" i="12"/>
  <c r="G5" i="12"/>
  <c r="H7" i="12"/>
  <c r="H8" i="12"/>
  <c r="H9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<sst xmlns="http://schemas.openxmlformats.org/spreadsheetml/2006/main" count="33050" uniqueCount="8418">
  <si>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</si>
  <si>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</si>
  <si>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</si>
  <si>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</si>
  <si>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</si>
  <si>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</si>
  <si>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</si>
  <si>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</si>
  <si>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</si>
  <si>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</si>
  <si>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</si>
  <si>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</si>
  <si>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</si>
  <si>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</si>
  <si>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</si>
  <si>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</si>
  <si>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</si>
  <si>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</si>
  <si>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</si>
  <si>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</si>
  <si>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</si>
  <si>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</si>
  <si>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</si>
  <si>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</si>
  <si>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</si>
  <si>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</si>
  <si>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</si>
  <si>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</si>
  <si>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</si>
  <si>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</si>
  <si>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</si>
  <si>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</si>
  <si>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</si>
  <si>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</si>
  <si>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</si>
  <si>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</si>
  <si>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</si>
  <si>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</si>
  <si>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</si>
  <si>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</si>
  <si>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</si>
  <si>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</si>
  <si>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</si>
  <si>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</si>
  <si>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</si>
  <si>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</si>
  <si>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</si>
  <si>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</si>
  <si>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</si>
  <si>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</si>
  <si>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</si>
  <si>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</si>
  <si>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</si>
  <si>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</si>
  <si>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</si>
  <si>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</si>
  <si>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</si>
  <si>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</si>
  <si>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</si>
  <si>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</si>
  <si>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</si>
  <si>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</si>
  <si>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</si>
  <si>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</si>
  <si>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</si>
  <si>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</si>
  <si>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</si>
  <si>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</si>
  <si>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</si>
  <si>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</si>
  <si>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</si>
  <si>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</si>
  <si>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</si>
  <si>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</si>
  <si>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</si>
  <si>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</si>
  <si>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</si>
  <si>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</si>
  <si>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</si>
  <si>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</si>
  <si>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</si>
  <si>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</si>
  <si>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</si>
  <si>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</si>
  <si>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</si>
  <si>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</si>
  <si>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</si>
  <si>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</si>
  <si>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</si>
  <si>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</si>
  <si>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</si>
  <si>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</si>
  <si>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</si>
  <si>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</si>
  <si>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</si>
  <si>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</si>
  <si>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</si>
  <si>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</si>
  <si>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</si>
  <si>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</si>
  <si>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</si>
  <si>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</si>
  <si>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</si>
  <si>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</si>
  <si>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</si>
  <si>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</si>
  <si>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</si>
  <si>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</si>
  <si>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</si>
  <si>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</si>
  <si>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</si>
  <si>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</si>
  <si>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</si>
  <si>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</si>
  <si>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</si>
  <si>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</si>
  <si>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</si>
  <si>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</si>
  <si>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</si>
  <si>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</si>
  <si>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</si>
  <si>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</si>
  <si>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</si>
  <si>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</si>
  <si>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</si>
  <si>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</si>
  <si>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</si>
  <si>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</si>
  <si>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</si>
  <si>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</si>
  <si>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</si>
  <si>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</si>
  <si>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</si>
  <si>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</si>
  <si>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</si>
  <si>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</si>
  <si>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</si>
  <si>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</si>
  <si>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</si>
  <si>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</si>
  <si>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</si>
  <si>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</si>
  <si>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</si>
  <si>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</si>
  <si>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</si>
  <si>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</si>
  <si>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</si>
  <si>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</si>
  <si>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</si>
  <si>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</si>
  <si>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</si>
  <si>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</si>
  <si>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</si>
  <si>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</si>
  <si>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</si>
  <si>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</si>
  <si>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</si>
  <si>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</si>
  <si>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</si>
  <si>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</si>
  <si>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</si>
  <si>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</si>
  <si>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</si>
  <si>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</si>
  <si>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</si>
  <si>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</si>
  <si>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</si>
  <si>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</si>
  <si>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</si>
  <si>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</si>
  <si>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</si>
  <si>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</si>
  <si>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</si>
  <si>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</si>
  <si>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</si>
  <si>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</si>
  <si>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</si>
  <si>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</si>
  <si>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</si>
  <si>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</si>
  <si>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</si>
  <si>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</si>
  <si>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</si>
  <si>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</si>
  <si>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</si>
  <si>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</si>
  <si>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</si>
  <si>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</si>
  <si>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</si>
  <si>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</si>
  <si>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</si>
  <si>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</si>
  <si>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</si>
  <si>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</si>
  <si>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</si>
  <si>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</si>
  <si>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</si>
  <si>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</si>
  <si>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</si>
  <si>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</si>
  <si>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</si>
  <si>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</si>
  <si>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</si>
  <si>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</si>
  <si>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</si>
  <si>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</si>
  <si>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</si>
  <si>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</si>
  <si>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</si>
  <si>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</si>
  <si>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</si>
  <si>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</si>
  <si>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</si>
  <si>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</si>
  <si>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</si>
  <si>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</si>
  <si>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</si>
  <si>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</si>
  <si>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</si>
  <si>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</si>
  <si>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</si>
  <si>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</si>
  <si>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</si>
  <si>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</si>
  <si>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</si>
  <si>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</si>
  <si>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</si>
  <si>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</si>
  <si>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</si>
  <si>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</si>
  <si>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</si>
  <si>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</si>
  <si>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</si>
  <si>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</si>
  <si>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</si>
  <si>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</si>
  <si>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</si>
  <si>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</si>
  <si>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</si>
  <si>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</si>
  <si>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</si>
  <si>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</si>
  <si>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</si>
  <si>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</si>
  <si>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</si>
  <si>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</si>
  <si>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</si>
  <si>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</si>
  <si>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</si>
  <si>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</si>
  <si>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</si>
  <si>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</si>
  <si>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</si>
  <si>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</si>
  <si>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</si>
  <si>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</si>
  <si>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</si>
  <si>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</si>
  <si>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</si>
  <si>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</si>
  <si>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</si>
  <si>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</si>
  <si>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</si>
  <si>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</si>
  <si>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</si>
  <si>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</si>
  <si>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</si>
  <si>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</si>
  <si>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</si>
  <si>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</si>
  <si>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</si>
  <si>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</si>
  <si>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</si>
  <si>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</si>
  <si>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</si>
  <si>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</si>
  <si>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</si>
  <si>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</si>
  <si>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</si>
  <si>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</si>
  <si>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</si>
  <si>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</si>
  <si>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</si>
  <si>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</si>
  <si>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</si>
  <si>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</si>
  <si>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</si>
  <si>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</si>
  <si>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</si>
  <si>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</si>
  <si>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</si>
  <si>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</si>
  <si>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</si>
  <si>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</si>
  <si>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</si>
  <si>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</si>
  <si>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</si>
  <si>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</si>
  <si>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</si>
  <si>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</si>
  <si>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</si>
  <si>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</si>
  <si>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</si>
  <si>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</si>
  <si>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</si>
  <si>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</si>
  <si>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</si>
  <si>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</si>
  <si>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</si>
  <si>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</si>
  <si>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</si>
  <si>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</si>
  <si>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</si>
  <si>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</si>
  <si>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</si>
  <si>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</si>
  <si>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</si>
  <si>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</si>
  <si>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</si>
  <si>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</si>
  <si>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</si>
  <si>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</si>
  <si>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</si>
  <si>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</si>
  <si>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</si>
  <si>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</si>
  <si>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</si>
  <si>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</si>
  <si>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</si>
  <si>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</si>
  <si>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</si>
  <si>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</si>
  <si>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</si>
  <si>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</si>
  <si>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</si>
  <si>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</si>
  <si>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</si>
  <si>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</si>
  <si>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</si>
  <si>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</si>
  <si>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</si>
  <si>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</si>
  <si>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</si>
  <si>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</si>
  <si>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</si>
  <si>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</si>
  <si>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</si>
  <si>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</si>
  <si>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</si>
  <si>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</si>
  <si>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</si>
  <si>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</si>
  <si>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</si>
  <si>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</si>
  <si>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</si>
  <si>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</si>
  <si>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</si>
  <si>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</si>
  <si>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</si>
  <si>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</si>
  <si>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</si>
  <si>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</si>
  <si>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</si>
  <si>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</si>
  <si>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</si>
  <si>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</si>
  <si>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</si>
  <si>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</si>
  <si>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</si>
  <si>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</si>
  <si>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</si>
  <si>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</si>
  <si>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</si>
  <si>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</si>
  <si>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</si>
  <si>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</si>
  <si>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</si>
  <si>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</si>
  <si>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</si>
  <si>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</si>
  <si>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</si>
  <si>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</si>
  <si>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</si>
  <si>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</si>
  <si>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</si>
  <si>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</si>
  <si>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</si>
  <si>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</si>
  <si>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</si>
  <si>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</si>
  <si>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</si>
  <si>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</si>
  <si>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</si>
  <si>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</si>
  <si>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</si>
  <si>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</si>
  <si>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</si>
  <si>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</si>
  <si>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</si>
  <si>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</si>
  <si>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</si>
  <si>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</si>
  <si>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</si>
  <si>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</si>
  <si>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</si>
  <si>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</si>
  <si>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</si>
  <si>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</si>
  <si>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</si>
  <si>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</si>
  <si>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</si>
  <si>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</si>
  <si>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</si>
  <si>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</si>
  <si>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</si>
  <si>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</si>
  <si>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</si>
  <si>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</si>
  <si>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</si>
  <si>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</si>
  <si>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</si>
  <si>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</si>
  <si>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</si>
  <si>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</si>
  <si>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</si>
  <si>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</si>
  <si>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</si>
  <si>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</si>
  <si>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</si>
  <si>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</si>
  <si>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</si>
  <si>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</si>
  <si>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</si>
  <si>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</si>
  <si>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</si>
  <si>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</si>
  <si>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</si>
  <si>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</si>
  <si>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</si>
  <si>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</si>
  <si>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</si>
  <si>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</si>
  <si>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</si>
  <si>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</si>
  <si>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</si>
  <si>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</si>
  <si>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</si>
  <si>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</si>
  <si>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</si>
  <si>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</si>
  <si>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</si>
  <si>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</si>
  <si>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</si>
  <si>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</si>
  <si>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</si>
  <si>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</si>
  <si>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</si>
  <si>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</si>
  <si>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</si>
  <si>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</si>
  <si>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</si>
  <si>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</si>
  <si>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</si>
  <si>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</si>
  <si>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</si>
  <si>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</si>
  <si>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</si>
  <si>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</si>
  <si>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</si>
  <si>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</si>
  <si>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</si>
  <si>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</si>
  <si>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</si>
  <si>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</si>
  <si>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</si>
  <si>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</si>
  <si>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</si>
  <si>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</si>
  <si>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</si>
  <si>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</si>
  <si>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</si>
  <si>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</si>
  <si>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</si>
  <si>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</si>
  <si>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</si>
  <si>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</si>
  <si>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</si>
  <si>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</si>
  <si>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</si>
  <si>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</si>
  <si>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</si>
  <si>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</si>
  <si>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</si>
  <si>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</si>
  <si>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</si>
  <si>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</si>
  <si>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</si>
  <si>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</si>
  <si>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</si>
  <si>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</si>
  <si>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</si>
  <si>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</si>
  <si>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</si>
  <si>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</si>
  <si>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</si>
  <si>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</si>
  <si>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</si>
  <si>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</si>
  <si>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</si>
  <si>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</si>
  <si>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</si>
  <si>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</si>
  <si>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</si>
  <si>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</si>
  <si>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</si>
  <si>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</si>
  <si>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</si>
  <si>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</si>
  <si>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</si>
  <si>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</si>
  <si>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</si>
  <si>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</si>
  <si>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</si>
  <si>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</si>
  <si>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</si>
  <si>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</si>
  <si>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</si>
  <si>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</si>
  <si>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</si>
  <si>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</si>
  <si>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</si>
  <si>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</si>
  <si>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</si>
  <si>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</si>
  <si>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</si>
  <si>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</si>
  <si>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</si>
  <si>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</si>
  <si>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</si>
  <si>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</si>
  <si>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</si>
  <si>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</si>
  <si>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</si>
  <si>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</si>
  <si>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</si>
  <si>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</si>
  <si>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</si>
  <si>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</si>
  <si>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</si>
  <si>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</si>
  <si>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</si>
  <si>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</si>
  <si>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</si>
  <si>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</si>
  <si>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</si>
  <si>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</si>
  <si>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</si>
  <si>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</si>
  <si>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</si>
  <si>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</si>
  <si>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</si>
  <si>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</si>
  <si>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</si>
  <si>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</si>
  <si>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</si>
  <si>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</si>
  <si>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</si>
  <si>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</si>
  <si>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</si>
  <si>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</si>
  <si>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</si>
  <si>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</si>
  <si>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</si>
  <si>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</si>
  <si>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</si>
  <si>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</si>
  <si>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</si>
  <si>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</si>
  <si>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</si>
  <si>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</si>
  <si>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</si>
  <si>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</si>
  <si>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</si>
  <si>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</si>
  <si>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</si>
  <si>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</si>
  <si>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</si>
  <si>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</si>
  <si>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</si>
  <si>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</si>
  <si>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</si>
  <si>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</si>
  <si>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</si>
  <si>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</si>
  <si>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</si>
  <si>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</si>
  <si>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</si>
  <si>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</si>
  <si>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</si>
  <si>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</si>
  <si>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</si>
  <si>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</si>
  <si>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</si>
  <si>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</si>
  <si>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</si>
  <si>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</si>
  <si>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</si>
  <si>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</si>
  <si>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</si>
  <si>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</si>
  <si>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</si>
  <si>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</si>
  <si>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</si>
  <si>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</si>
  <si>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</si>
  <si>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</si>
  <si>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</si>
  <si>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</si>
  <si>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</si>
  <si>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</si>
  <si>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</si>
  <si>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</si>
  <si>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</si>
  <si>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</si>
  <si>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</si>
  <si>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</si>
  <si>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</si>
  <si>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</si>
  <si>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</si>
  <si>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</si>
  <si>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</si>
  <si>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</si>
  <si>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</si>
  <si>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</si>
  <si>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</si>
  <si>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</si>
  <si>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</si>
  <si>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</si>
  <si>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</si>
  <si>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</si>
  <si>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</si>
  <si>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</si>
  <si>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</si>
  <si>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</si>
  <si>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</si>
  <si>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</si>
  <si>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</si>
  <si>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</si>
  <si>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</si>
  <si>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</si>
  <si>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</si>
  <si>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</si>
  <si>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</si>
  <si>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</si>
  <si>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</si>
  <si>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</si>
  <si>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</si>
  <si>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</si>
  <si>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</si>
  <si>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</si>
  <si>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</si>
  <si>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</si>
  <si>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</si>
  <si>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</si>
  <si>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</si>
  <si>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</si>
  <si>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</si>
  <si>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</si>
  <si>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</si>
  <si>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</si>
  <si>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</si>
  <si>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</si>
  <si>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</si>
  <si>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</si>
  <si>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</si>
  <si>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</si>
  <si>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</si>
  <si>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</si>
  <si>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</si>
  <si>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</si>
  <si>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</si>
  <si>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</si>
  <si>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</si>
  <si>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</si>
  <si>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</si>
  <si>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</si>
  <si>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</si>
  <si>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</si>
  <si>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</si>
  <si>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</si>
  <si>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</si>
  <si>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</si>
  <si>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</si>
  <si>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</si>
  <si>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</si>
  <si>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</si>
  <si>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</si>
  <si>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</si>
  <si>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</si>
  <si>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</si>
  <si>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</si>
  <si>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</si>
  <si>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</si>
  <si>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</si>
  <si>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</si>
  <si>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</si>
  <si>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</si>
  <si>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</si>
  <si>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</si>
  <si>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</si>
  <si>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</si>
  <si>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</si>
  <si>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</si>
  <si>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</si>
  <si>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</si>
  <si>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</si>
  <si>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</si>
  <si>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</si>
  <si>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</si>
  <si>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</si>
  <si>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</si>
  <si>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</si>
  <si>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</si>
  <si>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</si>
  <si>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</si>
  <si>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</si>
  <si>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</si>
  <si>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</si>
  <si>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</si>
  <si>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</si>
  <si>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</si>
  <si>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</si>
  <si>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</si>
  <si>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</si>
  <si>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</si>
  <si>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</si>
  <si>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</si>
  <si>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</si>
  <si>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</si>
  <si>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</si>
  <si>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</si>
  <si>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</si>
  <si>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</si>
  <si>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</si>
  <si>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</si>
  <si>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</si>
  <si>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</si>
  <si>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</si>
  <si>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</si>
  <si>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</si>
  <si>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</si>
  <si>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</si>
  <si>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</si>
  <si>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</si>
  <si>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</si>
  <si>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</si>
  <si>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</si>
  <si>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</si>
  <si>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</si>
  <si>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</si>
  <si>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</si>
  <si>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</si>
  <si>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</si>
  <si>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</si>
  <si>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</si>
  <si>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</si>
  <si>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</si>
  <si>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</si>
  <si>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</si>
  <si>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</si>
  <si>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</si>
  <si>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</si>
  <si>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</si>
  <si>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</si>
  <si>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</si>
  <si>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</si>
  <si>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</si>
  <si>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</si>
  <si>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</si>
  <si>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</si>
  <si>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</si>
  <si>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</si>
  <si>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</si>
  <si>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</si>
  <si>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</si>
  <si>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</si>
  <si>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</si>
  <si>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</si>
  <si>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</si>
  <si>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</si>
  <si>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</si>
  <si>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</si>
  <si>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</si>
  <si>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</si>
  <si>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</si>
  <si>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</si>
  <si>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</si>
  <si>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</si>
  <si>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</si>
  <si>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</si>
  <si>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</si>
  <si>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</si>
  <si>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</si>
  <si>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</si>
  <si>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</si>
  <si>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</si>
  <si>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</si>
  <si>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</si>
  <si>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</si>
  <si>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</si>
  <si>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</si>
  <si>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</si>
  <si>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</si>
  <si>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</si>
  <si>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</si>
  <si>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</si>
  <si>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</si>
  <si>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</si>
  <si>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</si>
  <si>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</si>
  <si>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</si>
  <si>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</si>
  <si>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</si>
  <si>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</si>
  <si>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</si>
  <si>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</si>
  <si>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</si>
  <si>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</si>
  <si>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</si>
  <si>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</si>
  <si>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</si>
  <si>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</si>
  <si>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</si>
  <si>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</si>
  <si>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</si>
  <si>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</si>
  <si>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</si>
  <si>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</si>
  <si>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</si>
  <si>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</si>
  <si>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</si>
  <si>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</si>
  <si>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</si>
  <si>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</si>
  <si>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</si>
  <si>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</si>
  <si>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</si>
  <si>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</si>
  <si>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</si>
  <si>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</si>
  <si>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</si>
  <si>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</si>
  <si>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</si>
  <si>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</si>
  <si>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</si>
  <si>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</si>
  <si>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</si>
  <si>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</si>
  <si>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</si>
  <si>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</si>
  <si>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</si>
  <si>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</si>
  <si>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</si>
  <si>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</si>
  <si>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</si>
  <si>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</si>
  <si>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</si>
  <si>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</si>
  <si>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</si>
  <si>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</si>
  <si>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</si>
  <si>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</si>
  <si>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</si>
  <si>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</si>
  <si>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</si>
  <si>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</si>
  <si>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</si>
  <si>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</si>
  <si>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</si>
  <si>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</si>
  <si>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</si>
  <si>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</si>
  <si>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</si>
  <si>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</si>
  <si>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</si>
  <si>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</si>
  <si>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</si>
  <si>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</si>
  <si>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</si>
  <si>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</si>
  <si>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</si>
  <si>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</si>
  <si>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</si>
  <si>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</si>
  <si>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</si>
  <si>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</si>
  <si>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</si>
  <si>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</si>
  <si>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</si>
  <si>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</si>
  <si>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</si>
  <si>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</si>
  <si>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</si>
  <si>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</si>
  <si>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</si>
  <si>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</si>
  <si>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</si>
  <si>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</si>
  <si>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</si>
  <si>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</si>
  <si>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</si>
  <si>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</si>
  <si>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</si>
  <si>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</si>
  <si>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</si>
  <si>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</si>
  <si>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</si>
  <si>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</si>
  <si>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</si>
  <si>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</si>
  <si>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</si>
  <si>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</si>
  <si>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</si>
  <si>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</si>
  <si>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</si>
  <si>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</si>
  <si>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</si>
  <si>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</si>
  <si>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</si>
  <si>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</si>
  <si>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</si>
  <si>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</si>
  <si>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</si>
  <si>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</si>
  <si>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</si>
  <si>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</si>
  <si>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</si>
  <si>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</si>
  <si>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</si>
  <si>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</si>
  <si>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</si>
  <si>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</si>
  <si>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</si>
  <si>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</si>
  <si>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</si>
  <si>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</si>
  <si>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</si>
  <si>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</si>
  <si>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</si>
  <si>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</si>
  <si>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</si>
  <si>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</si>
  <si>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</si>
  <si>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</si>
  <si>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</si>
  <si>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</si>
  <si>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</si>
  <si>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</si>
  <si>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</si>
  <si>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</si>
  <si>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</si>
  <si>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</si>
  <si>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</si>
  <si>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</si>
  <si>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</si>
  <si>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</si>
  <si>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</si>
  <si>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</si>
  <si>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</si>
  <si>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</si>
  <si>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</si>
  <si>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</si>
  <si>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</si>
  <si>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</si>
  <si>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</si>
  <si>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</si>
  <si>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</si>
  <si>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</si>
  <si>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</si>
  <si>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</si>
  <si>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</si>
  <si>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</si>
  <si>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</si>
  <si>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</si>
  <si>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</si>
  <si>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</si>
  <si>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</si>
  <si>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</si>
  <si>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</si>
  <si>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</si>
  <si>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</si>
  <si>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</si>
  <si>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</si>
  <si>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</si>
  <si>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</si>
  <si>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</si>
  <si>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</si>
  <si>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</si>
  <si>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</si>
  <si>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</si>
  <si>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</si>
  <si>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</si>
  <si>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</si>
  <si>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</si>
  <si>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</si>
  <si>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</si>
  <si>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</si>
  <si>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</si>
  <si>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</si>
  <si>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</si>
  <si>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</si>
  <si>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</si>
  <si>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</si>
  <si>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</si>
  <si>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</si>
  <si>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</si>
  <si>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</si>
  <si>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</si>
  <si>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</si>
  <si>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</si>
  <si>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</si>
  <si>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</si>
  <si>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</si>
  <si>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</si>
  <si>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</si>
  <si>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</si>
  <si>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</si>
  <si>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</si>
  <si>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</si>
  <si>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</si>
  <si>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</si>
  <si>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</si>
  <si>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</si>
  <si>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</si>
  <si>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</si>
  <si>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</si>
  <si>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</si>
  <si>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</si>
  <si>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</si>
  <si>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</si>
  <si>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</si>
  <si>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</si>
  <si>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</si>
  <si>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</si>
  <si>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</si>
  <si>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</si>
  <si>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</si>
  <si>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</si>
  <si>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</si>
  <si>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</si>
  <si>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</si>
  <si>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</si>
  <si>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</si>
  <si>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</si>
  <si>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</si>
  <si>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</si>
  <si>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</si>
  <si>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</si>
  <si>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</si>
  <si>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</si>
  <si>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</si>
  <si>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</si>
  <si>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</si>
  <si>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</si>
  <si>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</si>
  <si>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</si>
  <si>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</si>
  <si>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</si>
  <si>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</si>
  <si>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</si>
  <si>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</si>
  <si>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</si>
  <si>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</si>
  <si>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</si>
  <si>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</si>
  <si>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</si>
  <si>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</si>
  <si>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</si>
  <si>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</si>
  <si>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</si>
  <si>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</si>
  <si>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</si>
  <si>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</si>
  <si>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</si>
  <si>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</si>
  <si>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</si>
  <si>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</si>
  <si>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</si>
  <si>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</si>
  <si>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</si>
  <si>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</si>
  <si>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</si>
  <si>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</si>
  <si>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</si>
  <si>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</si>
  <si>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</si>
  <si>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</si>
  <si>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</si>
  <si>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</si>
  <si>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</si>
  <si>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</si>
  <si>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</si>
  <si>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</si>
  <si>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</si>
  <si>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</si>
  <si>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</si>
  <si>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</si>
  <si>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</si>
  <si>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</si>
  <si>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</si>
  <si>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</si>
  <si>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</si>
  <si>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</si>
  <si>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</si>
  <si>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</si>
  <si>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</si>
  <si>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</si>
  <si>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</si>
  <si>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</si>
  <si>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</si>
  <si>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</si>
  <si>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</si>
  <si>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</si>
  <si>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</si>
  <si>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</si>
  <si>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</si>
  <si>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</si>
  <si>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</si>
  <si>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</si>
  <si>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</si>
  <si>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</si>
  <si>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</si>
  <si>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</si>
  <si>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</si>
  <si>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</si>
  <si>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</si>
  <si>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</si>
  <si>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</si>
  <si>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</si>
  <si>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</si>
  <si>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</si>
  <si>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</si>
  <si>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</si>
  <si>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</si>
  <si>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</si>
  <si>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</si>
  <si>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</si>
  <si>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</si>
  <si>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</si>
  <si>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</si>
  <si>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</si>
  <si>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</si>
  <si>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</si>
  <si>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</si>
  <si>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</si>
  <si>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</si>
  <si>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</si>
  <si>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</si>
  <si>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</si>
  <si>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</si>
  <si>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</si>
  <si>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</si>
  <si>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</si>
  <si>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</si>
  <si>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</si>
  <si>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</si>
  <si>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</si>
  <si>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</si>
  <si>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</si>
  <si>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</si>
  <si>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</si>
  <si>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</si>
  <si>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</si>
  <si>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</si>
  <si>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</si>
  <si>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</si>
  <si>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</si>
  <si>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</si>
  <si>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</si>
  <si>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</si>
  <si>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</si>
  <si>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</si>
  <si>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</si>
  <si>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</si>
  <si>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</si>
  <si>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</si>
  <si>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</si>
  <si>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</si>
  <si>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</si>
  <si>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</si>
  <si>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</si>
  <si>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</si>
  <si>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</si>
  <si>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</si>
  <si>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</si>
  <si>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</si>
  <si>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</si>
  <si>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</si>
  <si>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</si>
  <si>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</si>
  <si>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</si>
  <si>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</si>
  <si>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</si>
  <si>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</si>
  <si>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</si>
  <si>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</si>
  <si>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</si>
  <si>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</si>
  <si>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</si>
  <si>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</si>
  <si>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</si>
  <si>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</si>
  <si>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</si>
  <si>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</si>
  <si>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</si>
  <si>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</si>
  <si>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</si>
  <si>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</si>
  <si>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</si>
  <si>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</si>
  <si>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</si>
  <si>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</si>
  <si>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</si>
  <si>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</si>
  <si>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</si>
  <si>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</si>
  <si>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</si>
  <si>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</si>
  <si>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</si>
  <si>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</si>
  <si>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</si>
  <si>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</si>
  <si>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</si>
  <si>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</si>
  <si>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</si>
  <si>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</si>
  <si>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</si>
  <si>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</si>
  <si>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</si>
  <si>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</si>
  <si>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</si>
  <si>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</si>
  <si>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</si>
  <si>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</si>
  <si>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</si>
  <si>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</si>
  <si>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</si>
  <si>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</si>
  <si>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</si>
  <si>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</si>
  <si>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</si>
  <si>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</si>
  <si>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</si>
  <si>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</si>
  <si>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</si>
  <si>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</si>
  <si>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</si>
  <si>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</si>
  <si>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</si>
  <si>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</si>
  <si>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</si>
  <si>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</si>
  <si>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</si>
  <si>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</si>
  <si>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</si>
  <si>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</si>
  <si>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</si>
  <si>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</si>
  <si>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</si>
  <si>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</si>
  <si>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</si>
  <si>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</si>
  <si>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</si>
  <si>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</si>
  <si>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</si>
  <si>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</si>
  <si>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</si>
  <si>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</si>
  <si>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</si>
  <si>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</si>
  <si>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</si>
  <si>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</si>
  <si>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</si>
  <si>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</si>
  <si>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</si>
  <si>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</si>
  <si>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</si>
  <si>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</si>
  <si>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</si>
  <si>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</si>
  <si>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</si>
  <si>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</si>
  <si>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</si>
  <si>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</si>
  <si>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</si>
  <si>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</si>
  <si>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</si>
  <si>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</si>
  <si>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</si>
  <si>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</si>
  <si>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</si>
  <si>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</si>
  <si>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</si>
  <si>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</si>
  <si>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</si>
  <si>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</si>
  <si>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</si>
  <si>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</si>
  <si>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</si>
  <si>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</si>
  <si>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</si>
  <si>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</si>
  <si>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</si>
  <si>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</si>
  <si>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</si>
  <si>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</si>
  <si>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</si>
  <si>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</si>
  <si>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</si>
  <si>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</si>
  <si>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</si>
  <si>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</si>
  <si>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</si>
  <si>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</si>
  <si>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</si>
  <si>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</si>
  <si>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</si>
  <si>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</si>
  <si>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</si>
  <si>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</si>
  <si>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</si>
  <si>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</si>
  <si>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</si>
  <si>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</si>
  <si>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</si>
  <si>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</si>
  <si>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</si>
  <si>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</si>
  <si>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</si>
  <si>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</si>
  <si>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</si>
  <si>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</si>
  <si>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</si>
  <si>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</si>
  <si>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</si>
  <si>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</si>
  <si>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</si>
  <si>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</si>
  <si>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</si>
  <si>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</si>
  <si>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</si>
  <si>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</si>
  <si>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</si>
  <si>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</si>
  <si>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</si>
  <si>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</si>
  <si>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</si>
  <si>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</si>
  <si>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</si>
  <si>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</si>
  <si>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</si>
  <si>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</si>
  <si>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</si>
  <si>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</si>
  <si>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</si>
  <si>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</si>
  <si>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</si>
  <si>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</si>
  <si>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</si>
  <si>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</si>
  <si>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</si>
  <si>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</si>
  <si>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</si>
  <si>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</si>
  <si>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</si>
  <si>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</si>
  <si>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</si>
  <si>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</si>
  <si>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</si>
  <si>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</si>
  <si>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</si>
  <si>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</si>
  <si>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</si>
  <si>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</si>
  <si>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</si>
  <si>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</si>
  <si>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</si>
  <si>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</si>
  <si>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</si>
  <si>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</si>
  <si>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</si>
  <si>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</si>
  <si>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</si>
  <si>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</si>
  <si>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</si>
  <si>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</si>
  <si>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</si>
  <si>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</si>
  <si>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</si>
  <si>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</si>
  <si>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</si>
  <si>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</si>
  <si>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</si>
  <si>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</si>
  <si>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</si>
  <si>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</si>
  <si>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</si>
  <si>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</si>
  <si>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</si>
  <si>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</si>
  <si>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</si>
  <si>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</si>
  <si>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</si>
  <si>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</si>
  <si>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</si>
  <si>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</si>
  <si>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</si>
  <si>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</si>
  <si>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</si>
  <si>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</si>
  <si>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</si>
  <si>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</si>
  <si>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</si>
  <si>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</si>
  <si>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</si>
  <si>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</si>
  <si>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</si>
  <si>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</si>
  <si>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</si>
  <si>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</si>
  <si>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</si>
  <si>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</si>
  <si>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</si>
  <si>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</si>
  <si>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</si>
  <si>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</si>
  <si>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</si>
  <si>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</si>
  <si>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</si>
  <si>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</si>
  <si>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</si>
  <si>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</si>
  <si>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</si>
  <si>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</si>
  <si>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</si>
  <si>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</si>
  <si>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</si>
  <si>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</si>
  <si>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</si>
  <si>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</si>
  <si>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</si>
  <si>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</si>
  <si>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</si>
  <si>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</si>
  <si>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</si>
  <si>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</si>
  <si>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</si>
  <si>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</si>
  <si>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</si>
  <si>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</si>
  <si>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</si>
  <si>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</si>
  <si>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</si>
  <si>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</si>
  <si>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</si>
  <si>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</si>
  <si>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</si>
  <si>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</si>
  <si>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</si>
  <si>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</si>
  <si>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</si>
  <si>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</si>
  <si>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</si>
  <si>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</si>
  <si>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</si>
  <si>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</si>
  <si>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</si>
  <si>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</si>
  <si>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</si>
  <si>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</si>
  <si>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</si>
  <si>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</si>
  <si>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</si>
  <si>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</si>
  <si>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</si>
  <si>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</si>
  <si>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</si>
  <si>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</si>
  <si>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</si>
  <si>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</si>
  <si>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</si>
  <si>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</si>
  <si>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</si>
  <si>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</si>
  <si>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</si>
  <si>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</si>
  <si>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</si>
  <si>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</si>
  <si>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</si>
  <si>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</si>
  <si>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</si>
  <si>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</si>
  <si>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</si>
  <si>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</si>
  <si>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</si>
  <si>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</si>
  <si>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</si>
  <si>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</si>
  <si>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</si>
  <si>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</si>
  <si>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</si>
  <si>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</si>
  <si>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</si>
  <si>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</si>
  <si>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</si>
  <si>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</si>
  <si>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</si>
  <si>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</si>
  <si>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</si>
  <si>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</si>
  <si>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</si>
  <si>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</si>
  <si>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</si>
  <si>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</si>
  <si>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</si>
  <si>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</si>
  <si>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</si>
  <si>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</si>
  <si>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</si>
  <si>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</si>
  <si>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</si>
  <si>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</si>
  <si>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</si>
  <si>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</si>
  <si>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</si>
  <si>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</si>
  <si>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</si>
  <si>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</si>
  <si>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</si>
  <si>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</si>
  <si>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</si>
  <si>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</si>
  <si>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</si>
  <si>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</si>
  <si>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</si>
  <si>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</si>
  <si>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</si>
  <si>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</si>
  <si>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</si>
  <si>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</si>
  <si>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</si>
  <si>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</si>
  <si>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</si>
  <si>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</si>
  <si>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</si>
  <si>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</si>
  <si>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</si>
  <si>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</si>
  <si>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</si>
  <si>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</si>
  <si>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</si>
  <si>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</si>
  <si>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</si>
  <si>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</si>
  <si>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</si>
  <si>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</si>
  <si>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</si>
  <si>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</si>
  <si>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</si>
  <si>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</si>
  <si>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</si>
  <si>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</si>
  <si>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</si>
  <si>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</si>
  <si>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</si>
  <si>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</si>
  <si>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</si>
  <si>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</si>
  <si>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</si>
  <si>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</si>
  <si>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</si>
  <si>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</si>
  <si>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</si>
  <si>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</si>
  <si>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</si>
  <si>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</si>
  <si>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</si>
  <si>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</si>
  <si>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</si>
  <si>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</si>
  <si>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</si>
  <si>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</si>
  <si>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</si>
  <si>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</si>
  <si>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</si>
  <si>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</si>
  <si>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</si>
  <si>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</si>
  <si>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</si>
  <si>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</si>
  <si>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</si>
  <si>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</si>
  <si>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</si>
  <si>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</si>
  <si>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</si>
  <si>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</si>
  <si>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</si>
  <si>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</si>
  <si>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</si>
  <si>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</si>
  <si>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</si>
  <si>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</si>
  <si>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</si>
  <si>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</si>
  <si>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</si>
  <si>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</si>
  <si>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</si>
  <si>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</si>
  <si>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</si>
  <si>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</si>
  <si>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</si>
  <si>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</si>
  <si>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</si>
  <si>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</si>
  <si>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</si>
  <si>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</si>
  <si>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</si>
  <si>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</si>
  <si>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</si>
  <si>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</si>
  <si>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</si>
  <si>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</si>
  <si>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</si>
  <si>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</si>
  <si>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</si>
  <si>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</si>
  <si>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</si>
  <si>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</si>
  <si>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</si>
  <si>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</si>
  <si>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</si>
  <si>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</si>
  <si>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</si>
  <si>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</si>
  <si>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</si>
  <si>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</si>
  <si>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</si>
  <si>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</si>
  <si>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</si>
  <si>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</si>
  <si>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</si>
  <si>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</si>
  <si>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</si>
  <si>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</si>
  <si>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</si>
  <si>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</si>
  <si>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</si>
  <si>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</si>
  <si>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</si>
  <si>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</si>
  <si>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</si>
  <si>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</si>
  <si>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</si>
  <si>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</si>
  <si>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</si>
  <si>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</si>
  <si>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</si>
  <si>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</si>
  <si>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</si>
  <si>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</si>
  <si>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</si>
  <si>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</si>
  <si>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</si>
  <si>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</si>
  <si>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</si>
  <si>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</si>
  <si>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</si>
  <si>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</si>
  <si>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</si>
  <si>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</si>
  <si>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</si>
  <si>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</si>
  <si>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</si>
  <si>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</si>
  <si>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</si>
  <si>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</si>
  <si>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</si>
  <si>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</si>
  <si>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</si>
  <si>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</si>
  <si>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</si>
  <si>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</si>
  <si>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</si>
  <si>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</si>
  <si>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</si>
  <si>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</si>
  <si>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</si>
  <si>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</si>
  <si>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</si>
  <si>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</si>
  <si>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</si>
  <si>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</si>
  <si>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</si>
  <si>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</si>
  <si>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</si>
  <si>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</si>
  <si>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</si>
  <si>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</si>
  <si>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</si>
  <si>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</si>
  <si>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</si>
  <si>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</si>
  <si>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</si>
  <si>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</si>
  <si>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</si>
  <si>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</si>
  <si>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</si>
  <si>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</si>
  <si>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</si>
  <si>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</si>
  <si>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</si>
  <si>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</si>
  <si>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</si>
  <si>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</si>
  <si>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</si>
  <si>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</si>
  <si>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</si>
  <si>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</si>
  <si>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</si>
  <si>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</si>
  <si>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</si>
  <si>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</si>
  <si>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</si>
  <si>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</si>
  <si>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</si>
  <si>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</si>
  <si>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</si>
  <si>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</si>
  <si>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</si>
  <si>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</si>
  <si>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</si>
  <si>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</si>
  <si>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</si>
  <si>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</si>
  <si>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</si>
  <si>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</si>
  <si>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</si>
  <si>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</si>
  <si>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</si>
  <si>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</si>
  <si>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</si>
  <si>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</si>
  <si>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</si>
  <si>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</si>
  <si>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</si>
  <si>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</si>
  <si>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</si>
  <si>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</si>
  <si>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</si>
  <si>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</si>
  <si>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</si>
  <si>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</si>
  <si>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</si>
  <si>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</si>
  <si>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</si>
  <si>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</si>
  <si>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</si>
  <si>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</si>
  <si>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</si>
  <si>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</si>
  <si>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</si>
  <si>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</si>
  <si>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</si>
  <si>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</si>
  <si>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</si>
  <si>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</si>
  <si>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</si>
  <si>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</si>
  <si>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</si>
  <si>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</si>
  <si>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</si>
  <si>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</si>
  <si>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</si>
  <si>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</si>
  <si>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</si>
  <si>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</si>
  <si>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</si>
  <si>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</si>
  <si>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</si>
  <si>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</si>
  <si>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</si>
  <si>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</si>
  <si>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</si>
  <si>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</si>
  <si>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</si>
  <si>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</si>
  <si>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</si>
  <si>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</si>
  <si>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</si>
  <si>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</si>
  <si>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</si>
  <si>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</si>
  <si>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</si>
  <si>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</si>
  <si>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</si>
  <si>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</si>
  <si>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</si>
  <si>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</si>
  <si>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</si>
  <si>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</si>
  <si>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</si>
  <si>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</si>
  <si>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</si>
  <si>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</si>
  <si>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</si>
  <si>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</si>
  <si>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</si>
  <si>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</si>
  <si>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</si>
  <si>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</si>
  <si>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</si>
  <si>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</si>
  <si>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</si>
  <si>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</si>
  <si>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</si>
  <si>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</si>
  <si>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</si>
  <si>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</si>
  <si>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</si>
  <si>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</si>
  <si>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</si>
  <si>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</si>
  <si>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</si>
  <si>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</si>
  <si>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</si>
  <si>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</si>
  <si>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</si>
  <si>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</si>
  <si>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</si>
  <si>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</si>
  <si>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</si>
  <si>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</si>
  <si>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</si>
  <si>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</si>
  <si>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</si>
  <si>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</si>
  <si>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</si>
  <si>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</si>
  <si>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</si>
  <si>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</si>
  <si>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</si>
  <si>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</si>
  <si>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</si>
  <si>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</si>
  <si>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</si>
  <si>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</si>
  <si>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</si>
  <si>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</si>
  <si>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</si>
  <si>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</si>
  <si>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</si>
  <si>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</si>
  <si>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</si>
  <si>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</si>
  <si>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</si>
  <si>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</si>
  <si>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</si>
  <si>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</si>
  <si>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</si>
  <si>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</si>
  <si>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</si>
  <si>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</si>
  <si>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</si>
  <si>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</si>
  <si>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</si>
  <si>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</si>
  <si>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</si>
  <si>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</si>
  <si>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</si>
  <si>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</si>
  <si>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</si>
  <si>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</si>
  <si>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</si>
  <si>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</si>
  <si>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</si>
  <si>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</si>
  <si>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</si>
  <si>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</si>
  <si>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</si>
  <si>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</si>
  <si>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</si>
  <si>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</si>
  <si>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</si>
  <si>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</si>
  <si>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</si>
  <si>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</si>
  <si>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</si>
  <si>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</si>
  <si>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</si>
  <si>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</si>
  <si>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</si>
  <si>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</si>
  <si>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</si>
  <si>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</si>
  <si>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</si>
  <si>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</si>
  <si>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</si>
  <si>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</si>
  <si>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</si>
  <si>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</si>
  <si>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</si>
  <si>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</si>
  <si>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</si>
  <si>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</si>
  <si>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</si>
  <si>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</si>
  <si>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</si>
  <si>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</si>
  <si>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</si>
  <si>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</si>
  <si>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</si>
  <si>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</si>
  <si>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</si>
  <si>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</si>
  <si>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</si>
  <si>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</si>
  <si>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</si>
  <si>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</si>
  <si>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</si>
  <si>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</si>
  <si>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</si>
  <si>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</si>
  <si>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</si>
  <si>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</si>
  <si>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</si>
  <si>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</si>
  <si>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</si>
  <si>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</si>
  <si>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</si>
  <si>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</si>
  <si>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</si>
  <si>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</si>
  <si>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</si>
  <si>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</si>
  <si>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</si>
  <si>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</si>
  <si>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</si>
  <si>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</si>
  <si>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</si>
  <si>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</si>
  <si>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</si>
  <si>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</si>
  <si>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</si>
  <si>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</si>
  <si>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</si>
  <si>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</si>
  <si>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</si>
  <si>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</si>
  <si>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</si>
  <si>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</si>
  <si>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</si>
  <si>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</si>
  <si>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</si>
  <si>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</si>
  <si>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</si>
  <si>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</si>
  <si>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</si>
  <si>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</si>
  <si>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</si>
  <si>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</si>
  <si>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</si>
  <si>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</si>
  <si>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</si>
  <si>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</si>
  <si>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</si>
  <si>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</si>
  <si>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</si>
  <si>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</si>
  <si>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</si>
  <si>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</si>
  <si>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</si>
  <si>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</si>
  <si>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</si>
  <si>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</si>
  <si>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</si>
  <si>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</si>
  <si>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</si>
  <si>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</si>
  <si>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</si>
  <si>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</si>
  <si>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</si>
  <si>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</si>
  <si>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</si>
  <si>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</si>
  <si>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</si>
  <si>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</si>
  <si>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</si>
  <si>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</si>
  <si>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</si>
  <si>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</si>
  <si>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</si>
  <si>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</si>
  <si>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</si>
  <si>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</si>
  <si>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</si>
  <si>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</si>
  <si>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</si>
  <si>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</si>
  <si>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</si>
  <si>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</si>
  <si>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</si>
  <si>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</si>
  <si>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</si>
  <si>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</si>
  <si>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</si>
  <si>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</si>
  <si>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</si>
  <si>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</si>
  <si>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</si>
  <si>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</si>
  <si>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</si>
  <si>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</si>
  <si>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</si>
  <si>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</si>
  <si>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</si>
  <si>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</si>
  <si>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</si>
  <si>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</si>
  <si>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</si>
  <si>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</si>
  <si>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</si>
  <si>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</si>
  <si>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</si>
  <si>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</si>
  <si>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</si>
  <si>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</si>
  <si>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</si>
  <si>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</si>
  <si>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</si>
  <si>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</si>
  <si>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</si>
  <si>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</si>
  <si>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</si>
  <si>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</si>
  <si>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</si>
  <si>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</si>
  <si>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</si>
  <si>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</si>
  <si>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</si>
  <si>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</si>
  <si>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</si>
  <si>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</si>
  <si>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</si>
  <si>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</si>
  <si>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</si>
  <si>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</si>
  <si>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</si>
  <si>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</si>
  <si>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</si>
  <si>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</si>
  <si>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</si>
  <si>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</si>
  <si>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</si>
  <si>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</si>
  <si>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</si>
  <si>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</si>
  <si>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</si>
  <si>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</si>
  <si>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</si>
  <si>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</si>
  <si>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</si>
  <si>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</si>
  <si>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</si>
  <si>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</si>
  <si>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</si>
  <si>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</si>
  <si>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</si>
  <si>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</si>
  <si>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</si>
  <si>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</si>
  <si>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</si>
  <si>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</si>
  <si>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</si>
  <si>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</si>
  <si>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</si>
  <si>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</si>
  <si>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</si>
  <si>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</si>
  <si>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</si>
  <si>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</si>
  <si>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</si>
  <si>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</si>
  <si>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</si>
  <si>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</si>
  <si>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</si>
  <si>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</si>
  <si>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</si>
  <si>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</si>
  <si>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</si>
  <si>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</si>
  <si>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</si>
  <si>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</si>
  <si>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</si>
  <si>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</si>
  <si>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</si>
  <si>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</si>
  <si>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</si>
  <si>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</si>
  <si>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</si>
  <si>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</si>
  <si>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</si>
  <si>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</si>
  <si>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</si>
  <si>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</si>
  <si>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</si>
  <si>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</si>
  <si>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</si>
  <si>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</si>
  <si>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</si>
  <si>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</si>
  <si>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</si>
  <si>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</si>
  <si>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</si>
  <si>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</si>
  <si>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</si>
  <si>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</si>
  <si>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</si>
  <si>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</si>
  <si>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</si>
  <si>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</si>
  <si>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</si>
  <si>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</si>
  <si>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</si>
  <si>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</si>
  <si>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</si>
  <si>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</si>
  <si>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</si>
  <si>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</si>
  <si>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</si>
  <si>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</si>
  <si>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</si>
  <si>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</si>
  <si>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</si>
  <si>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</si>
  <si>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</si>
  <si>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</si>
  <si>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</si>
  <si>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</si>
  <si>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</si>
  <si>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</si>
  <si>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</si>
  <si>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</si>
  <si>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</si>
  <si>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</si>
  <si>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</si>
  <si>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</si>
  <si>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</si>
  <si>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</si>
  <si>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</si>
  <si>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</si>
  <si>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</si>
  <si>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</si>
  <si>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</si>
  <si>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</si>
  <si>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</si>
  <si>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</si>
  <si>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</si>
  <si>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</si>
  <si>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</si>
  <si>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</si>
  <si>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</si>
  <si>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</si>
  <si>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</si>
  <si>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</si>
  <si>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</si>
  <si>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</si>
  <si>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</si>
  <si>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</si>
  <si>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</si>
  <si>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</si>
  <si>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</si>
  <si>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</si>
  <si>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</si>
  <si>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</si>
  <si>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</si>
  <si>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</si>
  <si>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</si>
  <si>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</si>
  <si>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</si>
  <si>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</si>
  <si>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</si>
  <si>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</si>
  <si>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</si>
  <si>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</si>
  <si>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</si>
  <si>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</si>
  <si>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</si>
  <si>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</si>
  <si>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</si>
  <si>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</si>
  <si>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</si>
  <si>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</si>
  <si>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</si>
  <si>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</si>
  <si>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</si>
  <si>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</si>
  <si>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</si>
  <si>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</si>
  <si>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</si>
  <si>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</si>
  <si>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</si>
  <si>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</si>
  <si>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</si>
  <si>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</si>
  <si>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</si>
  <si>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</si>
  <si>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</si>
  <si>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</si>
  <si>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</si>
  <si>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</si>
  <si>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</si>
  <si>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</si>
  <si>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</si>
  <si>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</si>
  <si>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</si>
  <si>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</si>
  <si>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</si>
  <si>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</si>
  <si>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</si>
  <si>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</si>
  <si>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</si>
  <si>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</si>
  <si>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</si>
  <si>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</si>
  <si>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</si>
  <si>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</si>
  <si>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</si>
  <si>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</si>
  <si>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</si>
  <si>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</si>
  <si>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</si>
  <si>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</si>
  <si>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</si>
  <si>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</si>
  <si>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</si>
  <si>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</si>
  <si>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</si>
  <si>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</si>
  <si>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</si>
  <si>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</si>
  <si>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</si>
  <si>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</si>
  <si>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</si>
  <si>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</si>
  <si>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</si>
  <si>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</si>
  <si>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</si>
  <si>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</si>
  <si>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</si>
  <si>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</si>
  <si>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</si>
  <si>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</si>
  <si>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</si>
  <si>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</si>
  <si>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</si>
  <si>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</si>
  <si>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</si>
  <si>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</si>
  <si>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</si>
  <si>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</si>
  <si>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</si>
  <si>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</si>
  <si>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</si>
  <si>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</si>
  <si>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</si>
  <si>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</si>
  <si>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</si>
  <si>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</si>
  <si>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</si>
  <si>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</si>
  <si>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</si>
  <si>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</si>
  <si>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</si>
  <si>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</si>
  <si>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</si>
  <si>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</si>
  <si>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</si>
  <si>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</si>
  <si>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</si>
  <si>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</si>
  <si>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</si>
  <si>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</si>
  <si>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</si>
  <si>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</si>
  <si>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</si>
  <si>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</si>
  <si>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</si>
  <si>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</si>
  <si>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</si>
  <si>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</si>
  <si>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</si>
  <si>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</si>
  <si>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</si>
  <si>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</si>
  <si>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</si>
  <si>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</si>
  <si>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</si>
  <si>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</si>
  <si>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</si>
  <si>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</si>
  <si>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</si>
  <si>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</si>
  <si>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</si>
  <si>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</si>
  <si>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</si>
  <si>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</si>
  <si>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</si>
  <si>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</si>
  <si>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</si>
  <si>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</si>
  <si>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</si>
  <si>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</si>
  <si>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</si>
  <si>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</si>
  <si>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</si>
  <si>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</si>
  <si>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</si>
  <si>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</si>
  <si>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</si>
  <si>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</si>
  <si>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</si>
  <si>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</si>
  <si>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</si>
  <si>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</si>
  <si>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</si>
  <si>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</si>
  <si>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</si>
  <si>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</si>
  <si>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</si>
  <si>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</si>
  <si>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</si>
  <si>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</si>
  <si>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</si>
  <si>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</si>
  <si>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</si>
  <si>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</si>
  <si>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</si>
  <si>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</si>
  <si>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</si>
  <si>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</si>
  <si>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</si>
  <si>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</si>
  <si>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</si>
  <si>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</si>
  <si>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</si>
  <si>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</si>
  <si>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</si>
  <si>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</si>
  <si>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</si>
  <si>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</si>
  <si>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</si>
  <si>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</si>
  <si>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</si>
  <si>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</si>
  <si>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</si>
  <si>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</si>
  <si>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</si>
  <si>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</si>
  <si>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</si>
  <si>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</si>
  <si>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</si>
  <si>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</si>
  <si>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</si>
  <si>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</si>
  <si>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</si>
  <si>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</si>
  <si>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</si>
  <si>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</si>
  <si>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</si>
  <si>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</si>
  <si>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</si>
  <si>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</si>
  <si>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</si>
  <si>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</si>
  <si>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</si>
  <si>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</si>
  <si>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</si>
  <si>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</si>
  <si>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</si>
  <si>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</si>
  <si>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</si>
  <si>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</si>
  <si>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</si>
  <si>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</si>
  <si>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</si>
  <si>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</si>
  <si>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</si>
  <si>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</si>
  <si>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</si>
  <si>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</si>
  <si>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</si>
  <si>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</si>
  <si>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</si>
  <si>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</si>
  <si>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</si>
  <si>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</si>
  <si>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</si>
  <si>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</si>
  <si>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</si>
  <si>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</si>
  <si>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</si>
  <si>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</si>
  <si>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</si>
  <si>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</si>
  <si>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</si>
  <si>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</si>
  <si>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</si>
  <si>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</si>
  <si>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</si>
  <si>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</si>
  <si>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</si>
  <si>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</si>
  <si>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</si>
  <si>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</si>
  <si>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</si>
  <si>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</si>
  <si>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</si>
  <si>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</si>
  <si>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</si>
  <si>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</si>
  <si>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</si>
  <si>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</si>
  <si>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</si>
  <si>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</si>
  <si>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</si>
  <si>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</si>
  <si>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</si>
  <si>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</si>
  <si>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</si>
  <si>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</si>
  <si>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</si>
  <si>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</si>
  <si>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</si>
  <si>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</si>
  <si>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</si>
  <si>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</si>
  <si>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</si>
  <si>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</si>
  <si>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</si>
  <si>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</si>
  <si>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</si>
  <si>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</si>
  <si>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</si>
  <si>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</si>
  <si>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</si>
  <si>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</si>
  <si>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</si>
  <si>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</si>
  <si>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</si>
  <si>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</si>
  <si>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</si>
  <si>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</si>
  <si>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</si>
  <si>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</si>
  <si>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</si>
  <si>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</si>
  <si>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</si>
  <si>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</si>
  <si>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</si>
  <si>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</si>
  <si>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</si>
  <si>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</si>
  <si>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</si>
  <si>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</si>
  <si>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</si>
  <si>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</si>
  <si>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</si>
  <si>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</si>
  <si>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</si>
  <si>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</si>
  <si>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</si>
  <si>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</si>
  <si>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</si>
  <si>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</si>
  <si>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</si>
  <si>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</si>
  <si>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</si>
  <si>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</si>
  <si>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</si>
  <si>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</si>
  <si>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</si>
  <si>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</si>
  <si>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</si>
  <si>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</si>
  <si>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</si>
  <si>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</si>
  <si>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</si>
  <si>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</si>
  <si>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</si>
  <si>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</si>
  <si>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</si>
  <si>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</si>
  <si>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</si>
  <si>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</si>
  <si>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</si>
  <si>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</si>
  <si>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</si>
  <si>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</si>
  <si>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</si>
  <si>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</si>
  <si>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</si>
  <si>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</si>
  <si>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</si>
  <si>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</si>
  <si>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</si>
  <si>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</si>
  <si>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</si>
  <si>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</si>
  <si>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</si>
  <si>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</si>
  <si>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</si>
  <si>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</si>
  <si>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</si>
  <si>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</si>
  <si>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</si>
  <si>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</si>
  <si>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</si>
  <si>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</si>
  <si>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</si>
  <si>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</si>
  <si>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</si>
  <si>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</si>
  <si>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</si>
  <si>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</si>
  <si>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</si>
  <si>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</si>
  <si>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</si>
  <si>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</si>
  <si>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</si>
  <si>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</si>
  <si>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</si>
  <si>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</si>
  <si>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</si>
  <si>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</si>
  <si>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</si>
  <si>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</si>
  <si>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</si>
  <si>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</si>
  <si>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</si>
  <si>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</si>
  <si>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</si>
  <si>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</si>
  <si>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</si>
  <si>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</si>
  <si>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</si>
  <si>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</si>
  <si>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</si>
  <si>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</si>
  <si>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</si>
  <si>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</si>
  <si>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</si>
  <si>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</si>
  <si>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</si>
  <si>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</si>
  <si>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</si>
  <si>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</si>
  <si>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</si>
  <si>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</si>
  <si>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</si>
  <si>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</si>
  <si>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</si>
  <si>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</si>
  <si>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</si>
  <si>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</si>
  <si>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</si>
  <si>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</si>
  <si>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</si>
  <si>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</si>
  <si>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</si>
  <si>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</si>
  <si>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</si>
  <si>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</si>
  <si>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</si>
  <si>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</si>
  <si>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</si>
  <si>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</si>
  <si>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</si>
  <si>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</si>
  <si>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</si>
  <si>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</si>
  <si>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</si>
  <si>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</si>
  <si>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</si>
  <si>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</si>
  <si>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</si>
  <si>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</si>
  <si>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</si>
  <si>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</si>
  <si>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</si>
  <si>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</si>
  <si>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</si>
  <si>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</si>
  <si>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</si>
  <si>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</si>
  <si>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</si>
  <si>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</si>
  <si>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</si>
  <si>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</si>
  <si>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</si>
  <si>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</si>
  <si>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</si>
  <si>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</si>
  <si>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</si>
  <si>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</si>
  <si>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</si>
  <si>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</si>
  <si>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</si>
  <si>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</si>
  <si>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</si>
  <si>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</si>
  <si>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</si>
  <si>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</si>
  <si>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</si>
  <si>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</si>
  <si>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</si>
  <si>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</si>
  <si>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</si>
  <si>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</si>
  <si>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</si>
  <si>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</si>
  <si>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</si>
  <si>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</si>
  <si>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</si>
  <si>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</si>
  <si>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</si>
  <si>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</si>
  <si>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</si>
  <si>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</si>
  <si>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</si>
  <si>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</si>
  <si>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</si>
  <si>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</si>
  <si>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</si>
  <si>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</si>
  <si>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</si>
  <si>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</si>
  <si>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</si>
  <si>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</si>
  <si>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</si>
  <si>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</si>
  <si>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</si>
  <si>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</si>
  <si>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</si>
  <si>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</si>
  <si>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</si>
  <si>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</si>
  <si>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</si>
  <si>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</si>
  <si>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</si>
  <si>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</si>
  <si>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</si>
  <si>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</si>
  <si>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</si>
  <si>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</si>
  <si>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</si>
  <si>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</si>
  <si>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</si>
  <si>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</si>
  <si>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</si>
  <si>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</si>
  <si>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</si>
  <si>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</si>
  <si>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</si>
  <si>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</si>
  <si>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</si>
  <si>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</si>
  <si>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</si>
  <si>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</si>
  <si>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</si>
  <si>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</si>
  <si>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</si>
  <si>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</si>
  <si>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</si>
  <si>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</si>
  <si>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</si>
  <si>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</si>
  <si>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</si>
  <si>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</si>
  <si>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</si>
  <si>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</si>
  <si>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</si>
  <si>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</si>
  <si>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</si>
  <si>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</si>
  <si>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</si>
  <si>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</si>
  <si>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</si>
  <si>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</si>
  <si>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</si>
  <si>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</si>
  <si>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</si>
  <si>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</si>
  <si>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</si>
  <si>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</si>
  <si>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</si>
  <si>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</si>
  <si>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</si>
  <si>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</si>
  <si>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</si>
  <si>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</si>
  <si>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</si>
  <si>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</si>
  <si>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</si>
  <si>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</si>
  <si>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</si>
  <si>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</si>
  <si>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</si>
  <si>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</si>
  <si>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</si>
  <si>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</si>
  <si>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</si>
  <si>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</si>
  <si>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</si>
  <si>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</si>
  <si>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</si>
  <si>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</si>
  <si>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</si>
  <si>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</si>
  <si>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</si>
  <si>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</si>
  <si>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</si>
  <si>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</si>
  <si>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</si>
  <si>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</si>
  <si>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</si>
  <si>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</si>
  <si>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</si>
  <si>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</si>
  <si>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</si>
  <si>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</si>
  <si>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</si>
  <si>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</si>
  <si>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</si>
  <si>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</si>
  <si>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</si>
  <si>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</si>
  <si>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</si>
  <si>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</si>
  <si>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</si>
  <si>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</si>
  <si>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</si>
  <si>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</si>
  <si>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</si>
  <si>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</si>
  <si>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</si>
  <si>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</si>
  <si>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</si>
  <si>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</si>
  <si>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</si>
  <si>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</si>
  <si>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</si>
  <si>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</si>
  <si>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</si>
  <si>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</si>
  <si>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</si>
  <si>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</si>
  <si>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</si>
  <si>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</si>
  <si>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</si>
  <si>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</si>
  <si>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</si>
  <si>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</si>
  <si>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</si>
  <si>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</si>
  <si>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</si>
  <si>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</si>
  <si>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</si>
  <si>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</si>
  <si>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</si>
  <si>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</si>
  <si>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</si>
  <si>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</si>
  <si>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</si>
  <si>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</si>
  <si>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</si>
  <si>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</si>
  <si>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</si>
  <si>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</si>
  <si>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</si>
  <si>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</si>
  <si>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</si>
  <si>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</si>
  <si>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</si>
  <si>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</si>
  <si>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</si>
  <si>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</si>
  <si>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</si>
  <si>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</si>
  <si>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</si>
  <si>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</si>
  <si>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</si>
  <si>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</si>
  <si>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</si>
  <si>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</si>
  <si>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</si>
  <si>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</si>
  <si>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</si>
  <si>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</si>
  <si>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</si>
  <si>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</si>
  <si>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</si>
  <si>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</si>
  <si>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</si>
  <si>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</si>
  <si>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</si>
  <si>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</si>
  <si>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</si>
  <si>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</si>
  <si>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</si>
  <si>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</si>
  <si>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</si>
  <si>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</si>
  <si>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</si>
  <si>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</si>
  <si>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</si>
  <si>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</si>
  <si>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</si>
  <si>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</si>
  <si>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</si>
  <si>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</si>
  <si>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</si>
  <si>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</si>
  <si>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</si>
  <si>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</si>
  <si>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</si>
  <si>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</si>
  <si>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</si>
  <si>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</si>
  <si>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</si>
  <si>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</si>
  <si>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</si>
  <si>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</si>
  <si>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</si>
  <si>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</si>
  <si>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</si>
  <si>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</si>
  <si>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</si>
  <si>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</si>
  <si>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</si>
  <si>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</si>
  <si>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</si>
  <si>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</si>
  <si>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</si>
  <si>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</si>
  <si>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</si>
  <si>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</si>
  <si>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</si>
  <si>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</si>
  <si>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</si>
  <si>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</si>
  <si>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</si>
  <si>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</si>
  <si>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</si>
  <si>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</si>
  <si>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</si>
  <si>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</si>
  <si>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</si>
  <si>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</si>
  <si>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</si>
  <si>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</si>
  <si>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</si>
  <si>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</si>
  <si>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</si>
  <si>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</si>
  <si>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</si>
  <si>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</si>
  <si>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</si>
  <si>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</si>
  <si>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</si>
  <si>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</si>
  <si>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</si>
  <si>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</si>
  <si>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</si>
  <si>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</si>
  <si>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</si>
  <si>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</si>
  <si>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</si>
  <si>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</si>
  <si>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</si>
  <si>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</si>
  <si>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</si>
  <si>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</si>
  <si>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</si>
  <si>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</si>
  <si>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</si>
  <si>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</si>
  <si>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</si>
  <si>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</si>
  <si>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</si>
  <si>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</si>
  <si>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</si>
  <si>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</si>
  <si>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</si>
  <si>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</si>
  <si>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</si>
  <si>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</si>
  <si>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</si>
  <si>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</si>
  <si>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</si>
  <si>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</si>
  <si>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</si>
  <si>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</si>
  <si>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</si>
  <si>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</si>
  <si>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</si>
  <si>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</si>
  <si>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</si>
  <si>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</si>
  <si>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</si>
  <si>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</si>
  <si>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</si>
  <si>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</si>
  <si>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</si>
  <si>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</si>
  <si>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</si>
  <si>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</si>
  <si>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</si>
  <si>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</si>
  <si>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</si>
  <si>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</si>
  <si>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</si>
  <si>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</si>
  <si>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</si>
  <si>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</si>
  <si>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</si>
  <si>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</si>
  <si>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</si>
  <si>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</si>
  <si>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</si>
  <si>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</si>
  <si>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</si>
  <si>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</si>
  <si>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</si>
  <si>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</si>
  <si>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</si>
  <si>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</si>
  <si>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</si>
  <si>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</si>
  <si>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</si>
  <si>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</si>
  <si>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</si>
  <si>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</si>
  <si>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</si>
  <si>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</si>
  <si>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</si>
  <si>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</si>
  <si>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</si>
  <si>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</si>
  <si>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</si>
  <si>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</si>
  <si>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</si>
  <si>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</si>
  <si>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</si>
  <si>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</si>
  <si>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</si>
  <si>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</si>
  <si>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</si>
  <si>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</si>
  <si>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</si>
  <si>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</si>
  <si>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</si>
  <si>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</si>
  <si>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</si>
  <si>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</si>
  <si>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</si>
  <si>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</si>
  <si>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</si>
  <si>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</si>
  <si>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</si>
  <si>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</si>
  <si>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</si>
  <si>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</si>
  <si>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</si>
  <si>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</si>
  <si>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</si>
  <si>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</si>
  <si>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</si>
  <si>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</si>
  <si>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</si>
  <si>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</si>
  <si>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</si>
  <si>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</si>
  <si>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</si>
  <si>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</si>
  <si>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</si>
  <si>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</si>
  <si>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</si>
  <si>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</si>
  <si>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</si>
  <si>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</si>
  <si>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</si>
  <si>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</si>
  <si>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</si>
  <si>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</si>
  <si>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</si>
  <si>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</si>
  <si>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</si>
  <si>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</si>
  <si>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</si>
  <si>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</si>
  <si>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</si>
  <si>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</si>
  <si>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</si>
  <si>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</si>
  <si>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</si>
  <si>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</si>
  <si>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</si>
  <si>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</si>
  <si>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</si>
  <si>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</si>
  <si>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</si>
  <si>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</si>
  <si>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</si>
  <si>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</si>
  <si>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</si>
  <si>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</si>
  <si>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</si>
  <si>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</si>
  <si>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</si>
  <si>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</si>
  <si>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</si>
  <si>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</si>
  <si>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</si>
  <si>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</si>
  <si>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</si>
  <si>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</si>
  <si>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</si>
  <si>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</si>
  <si>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</si>
  <si>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</si>
  <si>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</si>
  <si>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</si>
  <si>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</si>
  <si>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</si>
  <si>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</si>
  <si>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</si>
  <si>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</si>
  <si>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</si>
  <si>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</si>
  <si>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</si>
  <si>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</si>
  <si>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</si>
  <si>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</si>
  <si>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</si>
  <si>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</si>
  <si>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</si>
  <si>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</si>
  <si>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</si>
  <si>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</si>
  <si>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</si>
  <si>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</si>
  <si>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</si>
  <si>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</si>
  <si>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</si>
  <si>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</si>
  <si>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</si>
  <si>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</si>
  <si>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</si>
  <si>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</si>
  <si>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</si>
  <si>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</si>
  <si>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</si>
  <si>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</si>
  <si>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</si>
  <si>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</si>
  <si>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</si>
  <si>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</si>
  <si>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</si>
  <si>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</si>
  <si>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</si>
  <si>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</si>
  <si>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</si>
  <si>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</si>
  <si>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</si>
  <si>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</si>
  <si>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</si>
  <si>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</si>
  <si>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</si>
  <si>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</si>
  <si>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</si>
  <si>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</si>
  <si>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</si>
  <si>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</si>
  <si>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</si>
  <si>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</si>
  <si>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</si>
  <si>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</si>
  <si>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</si>
  <si>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</si>
  <si>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</si>
  <si>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</si>
  <si>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</si>
  <si>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</si>
  <si>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</si>
  <si>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</si>
  <si>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</si>
  <si>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</si>
  <si>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</si>
  <si>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</si>
  <si>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</si>
  <si>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</si>
  <si>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</si>
  <si>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</si>
  <si>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</si>
  <si>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</si>
  <si>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</si>
  <si>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</si>
  <si>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</si>
  <si>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</si>
  <si>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</si>
  <si>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</si>
  <si>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</si>
  <si>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</si>
  <si>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</si>
  <si>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</si>
  <si>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</si>
  <si>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</si>
  <si>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</si>
  <si>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</si>
  <si>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</si>
  <si>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</si>
  <si>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</si>
  <si>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</si>
  <si>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</si>
  <si>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</si>
  <si>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</si>
  <si>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</si>
  <si>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</si>
  <si>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</si>
  <si>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</si>
  <si>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</si>
  <si>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</si>
  <si>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</si>
  <si>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</si>
  <si>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</si>
  <si>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</si>
  <si>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</si>
  <si>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</si>
  <si>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</si>
  <si>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</si>
  <si>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</si>
  <si>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</si>
  <si>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</si>
  <si>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</si>
  <si>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</si>
  <si>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</si>
  <si>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</si>
  <si>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</si>
  <si>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</si>
  <si>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</si>
  <si>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</si>
  <si>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</si>
  <si>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</si>
  <si>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</si>
  <si>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</si>
  <si>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</si>
  <si>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</si>
  <si>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</si>
  <si>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</si>
  <si>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</si>
  <si>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</si>
  <si>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</si>
  <si>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</si>
  <si>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</si>
  <si>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</si>
  <si>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</si>
  <si>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</si>
  <si>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</si>
  <si>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</si>
  <si>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</si>
  <si>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</si>
  <si>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</si>
  <si>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</si>
  <si>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</si>
  <si>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</si>
  <si>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</si>
  <si>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</si>
  <si>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</si>
  <si>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</si>
  <si>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</si>
  <si>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</si>
  <si>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</si>
  <si>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</si>
  <si>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</si>
  <si>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</si>
  <si>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</si>
  <si>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</si>
  <si>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</si>
  <si>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</si>
  <si>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</si>
  <si>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</si>
  <si>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</si>
  <si>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</si>
  <si>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</si>
  <si>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</si>
  <si>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</si>
  <si>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</si>
  <si>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</si>
  <si>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</si>
  <si>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</si>
  <si>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</si>
  <si>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</si>
  <si>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</si>
  <si>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</si>
  <si>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</si>
  <si>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</si>
  <si>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</si>
  <si>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</si>
  <si>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</si>
  <si>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</si>
  <si>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</si>
  <si>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</si>
  <si>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</si>
  <si>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</si>
  <si>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</si>
  <si>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</si>
  <si>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</si>
  <si>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</si>
  <si>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</si>
  <si>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</si>
  <si>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</si>
  <si>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</si>
  <si>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</si>
  <si>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</si>
  <si>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</si>
  <si>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</si>
  <si>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</si>
  <si>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</si>
  <si>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</si>
  <si>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</si>
  <si>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</si>
  <si>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</si>
  <si>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</si>
  <si>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</si>
  <si>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</si>
  <si>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</si>
  <si>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</si>
  <si>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</si>
  <si>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</si>
  <si>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</si>
  <si>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</si>
  <si>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</si>
  <si>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</si>
  <si>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</si>
  <si>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</si>
  <si>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</si>
  <si>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</si>
  <si>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</si>
  <si>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</si>
  <si>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</si>
  <si>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</si>
  <si>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</si>
  <si>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</si>
  <si>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</si>
  <si>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</si>
  <si>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</si>
  <si>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</si>
  <si>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</si>
  <si>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</si>
  <si>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</si>
  <si>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</si>
  <si>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</si>
  <si>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</si>
  <si>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</si>
  <si>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</si>
  <si>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</si>
  <si>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</si>
  <si>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</si>
  <si>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</si>
  <si>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</si>
  <si>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</si>
  <si>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</si>
  <si>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</si>
  <si>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</si>
  <si>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</si>
  <si>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</si>
  <si>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</si>
  <si>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</si>
  <si>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</si>
  <si>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</si>
  <si>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</si>
  <si>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</si>
  <si>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</si>
  <si>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</si>
  <si>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</si>
  <si>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</si>
  <si>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</si>
  <si>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</si>
  <si>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</si>
  <si>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</si>
  <si>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</si>
  <si>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</si>
  <si>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</si>
  <si>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</si>
  <si>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</si>
  <si>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</si>
  <si>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</si>
  <si>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</si>
  <si>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</si>
  <si>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</si>
  <si>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</si>
  <si>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</si>
  <si>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</si>
  <si>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</si>
  <si>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</si>
  <si>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</si>
  <si>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</si>
  <si>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</si>
  <si>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</si>
  <si>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</si>
  <si>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</si>
  <si>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</si>
  <si>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</si>
  <si>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</si>
  <si>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</si>
  <si>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</si>
  <si>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</si>
  <si>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</si>
  <si>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</si>
  <si>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</si>
  <si>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</si>
  <si>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</si>
  <si>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</si>
  <si>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</si>
  <si>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</si>
  <si>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</si>
  <si>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</si>
  <si>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</si>
  <si>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</si>
  <si>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</si>
  <si>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</si>
  <si>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</si>
  <si>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</si>
  <si>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</si>
  <si>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</si>
  <si>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</si>
  <si>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</si>
  <si>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</si>
  <si>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</si>
  <si>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</si>
  <si>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</si>
  <si>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</si>
  <si>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</si>
  <si>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</si>
  <si>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</si>
  <si>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</si>
  <si>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</si>
  <si>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</si>
  <si>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</si>
  <si>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</si>
  <si>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</si>
  <si>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</si>
  <si>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</si>
  <si>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</si>
  <si>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</si>
  <si>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</si>
  <si>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</si>
  <si>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</si>
  <si>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</si>
  <si>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</si>
  <si>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</si>
  <si>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</si>
  <si>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</si>
  <si>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</si>
  <si>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</si>
  <si>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</si>
  <si>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</si>
  <si>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</si>
  <si>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</si>
  <si>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</si>
  <si>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</si>
  <si>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</si>
  <si>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</si>
  <si>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</si>
  <si>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</si>
  <si>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</si>
  <si>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</si>
  <si>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</si>
  <si>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</si>
  <si>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</si>
  <si>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</si>
  <si>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</si>
  <si>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</si>
  <si>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</si>
  <si>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</si>
  <si>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</si>
  <si>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</si>
  <si>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</si>
  <si>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</si>
  <si>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</si>
  <si>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</si>
  <si>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</si>
  <si>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</si>
  <si>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</si>
  <si>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</si>
  <si>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</si>
  <si>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</si>
  <si>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</si>
  <si>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</si>
  <si>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</si>
  <si>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</si>
  <si>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</si>
  <si>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</si>
  <si>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</si>
  <si>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</si>
  <si>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</si>
  <si>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</si>
  <si>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</si>
  <si>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</si>
  <si>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</si>
  <si>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</si>
  <si>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</si>
  <si>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</si>
  <si>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</si>
  <si>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</si>
  <si>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</si>
  <si>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</si>
  <si>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</si>
  <si>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</si>
  <si>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</si>
  <si>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</si>
  <si>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</si>
  <si>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</si>
  <si>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</si>
  <si>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</si>
  <si>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</si>
  <si>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</si>
  <si>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</si>
  <si>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</si>
  <si>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</si>
  <si>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</si>
  <si>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</si>
  <si>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</si>
  <si>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</si>
  <si>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</si>
  <si>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</si>
  <si>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</si>
  <si>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</si>
  <si>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</si>
  <si>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</si>
  <si>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</si>
  <si>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</si>
  <si>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</si>
  <si>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</si>
  <si>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</si>
  <si>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</si>
  <si>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</si>
  <si>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</si>
  <si>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</si>
  <si>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</si>
  <si>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</si>
  <si>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</si>
  <si>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</si>
  <si>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</si>
  <si>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</si>
  <si>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</si>
  <si>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</si>
  <si>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</si>
  <si>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</si>
  <si>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</si>
  <si>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</si>
  <si>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</si>
  <si>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</si>
  <si>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</si>
  <si>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</si>
  <si>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</si>
  <si>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</si>
  <si>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</si>
  <si>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</si>
  <si>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</si>
  <si>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</si>
  <si>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</si>
  <si>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</si>
  <si>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</si>
  <si>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</si>
  <si>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</si>
  <si>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</si>
  <si>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</si>
  <si>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</si>
  <si>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</si>
  <si>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</si>
  <si>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</si>
  <si>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</si>
  <si>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</si>
  <si>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</si>
  <si>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</si>
  <si>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</si>
  <si>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</si>
  <si>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</si>
  <si>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</si>
  <si>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</si>
  <si>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</si>
  <si>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</si>
  <si>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</si>
  <si>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</si>
  <si>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</si>
  <si>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</si>
  <si>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</si>
  <si>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</si>
  <si>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</si>
  <si>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</si>
  <si>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</si>
  <si>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</si>
  <si>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</si>
  <si>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</si>
  <si>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</si>
  <si>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</si>
  <si>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</si>
  <si>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</si>
  <si>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</si>
  <si>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</si>
  <si>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</si>
  <si>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</si>
  <si>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</si>
  <si>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</si>
  <si>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</si>
  <si>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</si>
  <si>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</si>
  <si>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</si>
  <si>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</si>
  <si>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</si>
  <si>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</si>
  <si>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</si>
  <si>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</si>
  <si>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</si>
  <si>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</si>
  <si>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</si>
  <si>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</si>
  <si>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</si>
  <si>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</si>
  <si>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</si>
  <si>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</si>
  <si>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</si>
  <si>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</si>
  <si>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</si>
  <si>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</si>
  <si>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</si>
  <si>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</si>
  <si>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</si>
  <si>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</si>
  <si>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</si>
  <si>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</si>
  <si>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</si>
  <si>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</si>
  <si>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</si>
  <si>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</si>
  <si>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</si>
  <si>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</si>
  <si>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</si>
  <si>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</si>
  <si>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</si>
  <si>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</si>
  <si>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</si>
  <si>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</si>
  <si>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</si>
  <si>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</si>
  <si>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</si>
  <si>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</si>
  <si>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</si>
  <si>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</si>
  <si>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</si>
  <si>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</si>
  <si>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</si>
  <si>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</si>
  <si>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</si>
  <si>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</si>
  <si>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</si>
  <si>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</si>
  <si>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</si>
  <si>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</si>
  <si>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</si>
  <si>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</si>
  <si>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</si>
  <si>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</si>
  <si>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</si>
  <si>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</si>
  <si>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</si>
  <si>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</si>
  <si>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</si>
  <si>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</si>
  <si>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</si>
  <si>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</si>
  <si>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</si>
  <si>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</si>
  <si>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</si>
  <si>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</si>
  <si>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</si>
  <si>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</si>
  <si>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</si>
  <si>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</si>
  <si>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</si>
  <si>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</si>
  <si>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</si>
  <si>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</si>
  <si>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</si>
  <si>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</si>
  <si>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</si>
  <si>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</si>
  <si>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</si>
  <si>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</si>
  <si>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</si>
  <si>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</si>
  <si>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</si>
  <si>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</si>
  <si>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</si>
  <si>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</si>
  <si>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</si>
  <si>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</si>
  <si>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</si>
  <si>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</si>
  <si>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</si>
  <si>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</si>
  <si>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</si>
  <si>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</si>
  <si>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</si>
  <si>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</si>
  <si>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</si>
  <si>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</si>
  <si>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</si>
  <si>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</si>
  <si>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</si>
  <si>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</si>
  <si>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</si>
  <si>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</si>
  <si>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</si>
  <si>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</si>
  <si>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</si>
  <si>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</si>
  <si>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</si>
  <si>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</si>
  <si>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</si>
  <si>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</si>
  <si>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</si>
  <si>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</si>
  <si>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</si>
  <si>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</si>
  <si>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</si>
  <si>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</si>
  <si>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</si>
  <si>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</si>
  <si>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</si>
  <si>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</si>
  <si>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</si>
  <si>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</si>
  <si>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</si>
  <si>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</si>
  <si>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</si>
  <si>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</si>
  <si>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</si>
  <si>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</si>
  <si>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</si>
  <si>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</si>
  <si>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</si>
  <si>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</si>
  <si>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</si>
  <si>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</si>
  <si>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</si>
  <si>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</si>
  <si>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</si>
  <si>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</si>
  <si>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</si>
  <si>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</si>
  <si>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</si>
  <si>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</si>
  <si>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</si>
  <si>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</si>
  <si>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</si>
  <si>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</si>
  <si>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</si>
  <si>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</si>
  <si>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</si>
  <si>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</si>
  <si>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</si>
  <si>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</si>
  <si>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</si>
  <si>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</si>
  <si>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</si>
  <si>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</si>
  <si>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</si>
  <si>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</si>
  <si>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</si>
  <si>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</si>
  <si>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</si>
  <si>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</si>
  <si>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</si>
  <si>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</si>
  <si>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</si>
  <si>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</si>
  <si>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</si>
  <si>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</si>
  <si>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</si>
  <si>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</si>
  <si>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</si>
  <si>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</si>
  <si>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</si>
  <si>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</si>
  <si>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</si>
  <si>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</si>
  <si>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</si>
  <si>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</si>
  <si>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</si>
  <si>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</si>
  <si>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</si>
  <si>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</si>
  <si>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</si>
  <si>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</si>
  <si>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</si>
  <si>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</si>
  <si>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</si>
  <si>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</si>
  <si>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</si>
  <si>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</si>
  <si>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</si>
  <si>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</si>
  <si>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</si>
  <si>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</si>
  <si>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</si>
  <si>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</si>
  <si>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</si>
  <si>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</si>
  <si>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</si>
  <si>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</si>
  <si>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</si>
  <si>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</si>
  <si>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</si>
  <si>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</si>
  <si>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</si>
  <si>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</si>
  <si>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</si>
  <si>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</si>
  <si>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</si>
  <si>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</si>
  <si>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</si>
  <si>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</si>
  <si>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</si>
  <si>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</si>
  <si>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</si>
  <si>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</si>
  <si>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</si>
  <si>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</si>
  <si>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</si>
  <si>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</si>
  <si>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</si>
  <si>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</si>
  <si>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</si>
  <si>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</si>
  <si>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</si>
  <si>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</si>
  <si>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</si>
  <si>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</si>
  <si>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</si>
  <si>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</si>
  <si>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</si>
  <si>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</si>
  <si>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</si>
  <si>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</si>
  <si>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</si>
  <si>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</si>
  <si>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</si>
  <si>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</si>
  <si>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</si>
  <si>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</si>
  <si>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</si>
  <si>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</si>
  <si>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</si>
  <si>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</si>
  <si>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</si>
  <si>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</si>
  <si>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</si>
  <si>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</si>
  <si>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</si>
  <si>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</si>
  <si>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</si>
  <si>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</si>
  <si>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</si>
  <si>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</si>
  <si>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</si>
  <si>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</si>
  <si>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</si>
  <si>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</si>
  <si>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</si>
  <si>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</si>
  <si>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</si>
  <si>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</si>
  <si>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</si>
  <si>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</si>
  <si>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</si>
  <si>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</si>
  <si>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</si>
  <si>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</si>
  <si>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</si>
  <si>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</si>
  <si>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</si>
  <si>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</si>
  <si>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</si>
  <si>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</si>
  <si>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</si>
  <si>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</si>
  <si>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</si>
  <si>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</si>
  <si>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</si>
  <si>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</si>
  <si>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</si>
  <si>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</si>
  <si>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</si>
  <si>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</si>
  <si>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</si>
  <si>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</si>
  <si>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</si>
  <si>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</si>
  <si>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</si>
  <si>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</si>
  <si>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</si>
  <si>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</si>
  <si>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</si>
  <si>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</si>
  <si>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</si>
  <si>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</si>
  <si>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</si>
  <si>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</si>
  <si>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</si>
  <si>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</si>
  <si>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</si>
  <si>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</si>
  <si>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</si>
  <si>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</si>
  <si>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</si>
  <si>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</si>
  <si>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</si>
  <si>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</si>
  <si>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</si>
  <si>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</si>
  <si>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</si>
  <si>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</si>
  <si>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</si>
  <si>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</si>
  <si>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</si>
  <si>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</si>
  <si>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</si>
  <si>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</si>
  <si>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</si>
  <si>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</si>
  <si>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</si>
  <si>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</si>
  <si>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</si>
  <si>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</si>
  <si>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</si>
  <si>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</si>
  <si>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</si>
  <si>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</si>
  <si>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</si>
  <si>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</si>
  <si>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</si>
  <si>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</si>
  <si>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</si>
  <si>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</si>
  <si>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</si>
  <si>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</si>
  <si>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</si>
  <si>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</si>
  <si>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</si>
  <si>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</si>
  <si>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</si>
  <si>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</si>
  <si>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</si>
  <si>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</si>
  <si>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</si>
  <si>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</si>
  <si>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</si>
  <si>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</si>
  <si>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</si>
  <si>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</si>
  <si>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</si>
  <si>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</si>
  <si>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</si>
  <si>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</si>
  <si>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</si>
  <si>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</si>
  <si>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</si>
  <si>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</si>
  <si>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</si>
  <si>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</si>
  <si>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</si>
  <si>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</si>
  <si>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</si>
  <si>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</si>
  <si>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</si>
  <si>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</si>
  <si>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</si>
  <si>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</si>
  <si>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</si>
  <si>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</si>
  <si>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</si>
  <si>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</si>
  <si>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</si>
  <si>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</si>
  <si>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</si>
  <si>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</si>
  <si>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</si>
  <si>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</si>
  <si>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</si>
  <si>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</si>
  <si>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</si>
  <si>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</si>
  <si>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</si>
  <si>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</si>
  <si>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</si>
  <si>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</si>
  <si>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</si>
  <si>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</si>
  <si>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</si>
  <si>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</si>
  <si>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</si>
  <si>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</si>
  <si>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</si>
  <si>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</si>
  <si>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</si>
  <si>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</si>
  <si>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</si>
  <si>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</si>
  <si>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</si>
  <si>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</si>
  <si>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</si>
  <si>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</si>
  <si>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</si>
  <si>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</si>
  <si>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</si>
  <si>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</si>
  <si>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</si>
  <si>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</si>
  <si>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</si>
  <si>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</si>
  <si>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</si>
  <si>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</si>
  <si>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</si>
  <si>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</si>
  <si>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</si>
  <si>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</si>
  <si>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</si>
  <si>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</si>
  <si>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</si>
  <si>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</si>
  <si>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</si>
  <si>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</si>
  <si>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</si>
  <si>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</si>
  <si>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</si>
  <si>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</si>
  <si>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</si>
  <si>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</si>
  <si>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</si>
  <si>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</si>
  <si>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</si>
  <si>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</si>
  <si>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</si>
  <si>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</si>
  <si>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</si>
  <si>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</si>
  <si>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</si>
  <si>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</si>
  <si>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</si>
  <si>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</si>
  <si>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</si>
  <si>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</si>
  <si>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</si>
  <si>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</si>
  <si>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</si>
  <si>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</si>
  <si>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</si>
  <si>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</si>
  <si>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</si>
  <si>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</si>
  <si>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</si>
  <si>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</si>
  <si>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</si>
  <si>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</si>
  <si>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</si>
  <si>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</si>
  <si>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</si>
  <si>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</si>
  <si>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</si>
  <si>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</si>
  <si>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</si>
  <si>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</si>
  <si>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</si>
  <si>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</si>
  <si>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</si>
  <si>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</si>
  <si>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</si>
  <si>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</si>
  <si>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</si>
  <si>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</si>
  <si>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</si>
  <si>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</si>
  <si>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</si>
  <si>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</si>
  <si>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</si>
  <si>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</si>
  <si>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</si>
  <si>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</si>
  <si>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</si>
  <si>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</si>
  <si>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</si>
  <si>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</si>
  <si>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</si>
  <si>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</si>
  <si>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</si>
  <si>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</si>
  <si>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</si>
  <si>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</si>
  <si>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</si>
  <si>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</si>
  <si>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</si>
  <si>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</si>
  <si>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</si>
  <si>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</si>
  <si>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</si>
  <si>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</si>
  <si>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</si>
  <si>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</si>
  <si>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</si>
  <si>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</si>
  <si>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</si>
  <si>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</si>
  <si>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</si>
  <si>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</si>
  <si>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</si>
  <si>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</si>
  <si>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</si>
  <si>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</si>
  <si>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</si>
  <si>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</si>
  <si>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</si>
  <si>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</si>
  <si>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</si>
  <si>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</si>
  <si>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</si>
  <si>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</si>
  <si>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</si>
  <si>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</si>
  <si>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</si>
  <si>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</si>
  <si>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</si>
  <si>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</si>
  <si>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</si>
  <si>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</si>
  <si>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</si>
  <si>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</si>
  <si>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</si>
  <si>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</si>
  <si>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</si>
  <si>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</si>
  <si>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</si>
  <si>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</si>
  <si>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</si>
  <si>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</si>
  <si>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</si>
  <si>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</si>
  <si>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</si>
  <si>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</si>
  <si>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</si>
  <si>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</si>
  <si>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</si>
  <si>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</si>
  <si>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</si>
  <si>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</si>
  <si>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</si>
  <si>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</si>
  <si>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</si>
  <si>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</si>
  <si>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</si>
  <si>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</si>
  <si>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</si>
  <si>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</si>
  <si>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</si>
  <si>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</si>
  <si>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</si>
  <si>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</si>
  <si>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</si>
  <si>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</si>
  <si>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</si>
  <si>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</si>
  <si>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</si>
  <si>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</si>
  <si>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</si>
  <si>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</si>
  <si>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</si>
  <si>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</si>
  <si>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</si>
  <si>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</si>
  <si>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</si>
  <si>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</si>
  <si>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</si>
  <si>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</si>
  <si>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</si>
  <si>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</si>
  <si>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</si>
  <si>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</si>
  <si>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</si>
  <si>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</si>
  <si>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</si>
  <si>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</si>
  <si>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</si>
  <si>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</si>
  <si>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</si>
  <si>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</si>
  <si>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</si>
  <si>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</si>
  <si>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</si>
  <si>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</si>
  <si>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</si>
  <si>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</si>
  <si>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</si>
  <si>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</si>
  <si>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</si>
  <si>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</si>
  <si>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</si>
  <si>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</si>
  <si>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</si>
  <si>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</si>
  <si>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</si>
  <si>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</si>
  <si>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</si>
  <si>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</si>
  <si>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</si>
  <si>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</si>
  <si>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</si>
  <si>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</si>
  <si>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</si>
  <si>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</si>
  <si>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</si>
  <si>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</si>
  <si>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</si>
  <si>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</si>
  <si>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</si>
  <si>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</si>
  <si>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</si>
  <si>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</si>
  <si>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</si>
  <si>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</si>
  <si>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</si>
  <si>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</si>
  <si>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</si>
  <si>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</si>
  <si>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</si>
  <si>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</si>
  <si>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</si>
  <si>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</si>
  <si>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</si>
  <si>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</si>
  <si>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</si>
  <si>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</si>
  <si>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</si>
  <si>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</si>
  <si>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</si>
  <si>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</si>
  <si>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</si>
  <si>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</si>
  <si>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</si>
  <si>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</si>
  <si>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</si>
  <si>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</si>
  <si>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</si>
  <si>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</si>
  <si>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</si>
  <si>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</si>
  <si>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</si>
  <si>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</si>
  <si>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</si>
  <si>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</si>
  <si>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</si>
  <si>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</si>
  <si>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</si>
  <si>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</si>
  <si>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</si>
  <si>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</si>
  <si>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</si>
  <si>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</si>
  <si>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</si>
  <si>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</si>
  <si>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</si>
  <si>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</si>
  <si>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</si>
  <si>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</si>
  <si>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</si>
  <si>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</si>
  <si>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</si>
  <si>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</si>
  <si>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</si>
  <si>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</si>
  <si>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</si>
  <si>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</si>
  <si>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</si>
  <si>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</si>
  <si>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</si>
  <si>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</si>
  <si>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</si>
  <si>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</si>
  <si>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</si>
  <si>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</si>
  <si>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</si>
  <si>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</si>
  <si>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</si>
  <si>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</si>
  <si>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</si>
  <si>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</si>
  <si>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</si>
  <si>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</si>
  <si>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</si>
  <si>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</si>
  <si>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</si>
  <si>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</si>
  <si>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</si>
  <si>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</si>
  <si>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</si>
  <si>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</si>
  <si>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</si>
  <si>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</si>
  <si>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</si>
  <si>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</si>
  <si>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</si>
  <si>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</si>
  <si>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</si>
  <si>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</si>
  <si>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</si>
  <si>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</si>
  <si>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</si>
  <si>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</si>
  <si>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</si>
  <si>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</si>
  <si>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</si>
  <si>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</si>
  <si>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</si>
  <si>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</si>
  <si>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</si>
  <si>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</si>
  <si>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</si>
  <si>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</si>
  <si>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</si>
  <si>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</si>
  <si>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</si>
  <si>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</si>
  <si>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</si>
  <si>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</si>
  <si>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</si>
  <si>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</si>
  <si>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</si>
  <si>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</si>
  <si>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</si>
  <si>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</si>
  <si>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</si>
  <si>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</si>
  <si>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</si>
  <si>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</si>
  <si>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</si>
  <si>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</si>
  <si>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</si>
  <si>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</si>
  <si>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</si>
  <si>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</si>
  <si>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</si>
  <si>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</si>
  <si>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</si>
  <si>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</si>
  <si>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</si>
  <si>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</si>
  <si>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</si>
  <si>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</si>
  <si>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</si>
  <si>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</si>
  <si>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</si>
  <si>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</si>
  <si>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</si>
  <si>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</si>
  <si>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</si>
  <si>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</si>
  <si>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</si>
  <si>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</si>
  <si>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</si>
  <si>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</si>
  <si>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</si>
  <si>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</si>
  <si>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</si>
  <si>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</si>
  <si>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</si>
  <si>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</si>
  <si>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</si>
  <si>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</si>
  <si>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</si>
  <si>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</si>
  <si>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</si>
  <si>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</si>
  <si>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</si>
  <si>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</si>
  <si>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</si>
  <si>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</si>
  <si>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</si>
  <si>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</si>
  <si>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</si>
  <si>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</si>
  <si>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</si>
  <si>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</si>
  <si>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</si>
  <si>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</si>
  <si>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</si>
  <si>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</si>
  <si>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</si>
  <si>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</si>
  <si>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</si>
  <si>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</si>
  <si>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</si>
  <si>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</si>
  <si>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</si>
  <si>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</si>
  <si>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</si>
  <si>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</si>
  <si>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</si>
  <si>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</si>
  <si>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</si>
  <si>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</si>
  <si>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</si>
  <si>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</si>
  <si>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</si>
  <si>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</si>
  <si>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</si>
  <si>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</si>
  <si>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</si>
  <si>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</si>
  <si>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</si>
  <si>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</si>
  <si>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</si>
  <si>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</si>
  <si>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</si>
  <si>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</si>
  <si>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</si>
  <si>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</si>
  <si>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</si>
  <si>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</si>
  <si>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</si>
  <si>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</si>
  <si>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</si>
  <si>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</si>
  <si>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</si>
  <si>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</si>
  <si>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</si>
  <si>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</si>
  <si>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</si>
  <si>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</si>
  <si>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</si>
  <si>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</si>
  <si>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</si>
  <si>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</si>
  <si>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</si>
  <si>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</si>
  <si>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</si>
  <si>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</si>
  <si>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</si>
  <si>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</si>
  <si>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</si>
  <si>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</si>
  <si>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</si>
  <si>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</si>
  <si>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</si>
  <si>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</si>
  <si>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</si>
  <si>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</si>
  <si>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</si>
  <si>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</si>
  <si>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</si>
  <si>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</si>
  <si>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</si>
  <si>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</si>
  <si>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</si>
  <si>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</si>
  <si>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</si>
  <si>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</si>
  <si>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</si>
  <si>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</si>
  <si>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</si>
  <si>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</si>
  <si>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</si>
  <si>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</si>
  <si>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</si>
  <si>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</si>
  <si>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</si>
  <si>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</si>
  <si>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</si>
  <si>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</si>
  <si>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</si>
  <si>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</si>
  <si>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</si>
  <si>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</si>
  <si>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</si>
  <si>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</si>
  <si>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</si>
  <si>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</si>
  <si>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</si>
  <si>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</si>
  <si>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</si>
  <si>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</si>
  <si>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</si>
  <si>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</si>
  <si>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</si>
  <si>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</si>
  <si>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</si>
  <si>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</si>
  <si>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</si>
  <si>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</si>
  <si>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</si>
  <si>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</si>
  <si>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</si>
  <si>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</si>
  <si>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</si>
  <si>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</si>
  <si>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</si>
  <si>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</si>
  <si>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</si>
  <si>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</si>
  <si>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</si>
  <si>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</si>
  <si>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</si>
  <si>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</si>
  <si>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</si>
  <si>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</si>
  <si>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</si>
  <si>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</si>
  <si>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</si>
  <si>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</si>
  <si>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</si>
  <si>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</si>
  <si>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</si>
  <si>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</si>
  <si>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</si>
  <si>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</si>
  <si>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</si>
  <si>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</si>
  <si>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</si>
  <si>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</si>
  <si>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</si>
  <si>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</si>
  <si>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</si>
  <si>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</si>
  <si>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</si>
  <si>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</si>
  <si>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</si>
  <si>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</si>
  <si>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</si>
  <si>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</si>
  <si>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</si>
  <si>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</si>
  <si>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</si>
  <si>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</si>
  <si>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</si>
  <si>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</si>
  <si>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</si>
  <si>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</si>
  <si>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</si>
  <si>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</si>
  <si>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</si>
  <si>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</si>
  <si>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</si>
  <si>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</si>
  <si>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</si>
  <si>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</si>
  <si>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</si>
  <si>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</si>
  <si>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</si>
  <si>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</si>
  <si>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</si>
  <si>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</si>
  <si>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</si>
  <si>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</si>
  <si>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</si>
  <si>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</si>
  <si>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</si>
  <si>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</si>
  <si>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</si>
  <si>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</si>
  <si>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</si>
  <si>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</si>
  <si>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</si>
  <si>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</si>
  <si>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</si>
  <si>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</si>
  <si>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</si>
  <si>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</si>
  <si>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</si>
  <si>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</si>
  <si>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</si>
  <si>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</si>
  <si>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</si>
  <si>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</si>
  <si>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</si>
  <si>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</si>
  <si>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</si>
  <si>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</si>
  <si>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</si>
  <si>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</si>
  <si>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</si>
  <si>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</si>
  <si>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</si>
  <si>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</si>
  <si>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</si>
  <si>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</si>
  <si>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</si>
  <si>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</si>
  <si>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</si>
  <si>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</si>
  <si>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</si>
  <si>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</si>
  <si>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</si>
  <si>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</si>
  <si>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</si>
  <si>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</si>
  <si>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</si>
  <si>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</si>
  <si>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</si>
  <si>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</si>
  <si>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</si>
  <si>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</si>
  <si>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</si>
  <si>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</si>
  <si>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</si>
  <si>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</si>
  <si>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</si>
  <si>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</si>
  <si>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</si>
  <si>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</si>
  <si>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</si>
  <si>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</si>
  <si>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</si>
  <si>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</si>
  <si>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</si>
  <si>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</si>
  <si>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</si>
  <si>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</si>
  <si>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</si>
  <si>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</si>
  <si>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</si>
  <si>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</si>
  <si>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</si>
  <si>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</si>
  <si>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</si>
  <si>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</si>
  <si>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</si>
  <si>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</si>
  <si>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</si>
  <si>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</si>
  <si>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</si>
  <si>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</si>
  <si>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</si>
  <si>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</si>
  <si>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</si>
  <si>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</si>
  <si>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</si>
  <si>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</si>
  <si>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</si>
  <si>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</si>
  <si>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</si>
  <si>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</si>
  <si>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</si>
  <si>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</si>
  <si>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</si>
  <si>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</si>
  <si>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</si>
  <si>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</si>
  <si>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</si>
  <si>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</si>
  <si>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</si>
  <si>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</si>
  <si>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</si>
  <si>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</si>
  <si>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</si>
  <si>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</si>
  <si>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</si>
  <si>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</si>
  <si>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</si>
  <si>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</si>
  <si>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</si>
  <si>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</si>
  <si>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</si>
  <si>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</si>
  <si>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</si>
  <si>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</si>
  <si>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</si>
  <si>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</si>
  <si>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</si>
  <si>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</si>
  <si>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</si>
  <si>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</si>
  <si>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</si>
  <si>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</si>
  <si>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</si>
  <si>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</si>
  <si>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</si>
  <si>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</si>
  <si>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</si>
  <si>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</si>
  <si>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</si>
  <si>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</si>
  <si>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</si>
  <si>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</si>
  <si>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</si>
  <si>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</si>
  <si>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</si>
  <si>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</si>
  <si>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</si>
  <si>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</si>
  <si>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</si>
  <si>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</si>
  <si>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</si>
  <si>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</si>
  <si>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</si>
  <si>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</si>
  <si>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</si>
  <si>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</si>
  <si>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</si>
  <si>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</si>
  <si>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</si>
  <si>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</si>
  <si>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</si>
  <si>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</si>
  <si>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</si>
  <si>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</si>
  <si>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</si>
  <si>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</si>
  <si>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</si>
  <si>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</si>
  <si>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</si>
  <si>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</si>
  <si>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</si>
  <si>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</si>
  <si>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</si>
  <si>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</si>
  <si>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</si>
  <si>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</si>
  <si>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</si>
  <si>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</si>
  <si>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</si>
  <si>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</si>
  <si>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</si>
  <si>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</si>
  <si>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</si>
  <si>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</si>
  <si>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</si>
  <si>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</si>
  <si>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</si>
  <si>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</si>
  <si>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</si>
  <si>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</si>
  <si>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</si>
  <si>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</si>
  <si>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</si>
  <si>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</si>
  <si>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</si>
  <si>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</si>
  <si>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</si>
  <si>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</si>
  <si>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</si>
  <si>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</si>
  <si>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</si>
  <si>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</si>
  <si>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</si>
  <si>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</si>
  <si>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</si>
  <si>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</si>
  <si>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</si>
  <si>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</si>
  <si>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</si>
  <si>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</si>
  <si>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</si>
  <si>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</si>
  <si>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</si>
  <si>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</si>
  <si>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</si>
  <si>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</si>
  <si>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</si>
  <si>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</si>
  <si>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</si>
  <si>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</si>
  <si>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</si>
  <si>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</si>
  <si>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</si>
  <si>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</si>
  <si>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</si>
  <si>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</si>
  <si>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</si>
  <si>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</si>
  <si>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</si>
  <si>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</si>
  <si>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</si>
  <si>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</si>
  <si>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</si>
  <si>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</si>
  <si>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</si>
  <si>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</si>
  <si>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</si>
  <si>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</si>
  <si>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</si>
  <si>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</si>
  <si>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</si>
  <si>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</si>
  <si>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</si>
  <si>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</si>
  <si>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</si>
  <si>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</si>
  <si>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</si>
  <si>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</si>
  <si>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</si>
  <si>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</si>
  <si>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</si>
  <si>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</si>
  <si>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</si>
  <si>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</si>
  <si>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</si>
  <si>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</si>
  <si>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</si>
  <si>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</si>
  <si>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</si>
  <si>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</si>
  <si>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</si>
  <si>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</si>
  <si>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</si>
  <si>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</si>
  <si>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</si>
  <si>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</si>
  <si>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</si>
  <si>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</si>
  <si>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</si>
  <si>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</si>
  <si>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</si>
  <si>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</si>
  <si>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</si>
  <si>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</si>
  <si>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</si>
  <si>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</si>
  <si>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</si>
  <si>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</si>
  <si>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</si>
  <si>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</si>
  <si>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</si>
  <si>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</si>
  <si>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</si>
  <si>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</si>
  <si>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</si>
  <si>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</si>
  <si>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</si>
  <si>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</si>
  <si>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</si>
  <si>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</si>
  <si>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</si>
  <si>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</si>
  <si>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</si>
  <si>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</si>
  <si>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</si>
  <si>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</si>
  <si>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</si>
  <si>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</si>
  <si>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</si>
  <si>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</si>
  <si>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</si>
  <si>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</si>
  <si>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</si>
  <si>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</si>
  <si>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</si>
  <si>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</si>
  <si>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</si>
  <si>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</si>
  <si>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</si>
  <si>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</si>
  <si>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</si>
  <si>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</si>
  <si>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</si>
  <si>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</si>
  <si>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</si>
  <si>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</si>
  <si>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</si>
  <si>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</si>
  <si>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</si>
  <si>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</si>
  <si>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</si>
  <si>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</si>
  <si>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</si>
  <si>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</si>
  <si>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</si>
  <si>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</si>
  <si>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</si>
  <si>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</si>
  <si>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</si>
  <si>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</si>
  <si>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</si>
  <si>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</si>
  <si>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</si>
  <si>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</si>
  <si>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</si>
  <si>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</si>
  <si>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</si>
  <si>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</si>
  <si>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</si>
  <si>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</si>
  <si>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</si>
  <si>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</si>
  <si>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</si>
  <si>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</si>
  <si>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</si>
  <si>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</si>
  <si>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</si>
  <si>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</si>
  <si>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</si>
  <si>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</si>
  <si>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</si>
  <si>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</si>
  <si>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</si>
  <si>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</si>
  <si>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</si>
  <si>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</si>
  <si>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</si>
  <si>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</si>
  <si>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</si>
  <si>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</si>
  <si>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</si>
  <si>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</si>
  <si>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</si>
  <si>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</si>
  <si>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</si>
  <si>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</si>
  <si>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</si>
  <si>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</si>
  <si>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</si>
  <si>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</si>
  <si>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</si>
  <si>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</si>
  <si>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</si>
  <si>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</si>
  <si>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</si>
  <si>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</si>
  <si>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</si>
  <si>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</si>
  <si>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</si>
  <si>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</si>
  <si>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</si>
  <si>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</si>
  <si>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</si>
  <si>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</si>
  <si>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</si>
  <si>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</si>
  <si>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</si>
  <si>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</si>
  <si>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</si>
  <si>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</si>
  <si>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</si>
  <si>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</si>
  <si>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</si>
  <si>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</si>
  <si>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</si>
  <si>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</si>
  <si>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</si>
  <si>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</si>
  <si>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</si>
  <si>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</si>
  <si>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</si>
  <si>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</si>
  <si>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</si>
  <si>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</si>
  <si>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</si>
  <si>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</si>
  <si>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</si>
  <si>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</si>
  <si>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</si>
  <si>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</si>
  <si>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</si>
  <si>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</si>
  <si>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</si>
  <si>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</si>
  <si>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</si>
  <si>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</si>
  <si>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</si>
  <si>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</si>
  <si>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</si>
  <si>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</si>
  <si>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</si>
  <si>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</si>
  <si>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</si>
  <si>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</si>
  <si>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</si>
  <si>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</si>
  <si>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</si>
  <si>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</si>
  <si>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</si>
  <si>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</si>
  <si>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</si>
  <si>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</si>
  <si>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</si>
  <si>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</si>
  <si>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</si>
  <si>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</si>
  <si>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</si>
  <si>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</si>
  <si>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</si>
  <si>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</si>
  <si>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</si>
  <si>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</si>
  <si>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</si>
  <si>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</si>
  <si>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</si>
  <si>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</si>
  <si>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</si>
  <si>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</si>
  <si>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</si>
  <si>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</si>
  <si>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</si>
  <si>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</si>
  <si>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</si>
  <si>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</si>
  <si>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</si>
  <si>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</si>
  <si>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</si>
  <si>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</si>
  <si>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</si>
  <si>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</si>
  <si>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</si>
  <si>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</si>
  <si>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</si>
  <si>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</si>
  <si>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</si>
  <si>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</si>
  <si>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</si>
  <si>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</si>
  <si>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</si>
  <si>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</si>
  <si>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</si>
  <si>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</si>
  <si>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</si>
  <si>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</si>
  <si>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</si>
  <si>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</si>
  <si>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</si>
  <si>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</si>
  <si>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</si>
  <si>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</si>
  <si>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</si>
  <si>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</si>
  <si>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</si>
  <si>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</si>
  <si>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</si>
  <si>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</si>
  <si>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</si>
  <si>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</si>
  <si>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</si>
  <si>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</si>
  <si>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</si>
  <si>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</si>
  <si>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</si>
  <si>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</si>
  <si>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</si>
  <si>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</si>
  <si>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</si>
  <si>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</si>
  <si>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</si>
  <si>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</si>
  <si>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</si>
  <si>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</si>
  <si>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</si>
  <si>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</si>
  <si>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</si>
  <si>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</si>
  <si>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</si>
  <si>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</si>
  <si>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</si>
  <si>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</si>
  <si>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</si>
  <si>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</si>
  <si>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</si>
  <si>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</si>
  <si>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</si>
  <si>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</si>
  <si>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</si>
  <si>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</si>
  <si>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</si>
  <si>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</si>
  <si>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</si>
  <si>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</si>
  <si>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</si>
  <si>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</si>
  <si>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</si>
  <si>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</si>
  <si>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</si>
  <si>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</si>
  <si>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</si>
  <si>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</si>
  <si>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</si>
  <si>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</si>
  <si>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</si>
  <si>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</si>
  <si>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</si>
  <si>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</si>
  <si>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</si>
  <si>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</si>
  <si>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</si>
  <si>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</si>
  <si>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</si>
  <si>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</si>
  <si>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</si>
  <si>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</si>
  <si>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</si>
  <si>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</si>
  <si>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</si>
  <si>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</si>
  <si>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</si>
  <si>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</si>
  <si>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</si>
  <si>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</si>
  <si>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</si>
  <si>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</si>
  <si>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</si>
  <si>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</si>
  <si>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</si>
  <si>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</si>
  <si>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</si>
  <si>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</si>
  <si>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</si>
  <si>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</si>
  <si>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</si>
  <si>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</si>
  <si>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</si>
  <si>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</si>
  <si>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</si>
  <si>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</si>
  <si>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</si>
  <si>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</si>
  <si>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</si>
  <si>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</si>
  <si>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</si>
  <si>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</si>
  <si>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</si>
  <si>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</si>
  <si>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</si>
  <si>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</si>
  <si>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</si>
  <si>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</si>
  <si>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</si>
  <si>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</si>
  <si>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</si>
  <si>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</si>
  <si>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</si>
  <si>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</si>
  <si>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</si>
  <si>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</si>
  <si>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</si>
  <si>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</si>
  <si>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</si>
  <si>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</si>
  <si>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</si>
  <si>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</si>
  <si>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</si>
  <si>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</si>
  <si>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</si>
  <si>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</si>
  <si>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</si>
  <si>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</si>
  <si>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</si>
  <si>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</si>
  <si>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</si>
  <si>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</si>
  <si>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</si>
  <si>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</si>
  <si>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</si>
  <si>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</si>
  <si>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</si>
  <si>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</si>
  <si>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</si>
  <si>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</si>
  <si>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</si>
  <si>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</si>
  <si>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</si>
  <si>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</si>
  <si>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</si>
  <si>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</si>
  <si>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</si>
  <si>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</si>
  <si>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</si>
  <si>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</si>
  <si>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</si>
  <si>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</si>
  <si>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</si>
  <si>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</si>
  <si>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</si>
  <si>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</si>
  <si>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</si>
  <si>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</si>
  <si>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</si>
  <si>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</si>
  <si>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</si>
  <si>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</si>
  <si>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</si>
  <si>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</si>
  <si>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</si>
  <si>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</si>
  <si>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</si>
  <si>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</si>
  <si>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</si>
  <si>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</si>
  <si>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</si>
  <si>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</si>
  <si>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</si>
  <si>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</si>
  <si>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</si>
  <si>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</si>
  <si>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</si>
  <si>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</si>
  <si>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</si>
  <si>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</si>
  <si>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</si>
  <si>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</si>
  <si>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</si>
  <si>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</si>
  <si>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</si>
  <si>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</si>
  <si>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</si>
  <si>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</si>
  <si>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</si>
  <si>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</si>
  <si>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</si>
  <si>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</si>
  <si>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</si>
  <si>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</si>
  <si>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</si>
  <si>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</si>
  <si>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</si>
  <si>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</si>
  <si>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</si>
  <si>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</si>
  <si>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</si>
  <si>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</si>
  <si>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</si>
  <si>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</si>
  <si>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</si>
  <si>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</si>
  <si>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</si>
  <si>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</si>
  <si>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</si>
  <si>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</si>
  <si>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</si>
  <si>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</si>
  <si>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</si>
  <si>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</si>
  <si>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</si>
  <si>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</si>
  <si>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</si>
  <si>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</si>
  <si>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</si>
  <si>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</si>
  <si>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</si>
  <si>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</si>
  <si>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</si>
  <si>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</si>
  <si>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</si>
  <si>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</si>
  <si>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</si>
  <si>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</si>
  <si>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</si>
  <si>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</si>
  <si>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</si>
  <si>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</si>
  <si>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</si>
  <si>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</si>
  <si>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</si>
  <si>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</si>
  <si>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</si>
  <si>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</si>
  <si>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</si>
  <si>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</si>
  <si>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</si>
  <si>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</si>
  <si>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</si>
  <si>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</si>
  <si>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</si>
  <si>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</si>
  <si>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</si>
  <si>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</si>
  <si>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</si>
  <si>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</si>
  <si>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</si>
  <si>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</si>
  <si>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</si>
  <si>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</si>
  <si>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</si>
  <si>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</si>
  <si>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</si>
  <si>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</si>
  <si>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</si>
  <si>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</si>
  <si>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</si>
  <si>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</si>
  <si>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</si>
  <si>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</si>
  <si>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</si>
  <si>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</si>
  <si>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</si>
  <si>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</si>
  <si>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</si>
  <si>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</si>
  <si>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</si>
  <si>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</si>
  <si>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</si>
  <si>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</si>
  <si>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</si>
  <si>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</si>
  <si>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</si>
  <si>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</si>
  <si>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</si>
  <si>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</si>
  <si>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</si>
  <si>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</si>
  <si>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</si>
  <si>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</si>
  <si>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</si>
  <si>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</si>
  <si>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</si>
  <si>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</si>
  <si>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</si>
  <si>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</si>
  <si>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</si>
  <si>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</si>
  <si>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</si>
  <si>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</si>
  <si>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</si>
  <si>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</si>
  <si>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</si>
  <si>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</si>
  <si>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</si>
  <si>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</si>
  <si>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</si>
  <si>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</si>
  <si>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</si>
  <si>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</si>
  <si>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</si>
  <si>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</si>
  <si>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</si>
  <si>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</si>
  <si>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</si>
  <si>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</si>
  <si>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</si>
  <si>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</si>
  <si>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</si>
  <si>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</si>
  <si>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</si>
  <si>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</si>
  <si>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</si>
  <si>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</si>
  <si>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</si>
  <si>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</si>
  <si>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</si>
  <si>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</si>
  <si>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</si>
  <si>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</si>
  <si>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</si>
  <si>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</si>
  <si>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</si>
  <si>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</si>
  <si>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</si>
  <si>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</si>
  <si>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</si>
  <si>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</si>
  <si>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</si>
  <si>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</si>
  <si>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</si>
  <si>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</si>
  <si>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</si>
  <si>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</si>
  <si>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</si>
  <si>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</si>
  <si>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</si>
  <si>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</si>
  <si>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</si>
  <si>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</si>
  <si>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</si>
  <si>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</si>
  <si>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</si>
  <si>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</si>
  <si>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</si>
  <si>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</si>
  <si>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</si>
  <si>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</si>
  <si>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</si>
  <si>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</si>
  <si>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</si>
  <si>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</si>
  <si>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</si>
  <si>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</si>
  <si>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</si>
  <si>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</si>
  <si>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</si>
  <si>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</si>
  <si>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</si>
  <si>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</si>
  <si>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</si>
  <si>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</si>
  <si>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</si>
  <si>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</si>
  <si>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</si>
  <si>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</si>
  <si>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</si>
  <si>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</si>
  <si>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</si>
  <si>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</si>
  <si>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</si>
  <si>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</si>
  <si>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</si>
  <si>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</si>
  <si>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</si>
  <si>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</si>
  <si>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</si>
  <si>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</si>
  <si>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</si>
  <si>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</si>
  <si>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</si>
  <si>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</si>
  <si>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</si>
  <si>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</si>
  <si>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</si>
  <si>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</si>
  <si>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</si>
  <si>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</si>
  <si>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</si>
  <si>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</si>
  <si>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</si>
  <si>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</si>
  <si>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</si>
  <si>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</si>
  <si>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</si>
  <si>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</si>
  <si>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</si>
  <si>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</si>
  <si>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</si>
  <si>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</si>
  <si>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</si>
  <si>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</si>
  <si>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</si>
  <si>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</si>
  <si>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</si>
  <si>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</si>
  <si>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</si>
  <si>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</si>
  <si>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</si>
  <si>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</si>
  <si>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</si>
  <si>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</si>
  <si>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</si>
  <si>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</si>
  <si>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</si>
  <si>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</si>
  <si>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</si>
  <si>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</si>
  <si>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</si>
  <si>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</si>
  <si>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</si>
  <si>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</si>
  <si>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</si>
  <si>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</si>
  <si>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</si>
  <si>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</si>
  <si>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</si>
  <si>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</si>
  <si>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</si>
  <si>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</si>
  <si>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</si>
  <si>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</si>
  <si>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</si>
  <si>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</si>
  <si>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</si>
  <si>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</si>
  <si>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</si>
  <si>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</si>
  <si>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</si>
  <si>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</si>
  <si>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</si>
  <si>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</si>
  <si>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</si>
  <si>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</si>
  <si>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</si>
  <si>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</si>
  <si>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</si>
  <si>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</si>
  <si>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</si>
  <si>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</si>
  <si>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</si>
  <si>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</si>
  <si>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</si>
  <si>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</si>
  <si>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</si>
  <si>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</si>
  <si>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</si>
  <si>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</si>
  <si>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</si>
  <si>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</si>
  <si>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</si>
  <si>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</si>
  <si>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</si>
  <si>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</si>
  <si>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</si>
  <si>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</si>
  <si>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</si>
  <si>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</si>
  <si>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</si>
  <si>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</si>
  <si>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</si>
  <si>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</si>
  <si>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</si>
  <si>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</si>
  <si>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</si>
  <si>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</si>
  <si>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</si>
  <si>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</si>
  <si>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</si>
  <si>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</si>
  <si>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</si>
  <si>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</si>
  <si>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</si>
  <si>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</si>
  <si>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</si>
  <si>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</si>
  <si>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</si>
  <si>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</si>
  <si>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</si>
  <si>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</si>
  <si>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</si>
  <si>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</si>
  <si>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</si>
  <si>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</si>
  <si>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</si>
  <si>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</si>
  <si>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</si>
  <si>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</si>
  <si>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</si>
  <si>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</si>
  <si>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</si>
  <si>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</si>
  <si>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</si>
  <si>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</si>
  <si>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</si>
  <si>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</si>
  <si>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</si>
  <si>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</si>
  <si>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</si>
  <si>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</si>
  <si>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</si>
  <si>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</si>
  <si>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</si>
  <si>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</si>
  <si>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</si>
  <si>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</si>
  <si>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</si>
  <si>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</si>
  <si>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</si>
  <si>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</si>
  <si>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</si>
  <si>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</si>
  <si>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</si>
  <si>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</si>
  <si>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</si>
  <si>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</si>
  <si>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</si>
  <si>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</si>
  <si>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</si>
  <si>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</si>
  <si>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</si>
  <si>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</si>
  <si>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</si>
  <si>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</si>
  <si>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</si>
  <si>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</si>
  <si>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</si>
  <si>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</si>
  <si>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</si>
  <si>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</si>
  <si>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</si>
  <si>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</si>
  <si>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</si>
  <si>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</si>
  <si>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</si>
  <si>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</si>
  <si>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</si>
  <si>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</si>
  <si>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</si>
  <si>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</si>
  <si>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</si>
  <si>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</si>
  <si>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</si>
  <si>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</si>
  <si>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</si>
  <si>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</si>
  <si>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</si>
  <si>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</si>
  <si>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</si>
  <si>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</si>
  <si>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</si>
  <si>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</si>
  <si>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</si>
  <si>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</si>
  <si>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</si>
  <si>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</si>
  <si>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</si>
  <si>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</si>
  <si>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</si>
  <si>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</si>
  <si>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</si>
  <si>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</si>
  <si>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</si>
  <si>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</si>
  <si>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</si>
  <si>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</si>
  <si>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</si>
  <si>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</si>
  <si>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</si>
  <si>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</si>
  <si>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</si>
  <si>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</si>
  <si>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</si>
  <si>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</si>
  <si>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</si>
  <si>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</si>
  <si>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</si>
  <si>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</si>
  <si>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</si>
  <si>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</si>
  <si>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</si>
  <si>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</si>
  <si>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</si>
  <si>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</si>
  <si>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</si>
  <si>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</si>
  <si>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</si>
  <si>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</si>
  <si>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</si>
  <si>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</si>
  <si>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</si>
  <si>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</si>
  <si>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</si>
  <si>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</si>
  <si>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</si>
  <si>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</si>
  <si>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</si>
  <si>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</si>
  <si>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</si>
  <si>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</si>
  <si>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</si>
  <si>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</si>
  <si>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</si>
  <si>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</si>
  <si>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</si>
  <si>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</si>
  <si>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</si>
  <si>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</si>
  <si>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</si>
  <si>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</si>
  <si>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</si>
  <si>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</si>
  <si>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</si>
  <si>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</si>
  <si>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</si>
  <si>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</si>
  <si>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</si>
  <si>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</si>
  <si>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</si>
  <si>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</si>
  <si>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</si>
  <si>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</si>
  <si>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</si>
  <si>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</si>
  <si>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</si>
  <si>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</si>
  <si>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</si>
  <si>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</si>
  <si>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</si>
  <si>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</si>
  <si>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</si>
  <si>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</si>
  <si>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</si>
  <si>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</si>
  <si>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</si>
  <si>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</si>
  <si>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</si>
  <si>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</si>
  <si>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</si>
  <si>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</si>
  <si>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</si>
  <si>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</si>
  <si>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</si>
  <si>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</si>
  <si>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</si>
  <si>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</si>
  <si>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</si>
  <si>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</si>
  <si>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</si>
  <si>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</si>
  <si>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</si>
  <si>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</si>
  <si>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</si>
  <si>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</si>
  <si>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</si>
  <si>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</si>
  <si>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</si>
  <si>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</si>
  <si>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</si>
  <si>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</si>
  <si>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</si>
  <si>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</si>
  <si>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</si>
  <si>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</si>
  <si>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</si>
  <si>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</si>
  <si>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</si>
  <si>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</si>
  <si>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</si>
  <si>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</si>
  <si>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</si>
  <si>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</si>
  <si>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</si>
  <si>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</si>
  <si>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</si>
  <si>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</si>
  <si>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</si>
  <si>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</si>
  <si>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</si>
  <si>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</si>
  <si>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</si>
  <si>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</si>
  <si>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</si>
  <si>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</si>
  <si>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</si>
  <si>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</si>
  <si>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</si>
  <si>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</si>
  <si>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</si>
  <si>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</si>
  <si>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</si>
  <si>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</si>
  <si>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</si>
  <si>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</si>
  <si>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</si>
  <si>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</si>
  <si>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</si>
  <si>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</si>
  <si>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</si>
  <si>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</si>
  <si>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</si>
  <si>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</si>
  <si>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</si>
  <si>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</si>
  <si>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</si>
  <si>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</si>
  <si>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</si>
  <si>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</si>
  <si>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</si>
  <si>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</si>
  <si>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</si>
  <si>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</si>
  <si>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</si>
  <si>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</si>
  <si>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</si>
  <si>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</si>
  <si>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</si>
  <si>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</si>
  <si>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</si>
  <si>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</si>
  <si>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</si>
  <si>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</si>
  <si>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</si>
  <si>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</si>
  <si>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</si>
  <si>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</si>
  <si>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</si>
  <si>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</si>
  <si>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</si>
  <si>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</si>
  <si>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</si>
  <si>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</si>
  <si>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</si>
  <si>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</si>
  <si>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</si>
  <si>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</si>
  <si>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</si>
  <si>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</si>
  <si>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</si>
  <si>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</si>
  <si>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</si>
  <si>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</si>
  <si>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</si>
  <si>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</si>
  <si>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</si>
  <si>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</si>
  <si>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</si>
  <si>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</si>
  <si>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</si>
  <si>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</si>
  <si>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</si>
  <si>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</si>
  <si>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</si>
  <si>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</si>
  <si>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</si>
  <si>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</si>
  <si>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</si>
  <si>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</si>
  <si>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</si>
  <si>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</si>
  <si>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</si>
  <si>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</si>
  <si>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</si>
  <si>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</si>
  <si>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</si>
  <si>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</si>
  <si>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</si>
  <si>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</si>
  <si>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</si>
  <si>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</si>
  <si>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</si>
  <si>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</si>
  <si>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</si>
  <si>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</si>
  <si>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</si>
  <si>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</si>
  <si>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</si>
  <si>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</si>
  <si>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</si>
  <si>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</si>
  <si>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</si>
  <si>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</si>
  <si>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</si>
  <si>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</si>
  <si>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</si>
  <si>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</si>
  <si>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</si>
  <si>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</si>
  <si>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</si>
  <si>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</si>
  <si>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</si>
  <si>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</si>
  <si>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</si>
  <si>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</si>
  <si>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</si>
  <si>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</si>
  <si>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</si>
  <si>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</si>
  <si>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</si>
  <si>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</si>
  <si>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</si>
  <si>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</si>
  <si>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</si>
  <si>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</si>
  <si>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</si>
  <si>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</si>
  <si>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</si>
  <si>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</si>
  <si>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</si>
  <si>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</si>
  <si>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</si>
  <si>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</si>
  <si>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</si>
  <si>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</si>
  <si>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</si>
  <si>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</si>
  <si>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</si>
  <si>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</si>
  <si>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</si>
  <si>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</si>
  <si>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</si>
  <si>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</si>
  <si>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</si>
  <si>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</si>
  <si>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</si>
  <si>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</si>
  <si>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</si>
  <si>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</si>
  <si>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</si>
  <si>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</si>
  <si>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</si>
  <si>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</si>
  <si>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</si>
  <si>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</si>
  <si>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</si>
  <si>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</si>
  <si>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</si>
  <si>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</si>
  <si>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</si>
  <si>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</si>
  <si>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</si>
  <si>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</si>
  <si>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</si>
  <si>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</si>
  <si>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</si>
  <si>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</si>
  <si>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</si>
  <si>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</si>
  <si>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</si>
  <si>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</si>
  <si>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</si>
  <si>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</si>
  <si>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</si>
  <si>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</si>
  <si>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</si>
  <si>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</si>
  <si>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</si>
  <si>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</si>
  <si>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</si>
  <si>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</si>
  <si>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</si>
  <si>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</si>
  <si>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</si>
  <si>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</si>
  <si>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</si>
  <si>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</si>
  <si>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</si>
  <si>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</si>
  <si>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</si>
  <si>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</si>
  <si>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</si>
  <si>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</si>
  <si>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</si>
  <si>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</si>
  <si>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</si>
  <si>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</si>
  <si>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</si>
  <si>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</si>
  <si>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</si>
  <si>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</si>
  <si>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</si>
  <si>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</si>
  <si>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</si>
  <si>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</si>
  <si>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</si>
  <si>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</si>
  <si>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</si>
  <si>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</si>
  <si>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</si>
  <si>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</si>
  <si>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</si>
  <si>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</si>
  <si>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</si>
  <si>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</si>
  <si>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</si>
  <si>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</si>
  <si>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</si>
  <si>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</si>
  <si>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</si>
  <si>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</si>
  <si>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</si>
  <si>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</si>
  <si>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</si>
  <si>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</si>
  <si>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</si>
  <si>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</si>
  <si>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</si>
  <si>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</si>
  <si>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</si>
  <si>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</si>
  <si>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</si>
  <si>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</si>
  <si>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</si>
  <si>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</si>
  <si>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</si>
  <si>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</si>
  <si>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</si>
  <si>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</si>
  <si>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</si>
  <si>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</si>
  <si>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</si>
  <si>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</si>
  <si>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</si>
  <si>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</si>
  <si>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</si>
  <si>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</si>
  <si>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</si>
  <si>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</si>
  <si>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</si>
  <si>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</si>
  <si>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</si>
  <si>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</si>
  <si>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</si>
  <si>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</si>
  <si>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</si>
  <si>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</si>
  <si>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</si>
  <si>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</si>
  <si>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</si>
  <si>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</si>
  <si>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</si>
  <si>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</si>
  <si>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</si>
  <si>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</si>
  <si>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</si>
  <si>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</si>
  <si>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</si>
  <si>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</si>
  <si>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</si>
  <si>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</si>
  <si>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</si>
  <si>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</si>
  <si>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</si>
  <si>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</si>
  <si>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</si>
  <si>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</si>
  <si>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</si>
  <si>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</si>
  <si>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</si>
  <si>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</si>
  <si>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</si>
  <si>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</si>
  <si>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</si>
  <si>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</si>
  <si>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</si>
  <si>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</si>
  <si>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</si>
  <si>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</si>
  <si>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</si>
  <si>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</si>
  <si>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</si>
  <si>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</si>
  <si>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</si>
  <si>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</si>
  <si>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</si>
  <si>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</si>
  <si>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</si>
  <si>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</si>
  <si>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</si>
  <si>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</si>
  <si>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</si>
  <si>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</si>
  <si>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</si>
  <si>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</si>
  <si>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</si>
  <si>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</si>
  <si>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</si>
  <si>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</si>
  <si>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</si>
  <si>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</si>
  <si>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</si>
  <si>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</si>
  <si>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</si>
  <si>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</si>
  <si>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</si>
  <si>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</si>
  <si>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</si>
  <si>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</si>
  <si>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</si>
  <si>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</si>
  <si>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</si>
  <si>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</si>
  <si>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</si>
  <si>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</si>
  <si>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</si>
  <si>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</si>
  <si>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</si>
  <si>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</si>
  <si>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</si>
  <si>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</si>
  <si>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</si>
  <si>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</si>
  <si>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</si>
  <si>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</si>
  <si>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</si>
  <si>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</si>
  <si>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</si>
  <si>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</si>
  <si>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</si>
  <si>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</si>
  <si>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</si>
  <si>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</si>
  <si>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</si>
  <si>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</si>
  <si>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</si>
  <si>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</si>
  <si>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</si>
  <si>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</si>
  <si>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</si>
  <si>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</si>
  <si>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</si>
  <si>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</si>
  <si>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</si>
  <si>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</si>
  <si>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</si>
  <si>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</si>
  <si>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</si>
  <si>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</si>
  <si>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</si>
  <si>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</si>
  <si>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</si>
  <si>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</si>
  <si>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</si>
  <si>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</si>
  <si>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</si>
  <si>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</si>
  <si>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</si>
  <si>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</si>
  <si>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</si>
  <si>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</si>
  <si>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</si>
  <si>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</si>
  <si>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</si>
  <si>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</si>
  <si>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</si>
  <si>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</si>
  <si>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</si>
  <si>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</si>
  <si>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</si>
  <si>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</si>
  <si>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</si>
  <si>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</si>
  <si>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</si>
  <si>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</si>
  <si>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</si>
  <si>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</si>
  <si>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</si>
  <si>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</si>
  <si>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</si>
  <si>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</si>
  <si>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</si>
  <si>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</si>
  <si>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</si>
  <si>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</si>
  <si>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</si>
  <si>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</si>
  <si>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</si>
  <si>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</si>
  <si>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</si>
  <si>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</si>
  <si>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</si>
  <si>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</si>
  <si>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</si>
  <si>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</si>
  <si>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</si>
  <si>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</si>
  <si>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</si>
  <si>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</si>
  <si>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</si>
  <si>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</si>
  <si>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</si>
  <si>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</si>
  <si>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</si>
  <si>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</si>
  <si>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</si>
  <si>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</si>
  <si>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</si>
  <si>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</si>
  <si>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</si>
  <si>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</si>
  <si>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</si>
  <si>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</si>
  <si>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</si>
  <si>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</si>
  <si>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</si>
  <si>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</si>
  <si>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</si>
  <si>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</si>
  <si>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</si>
  <si>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</si>
  <si>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</si>
  <si>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</si>
  <si>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</si>
  <si>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</si>
  <si>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</si>
  <si>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</si>
  <si>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</si>
  <si>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</si>
  <si>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</si>
  <si>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</si>
  <si>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</si>
  <si>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</si>
  <si>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</si>
  <si>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</si>
  <si>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</si>
  <si>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</si>
  <si>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</si>
  <si>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</si>
  <si>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</si>
  <si>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</si>
  <si>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</si>
  <si>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</si>
  <si>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</si>
  <si>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</si>
  <si>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</si>
  <si>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</si>
  <si>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</si>
  <si>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</si>
  <si>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</si>
  <si>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</si>
  <si>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</si>
  <si>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</si>
  <si>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</si>
  <si>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</si>
  <si>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</si>
  <si>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</si>
  <si>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</si>
  <si>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</si>
  <si>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</si>
  <si>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</si>
  <si>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</si>
  <si>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</si>
  <si>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</si>
  <si>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</si>
  <si>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</si>
  <si>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</si>
  <si>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</si>
  <si>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</si>
  <si>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</si>
  <si>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</si>
  <si>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</si>
  <si>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</si>
  <si>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</si>
  <si>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</si>
  <si>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</si>
  <si>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</si>
  <si>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</si>
  <si>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</si>
  <si>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</si>
  <si>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</si>
  <si>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</si>
  <si>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</si>
  <si>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</si>
  <si>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</si>
  <si>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</si>
  <si>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</si>
  <si>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</si>
  <si>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</si>
  <si>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</si>
  <si>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</si>
  <si>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</si>
  <si>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</si>
  <si>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</si>
  <si>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</si>
  <si>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</si>
  <si>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</si>
  <si>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</si>
  <si>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</si>
  <si>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</si>
  <si>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</si>
  <si>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</si>
  <si>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</si>
  <si>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</si>
  <si>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</si>
  <si>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</si>
  <si>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</si>
  <si>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</si>
  <si>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</si>
  <si>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</si>
  <si>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</si>
  <si>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</si>
  <si>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</si>
  <si>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</si>
  <si>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</si>
  <si>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</si>
  <si>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</si>
  <si>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</si>
  <si>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</si>
  <si>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</si>
  <si>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</si>
  <si>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</si>
  <si>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</si>
  <si>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</si>
  <si>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</si>
  <si>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</si>
  <si>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</si>
  <si>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</si>
  <si>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</si>
  <si>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</si>
  <si>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</si>
  <si>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</si>
  <si>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</si>
  <si>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</si>
  <si>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</si>
  <si>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</si>
  <si>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</si>
  <si>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</si>
  <si>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</si>
  <si>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</si>
  <si>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</si>
  <si>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</si>
  <si>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</si>
  <si>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</si>
  <si>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</si>
  <si>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</si>
  <si>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</si>
  <si>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</si>
  <si>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</si>
  <si>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</si>
  <si>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</si>
  <si>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</si>
  <si>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</si>
  <si>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</si>
  <si>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</si>
  <si>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</si>
  <si>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</si>
  <si>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</si>
  <si>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</si>
  <si>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</si>
  <si>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</si>
  <si>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</si>
  <si>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</si>
  <si>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</si>
  <si>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</si>
  <si>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</si>
  <si>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</si>
  <si>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</si>
  <si>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</si>
  <si>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</si>
  <si>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</si>
  <si>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</si>
  <si>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</si>
  <si>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</si>
  <si>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</si>
  <si>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</si>
  <si>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</si>
  <si>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</si>
  <si>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</si>
  <si>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</si>
  <si>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</si>
  <si>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</si>
  <si>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</si>
  <si>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</si>
  <si>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</si>
  <si>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</si>
  <si>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</si>
  <si>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</si>
  <si>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</si>
  <si>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</si>
  <si>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</si>
  <si>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</si>
  <si>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</si>
  <si>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</si>
  <si>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</si>
  <si>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</si>
  <si>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</si>
  <si>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</si>
  <si>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</si>
  <si>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</si>
  <si>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</si>
  <si>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</si>
  <si>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</si>
  <si>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</si>
  <si>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</si>
  <si>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</si>
  <si>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</si>
  <si>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</si>
  <si>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</si>
  <si>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</si>
  <si>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</si>
  <si>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</si>
  <si>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</si>
  <si>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</si>
  <si>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</si>
  <si>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</si>
  <si>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</si>
  <si>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</si>
  <si>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</si>
  <si>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</si>
  <si>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</si>
  <si>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</si>
  <si>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</si>
  <si>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</si>
  <si>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</si>
  <si>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</si>
  <si>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</si>
  <si>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</si>
  <si>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</si>
  <si>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</si>
  <si>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</si>
  <si>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</si>
  <si>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</si>
  <si>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</si>
  <si>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</si>
  <si>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</si>
  <si>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</si>
  <si>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</si>
  <si>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</si>
  <si>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</si>
  <si>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</si>
  <si>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</si>
  <si>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</si>
  <si>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</si>
  <si>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</si>
  <si>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</si>
  <si>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</si>
  <si>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</si>
  <si>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</si>
  <si>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</si>
  <si>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</si>
  <si>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</si>
  <si>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</si>
  <si>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</si>
  <si>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</si>
  <si>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</si>
  <si>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</si>
  <si>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</si>
  <si>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</si>
  <si>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</si>
  <si>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</si>
  <si>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</si>
  <si>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</si>
  <si>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</si>
  <si>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</si>
  <si>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</si>
  <si>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</si>
  <si>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</si>
  <si>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</si>
  <si>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</si>
  <si>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</si>
  <si>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</si>
  <si>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</si>
  <si>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</si>
  <si>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</si>
  <si>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</si>
  <si>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</si>
  <si>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</si>
  <si>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</si>
  <si>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</si>
  <si>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</si>
  <si>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</si>
  <si>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</si>
  <si>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</si>
  <si>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</si>
  <si>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</si>
  <si>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</si>
  <si>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</si>
  <si>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</si>
  <si>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</si>
  <si>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</si>
  <si>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</si>
  <si>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</si>
  <si>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</si>
  <si>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</si>
  <si>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</si>
  <si>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</si>
  <si>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</si>
  <si>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</si>
  <si>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</si>
  <si>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</si>
  <si>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</si>
  <si>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</si>
  <si>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</si>
  <si>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</si>
  <si>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</si>
  <si>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</si>
  <si>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</si>
  <si>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</si>
  <si>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</si>
  <si>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</si>
  <si>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</si>
  <si>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</si>
  <si>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</si>
  <si>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</si>
  <si>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</si>
  <si>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</si>
  <si>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</si>
  <si>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</si>
  <si>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</si>
  <si>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</si>
  <si>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</si>
  <si>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</si>
  <si>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</si>
  <si>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</si>
  <si>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</si>
  <si>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</si>
  <si>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</si>
  <si>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</si>
  <si>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</si>
  <si>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</si>
  <si>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</si>
  <si>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</si>
  <si>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</si>
  <si>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</si>
  <si>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</si>
  <si>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</si>
  <si>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</si>
  <si>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</si>
  <si>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</si>
  <si>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</si>
  <si>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</si>
  <si>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</si>
  <si>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</si>
  <si>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</si>
  <si>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</si>
  <si>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</si>
  <si>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</si>
  <si>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</si>
  <si>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</si>
  <si>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</si>
  <si>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</si>
  <si>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</si>
  <si>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</si>
  <si>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</si>
  <si>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</si>
  <si>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</si>
  <si>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</si>
  <si>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</si>
  <si>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</si>
  <si>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</si>
  <si>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</si>
  <si>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</si>
  <si>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</si>
  <si>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</si>
  <si>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</si>
  <si>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</si>
  <si>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</si>
  <si>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</si>
  <si>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</si>
  <si>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</si>
  <si>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</si>
  <si>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</si>
  <si>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</si>
  <si>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</si>
  <si>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</si>
  <si>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</si>
  <si>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</si>
  <si>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</si>
  <si>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</si>
  <si>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</si>
  <si>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</si>
  <si>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</si>
  <si>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</si>
  <si>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</si>
  <si>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</si>
  <si>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</si>
  <si>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</si>
  <si>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</si>
  <si>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</si>
  <si>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</si>
  <si>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</si>
  <si>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</si>
  <si>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</si>
  <si>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</si>
  <si>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</si>
  <si>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</si>
  <si>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</si>
  <si>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</si>
  <si>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</si>
  <si>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</si>
  <si>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</si>
  <si>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</si>
  <si>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</si>
  <si>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</si>
  <si>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</si>
  <si>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</si>
  <si>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</si>
  <si>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</si>
  <si>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</si>
  <si>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</si>
  <si>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</si>
  <si>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</si>
  <si>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</si>
  <si>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</si>
  <si>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</si>
  <si>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</si>
  <si>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</si>
  <si>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</si>
  <si>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</si>
  <si>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</si>
  <si>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</si>
  <si>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</si>
  <si>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</si>
  <si>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</si>
  <si>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</si>
  <si>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</si>
  <si>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</si>
  <si>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</si>
  <si>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</si>
  <si>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</si>
  <si>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</si>
  <si>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</si>
  <si>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</si>
  <si>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</si>
  <si>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</si>
  <si>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</si>
  <si>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</si>
  <si>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</si>
  <si>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</si>
  <si>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</si>
  <si>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</si>
  <si>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</si>
  <si>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</si>
  <si>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</si>
  <si>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</si>
  <si>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</si>
  <si>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</si>
  <si>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</si>
  <si>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</si>
  <si>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</si>
  <si>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</si>
  <si>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</si>
  <si>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</si>
  <si>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</si>
  <si>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</si>
  <si>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</si>
  <si>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</si>
  <si>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</si>
  <si>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</si>
  <si>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</si>
  <si>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</si>
  <si>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</si>
  <si>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</si>
  <si>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</si>
  <si>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</si>
  <si>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</si>
  <si>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</si>
  <si>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</si>
  <si>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</si>
  <si>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</si>
  <si>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</si>
  <si>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</si>
  <si>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</si>
  <si>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</si>
  <si>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</si>
  <si>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</si>
  <si>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</si>
  <si>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</si>
  <si>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</si>
  <si>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</si>
  <si>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</si>
  <si>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</si>
  <si>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</si>
  <si>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</si>
  <si>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</si>
  <si>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</si>
  <si>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</si>
  <si>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</si>
  <si>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</si>
  <si>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</si>
  <si>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</si>
  <si>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</si>
  <si>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</si>
  <si>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</si>
  <si>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</si>
  <si>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</si>
  <si>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</si>
  <si>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</si>
  <si>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</si>
  <si>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</si>
  <si>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</si>
  <si>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</si>
  <si>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</si>
  <si>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</si>
  <si>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</si>
  <si>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</si>
  <si>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</si>
  <si>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</si>
  <si>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</si>
  <si>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</si>
  <si>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</si>
  <si>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</si>
  <si>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</si>
  <si>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</si>
  <si>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</si>
  <si>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</si>
  <si>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</si>
  <si>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</si>
  <si>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</si>
  <si>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</si>
  <si>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</si>
  <si>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</si>
  <si>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</si>
  <si>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</si>
  <si>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</si>
  <si>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</si>
  <si>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</si>
  <si>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</si>
  <si>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</si>
  <si>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</si>
  <si>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</si>
  <si>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</si>
  <si>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</si>
  <si>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</si>
  <si>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</si>
  <si>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</si>
  <si>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</si>
  <si>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</si>
  <si>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</si>
  <si>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</si>
  <si>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</si>
  <si>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</si>
  <si>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</si>
  <si>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</si>
  <si>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</si>
  <si>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</si>
  <si>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</si>
  <si>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</si>
  <si>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</si>
  <si>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</si>
  <si>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</si>
  <si>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</si>
  <si>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</si>
  <si>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</si>
  <si>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</si>
  <si>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</si>
  <si>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</si>
  <si>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</si>
  <si>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</si>
  <si>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</si>
  <si>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</si>
  <si>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</si>
  <si>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</si>
  <si>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</si>
  <si>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</si>
  <si>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</si>
  <si>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</si>
  <si>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</si>
  <si>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</si>
  <si>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</si>
  <si>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</si>
  <si>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</si>
  <si>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</si>
  <si>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</si>
  <si>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</si>
  <si>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</si>
  <si>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</si>
  <si>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</si>
  <si>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</si>
  <si>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</si>
  <si>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</si>
  <si>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</si>
  <si>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</si>
  <si>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</si>
  <si>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</si>
  <si>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</si>
  <si>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</si>
  <si>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</si>
  <si>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</si>
  <si>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</si>
  <si>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</si>
  <si>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</si>
  <si>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</si>
  <si>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</si>
  <si>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</si>
  <si>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</si>
  <si>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</si>
  <si>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</si>
  <si>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</si>
  <si>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</si>
  <si>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</si>
  <si>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</si>
  <si>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</si>
  <si>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</si>
  <si>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</si>
  <si>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</si>
  <si>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</si>
  <si>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</si>
  <si>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</si>
  <si>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</si>
  <si>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</si>
  <si>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</si>
  <si>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</si>
  <si>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</si>
  <si>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</si>
  <si>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</si>
  <si>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</si>
  <si>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</si>
  <si>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</si>
  <si>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</si>
  <si>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</si>
  <si>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</si>
  <si>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</si>
  <si>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</si>
  <si>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</si>
  <si>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</si>
  <si>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</si>
  <si>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</si>
  <si>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</si>
  <si>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</si>
  <si>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</si>
  <si>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</si>
  <si>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</si>
  <si>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</si>
  <si>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</si>
  <si>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</si>
  <si>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</si>
  <si>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</si>
  <si>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</si>
  <si>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</si>
  <si>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</si>
  <si>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</si>
  <si>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</si>
  <si>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</si>
  <si>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</si>
  <si>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</si>
  <si>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</si>
  <si>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</si>
  <si>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</si>
  <si>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</si>
  <si>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</si>
  <si>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</si>
  <si>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</si>
  <si>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</si>
  <si>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</si>
  <si>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</si>
  <si>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</si>
  <si>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</si>
  <si>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</si>
  <si>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</si>
  <si>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</si>
  <si>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</si>
  <si>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</si>
  <si>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</si>
  <si>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</si>
  <si>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</si>
  <si>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</si>
  <si>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</si>
  <si>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</si>
  <si>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</si>
  <si>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</si>
  <si>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</si>
  <si>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</si>
  <si>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</si>
  <si>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</si>
  <si>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</si>
  <si>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</si>
  <si>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</si>
  <si>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</si>
  <si>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</si>
  <si>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</si>
  <si>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</si>
  <si>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</si>
  <si>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</si>
  <si>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</si>
  <si>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</si>
  <si>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</si>
  <si>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</si>
  <si>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</si>
  <si>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</si>
  <si>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</si>
  <si>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</si>
  <si>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</si>
  <si>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</si>
  <si>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</si>
  <si>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</si>
  <si>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</si>
  <si>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</si>
  <si>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</si>
  <si>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</si>
  <si>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</si>
  <si>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</si>
  <si>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</si>
  <si>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</si>
  <si>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</si>
  <si>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</si>
  <si>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</si>
  <si>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</si>
  <si>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</si>
  <si>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</si>
  <si>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</si>
  <si>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</si>
  <si>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</si>
  <si>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</si>
  <si>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</si>
  <si>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</si>
  <si>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</si>
  <si>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</si>
  <si>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</si>
  <si>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</si>
  <si>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</si>
  <si>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</si>
  <si>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</si>
  <si>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</si>
  <si>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</si>
  <si>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</si>
  <si>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</si>
  <si>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</si>
  <si>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</si>
  <si>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</si>
  <si>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</si>
  <si>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</si>
  <si>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</si>
  <si>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</si>
  <si>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</si>
  <si>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</si>
  <si>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</si>
  <si>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</si>
  <si>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</si>
  <si>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</si>
  <si>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</si>
  <si>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</si>
  <si>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</si>
  <si>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</si>
  <si>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</si>
  <si>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</si>
  <si>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</si>
  <si>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</si>
  <si>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</si>
  <si>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</si>
  <si>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</si>
  <si>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</si>
  <si>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</si>
  <si>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</si>
  <si>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</si>
  <si>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</si>
  <si>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</si>
  <si>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</si>
  <si>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</si>
  <si>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</si>
  <si>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</si>
  <si>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</si>
  <si>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</si>
  <si>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</si>
  <si>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</si>
  <si>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</si>
  <si>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</si>
  <si>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</si>
  <si>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</si>
  <si>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</si>
  <si>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</si>
  <si>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</si>
  <si>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</si>
  <si>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</si>
  <si>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</si>
  <si>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</si>
  <si>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</si>
  <si>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</si>
  <si>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</si>
  <si>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</si>
  <si>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</si>
  <si>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</si>
  <si>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</si>
  <si>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</si>
  <si>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</si>
  <si>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</si>
  <si>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</si>
  <si>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</si>
  <si>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</si>
  <si>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</si>
  <si>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</si>
  <si>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</si>
  <si>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</si>
  <si>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</si>
  <si>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</si>
  <si>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</si>
  <si>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</si>
  <si>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</si>
  <si>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</si>
  <si>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</si>
  <si>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</si>
  <si>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</si>
  <si>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</si>
  <si>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</si>
  <si>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</si>
  <si>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</si>
  <si>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</si>
  <si>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</si>
  <si>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</si>
  <si>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</si>
  <si>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</si>
  <si>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</si>
  <si>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</si>
  <si>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</si>
  <si>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</si>
  <si>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</si>
  <si>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</si>
  <si>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</si>
  <si>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</si>
  <si>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</si>
  <si>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</si>
  <si>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</si>
  <si>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</si>
  <si>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</si>
  <si>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</si>
  <si>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</si>
  <si>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</si>
  <si>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</si>
  <si>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</si>
  <si>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</si>
  <si>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</si>
  <si>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</si>
  <si>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</si>
  <si>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</si>
  <si>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</si>
  <si>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</si>
  <si>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</si>
  <si>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</si>
  <si>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</si>
  <si>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</si>
  <si>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</si>
  <si>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</si>
  <si>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</si>
  <si>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</si>
  <si>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</si>
  <si>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</si>
  <si>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</si>
  <si>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</si>
  <si>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</si>
  <si>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</si>
  <si>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</si>
  <si>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</si>
  <si>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</si>
  <si>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</si>
  <si>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</si>
  <si>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</si>
  <si>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</si>
  <si>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</si>
  <si>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</si>
  <si>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</si>
  <si>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</si>
  <si>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</si>
  <si>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</si>
  <si>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</si>
  <si>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</si>
  <si>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</si>
  <si>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</si>
  <si>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</si>
  <si>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</si>
  <si>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</si>
  <si>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</si>
  <si>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</si>
  <si>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</si>
  <si>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</si>
  <si>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</si>
  <si>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</si>
  <si>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</si>
  <si>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</si>
  <si>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</si>
  <si>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</si>
  <si>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</si>
  <si>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</si>
  <si>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</si>
  <si>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</si>
  <si>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</si>
  <si>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</si>
  <si>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</si>
  <si>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</si>
  <si>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</si>
  <si>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</si>
  <si>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</si>
  <si>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</si>
  <si>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</si>
  <si>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</si>
  <si>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</si>
  <si>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</si>
  <si>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</si>
  <si>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</si>
  <si>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</si>
  <si>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</si>
  <si>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</si>
  <si>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</si>
  <si>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</si>
  <si>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</si>
  <si>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</si>
  <si>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</si>
  <si>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</si>
  <si>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</si>
  <si>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</si>
  <si>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</si>
  <si>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</si>
  <si>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</si>
  <si>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</si>
  <si>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</si>
  <si>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</si>
  <si>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</si>
  <si>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</si>
  <si>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</si>
  <si>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</si>
  <si>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</si>
  <si>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</si>
  <si>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</si>
  <si>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</si>
  <si>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</si>
  <si>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</si>
  <si>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</si>
  <si>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</si>
  <si>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</si>
  <si>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</si>
  <si>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</si>
  <si>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</si>
  <si>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</si>
  <si>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</si>
  <si>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</si>
  <si>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</si>
  <si>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</si>
  <si>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</si>
  <si>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</si>
  <si>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</si>
  <si>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</si>
  <si>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</si>
  <si>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</si>
  <si>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</si>
  <si>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</si>
  <si>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</si>
  <si>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</si>
  <si>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</si>
  <si>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</si>
  <si>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</si>
  <si>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</si>
  <si>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</si>
  <si>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</si>
  <si>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</si>
  <si>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</si>
  <si>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</si>
  <si>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</si>
  <si>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</si>
  <si>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</si>
  <si>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</si>
  <si>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</si>
  <si>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</si>
  <si>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</si>
  <si>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</si>
  <si>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</si>
  <si>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</si>
  <si>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</si>
  <si>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</si>
  <si>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</si>
  <si>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</si>
  <si>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</si>
  <si>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</si>
  <si>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</si>
  <si>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</si>
  <si>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</si>
  <si>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</si>
  <si>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</si>
  <si>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</si>
  <si>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</si>
  <si>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</si>
  <si>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</si>
  <si>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</si>
  <si>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</si>
  <si>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</si>
  <si>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</si>
  <si>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</si>
  <si>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</si>
  <si>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</si>
  <si>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</si>
  <si>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</si>
  <si>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</si>
  <si>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</si>
  <si>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</si>
  <si>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</si>
  <si>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</si>
  <si>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</si>
  <si>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</si>
  <si>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</si>
  <si>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</si>
  <si>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</si>
  <si>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</si>
  <si>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</si>
  <si>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</si>
  <si>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</si>
  <si>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</si>
  <si>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</si>
  <si>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</si>
  <si>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</si>
  <si>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</si>
  <si>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</si>
  <si>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</si>
  <si>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</si>
  <si>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</si>
  <si>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</si>
  <si>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</si>
  <si>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</si>
  <si>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</si>
  <si>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</si>
  <si>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</si>
  <si>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</si>
  <si>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</si>
  <si>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</si>
  <si>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</si>
  <si>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</si>
  <si>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</si>
  <si>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</si>
  <si>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</si>
  <si>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</si>
  <si>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</si>
  <si>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</si>
  <si>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</si>
  <si>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</si>
  <si>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</si>
  <si>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</si>
  <si>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</si>
  <si>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</si>
  <si>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</si>
  <si>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</si>
  <si>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</si>
  <si>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</si>
  <si>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</si>
  <si>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</si>
  <si>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</si>
  <si>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</si>
  <si>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</si>
  <si>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</si>
  <si>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</si>
  <si>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</si>
  <si>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</si>
  <si>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</si>
  <si>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</si>
  <si>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</si>
  <si>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</si>
  <si>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</si>
  <si>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</si>
  <si>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</si>
  <si>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</si>
  <si>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</si>
  <si>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</si>
  <si>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</si>
  <si>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</si>
  <si>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</si>
  <si>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</si>
  <si>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</si>
  <si>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</si>
  <si>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</si>
  <si>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</si>
  <si>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</si>
  <si>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</si>
  <si>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</si>
  <si>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</si>
  <si>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</si>
  <si>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</si>
  <si>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</si>
  <si>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</si>
  <si>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</si>
  <si>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</si>
  <si>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</si>
  <si>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</si>
  <si>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</si>
  <si>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</si>
  <si>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</si>
  <si>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</si>
  <si>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</si>
  <si>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</si>
  <si>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</si>
  <si>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</si>
  <si>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</si>
  <si>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</si>
  <si>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</si>
  <si>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</si>
  <si>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</si>
  <si>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</si>
  <si>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</si>
  <si>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</si>
  <si>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</si>
  <si>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</si>
  <si>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</si>
  <si>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</si>
  <si>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</si>
  <si>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</si>
  <si>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</si>
  <si>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</si>
  <si>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</si>
  <si>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</si>
  <si>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</si>
  <si>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</si>
  <si>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</si>
  <si>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</si>
  <si>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</si>
  <si>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</si>
  <si>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</si>
  <si>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</si>
  <si>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</si>
  <si>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</si>
  <si>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</si>
  <si>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</si>
  <si>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</si>
  <si>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</si>
  <si>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</si>
  <si>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</si>
  <si>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</si>
  <si>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</si>
  <si>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</si>
  <si>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</si>
  <si>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</si>
  <si>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</si>
  <si>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</si>
  <si>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</si>
  <si>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</si>
  <si>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</si>
  <si>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</si>
  <si>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</si>
  <si>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</si>
  <si>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</si>
  <si>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</si>
  <si>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</si>
  <si>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</si>
  <si>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</si>
  <si>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</si>
  <si>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</si>
  <si>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</si>
  <si>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</si>
  <si>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</si>
  <si>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</si>
  <si>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</si>
  <si>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</si>
  <si>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</si>
  <si>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</si>
  <si>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</si>
  <si>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</si>
  <si>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</si>
  <si>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</si>
  <si>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</si>
  <si>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</si>
  <si>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</si>
  <si>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</si>
  <si>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</si>
  <si>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</si>
  <si>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</si>
  <si>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</si>
  <si>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</si>
  <si>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</si>
  <si>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</si>
  <si>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</si>
  <si>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</si>
  <si>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</si>
  <si>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</si>
  <si>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</si>
  <si>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</si>
  <si>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</si>
  <si>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</si>
  <si>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</si>
  <si>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</si>
  <si>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</si>
  <si>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</si>
  <si>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</si>
  <si>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</si>
  <si>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</si>
  <si>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</si>
  <si>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</si>
  <si>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</si>
  <si>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</si>
  <si>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</si>
  <si>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</si>
  <si>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</si>
  <si>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</si>
  <si>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</si>
  <si>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</si>
  <si>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</si>
  <si>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</si>
  <si>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</si>
  <si>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</si>
  <si>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</si>
  <si>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</si>
  <si>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</si>
  <si>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</si>
  <si>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</si>
  <si>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</si>
  <si>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</si>
  <si>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</si>
  <si>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</si>
  <si>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</si>
  <si>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</si>
  <si>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</si>
  <si>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</si>
  <si>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</si>
  <si>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</si>
  <si>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</si>
  <si>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</si>
  <si>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</si>
  <si>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</si>
  <si>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</si>
  <si>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</si>
  <si>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</si>
  <si>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</si>
  <si>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</si>
  <si>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</si>
  <si>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</si>
  <si>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</si>
  <si>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</si>
  <si>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</si>
  <si>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</si>
  <si>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</si>
  <si>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</si>
  <si>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</si>
  <si>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</si>
  <si>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</si>
  <si>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</si>
  <si>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</si>
  <si>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</si>
  <si>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</si>
  <si>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</si>
  <si>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</si>
  <si>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</si>
  <si>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</si>
  <si>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</si>
  <si>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</si>
  <si>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</si>
  <si>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</si>
  <si>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</si>
  <si>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</si>
  <si>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</si>
  <si>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</si>
  <si>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</si>
  <si>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</si>
  <si>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</si>
  <si>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</si>
  <si>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</si>
  <si>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</si>
  <si>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</si>
  <si>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</si>
  <si>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</si>
  <si>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</si>
  <si>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</si>
  <si>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</si>
  <si>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</si>
  <si>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</si>
  <si>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</si>
  <si>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</si>
  <si>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</si>
  <si>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</si>
  <si>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</si>
  <si>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</si>
  <si>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</si>
  <si>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</si>
  <si>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</si>
  <si>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</si>
  <si>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</si>
  <si>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</si>
  <si>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</si>
  <si>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</si>
  <si>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</si>
  <si>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</si>
  <si>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</si>
  <si>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</si>
  <si>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</si>
  <si>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</si>
  <si>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</si>
  <si>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</si>
  <si>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</si>
  <si>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</si>
  <si>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</si>
  <si>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</si>
  <si>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</si>
  <si>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</si>
  <si>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</si>
  <si>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</si>
  <si>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</si>
  <si>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</si>
  <si>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</si>
  <si>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</si>
  <si>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</si>
  <si>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</si>
  <si>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</si>
  <si>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</si>
  <si>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</si>
  <si>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</si>
  <si>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</si>
  <si>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</si>
  <si>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</si>
  <si>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</si>
  <si>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</si>
  <si>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</si>
  <si>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</si>
  <si>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</si>
  <si>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</si>
  <si>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</si>
  <si>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</si>
  <si>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</si>
  <si>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</si>
  <si>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</si>
  <si>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</si>
  <si>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</si>
  <si>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</si>
  <si>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</si>
  <si>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</si>
  <si>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</si>
  <si>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</si>
  <si>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</si>
  <si>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</si>
  <si>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</si>
  <si>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</si>
  <si>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</si>
  <si>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</si>
  <si>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</si>
  <si>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</si>
  <si>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</si>
  <si>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</si>
  <si>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</si>
  <si>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</si>
  <si>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</si>
  <si>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</si>
  <si>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</si>
  <si>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</si>
  <si>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</si>
  <si>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</si>
  <si>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</si>
  <si>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</si>
  <si>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</si>
  <si>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</si>
  <si>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</si>
  <si>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</si>
  <si>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</si>
  <si>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</si>
  <si>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</si>
  <si>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</si>
  <si>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</si>
  <si>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</si>
  <si>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</si>
  <si>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</si>
  <si>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</si>
  <si>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</si>
  <si>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</si>
  <si>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</si>
  <si>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</si>
  <si>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</si>
  <si>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</si>
  <si>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</si>
  <si>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</si>
  <si>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</si>
  <si>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</si>
  <si>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</si>
  <si>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</si>
  <si>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</si>
  <si>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</si>
  <si>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</si>
  <si>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</si>
  <si>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</si>
  <si>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</si>
  <si>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</si>
  <si>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</si>
  <si>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</si>
  <si>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</si>
  <si>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</si>
  <si>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</si>
  <si>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</si>
  <si>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</si>
  <si>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</si>
  <si>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</si>
  <si>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</si>
  <si>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</si>
  <si>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</si>
  <si>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</si>
  <si>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</si>
  <si>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</si>
  <si>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</si>
  <si>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</si>
  <si>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</si>
  <si>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</si>
  <si>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</si>
  <si>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</si>
  <si>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</si>
  <si>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</si>
  <si>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</si>
  <si>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</si>
  <si>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</si>
  <si>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</si>
  <si>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</si>
  <si>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</si>
  <si>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</si>
  <si>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</si>
  <si>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</si>
  <si>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</si>
  <si>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</si>
  <si>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</si>
  <si>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</si>
  <si>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</si>
  <si>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</si>
  <si>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</si>
  <si>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</si>
  <si>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</si>
  <si>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</si>
  <si>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</si>
  <si>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</si>
  <si>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</si>
  <si>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</si>
  <si>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</si>
  <si>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</si>
  <si>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</si>
  <si>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</si>
  <si>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</si>
  <si>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</si>
  <si>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</si>
  <si>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</si>
  <si>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</si>
  <si>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</si>
  <si>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</si>
  <si>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</si>
  <si>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</si>
  <si>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</si>
  <si>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</si>
  <si>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</si>
  <si>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</si>
  <si>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</si>
  <si>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</si>
  <si>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</si>
  <si>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</si>
  <si>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</si>
  <si>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</si>
  <si>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</si>
  <si>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</si>
  <si>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</si>
  <si>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</si>
  <si>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</si>
  <si>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</si>
  <si>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</si>
  <si>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</si>
  <si>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</si>
  <si>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</si>
  <si>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</si>
  <si>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</si>
  <si>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</si>
  <si>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</si>
  <si>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</si>
  <si>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</si>
  <si>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</si>
  <si>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</si>
  <si>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</si>
  <si>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</si>
  <si>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</si>
  <si>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</si>
  <si>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</si>
  <si>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</si>
  <si>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</si>
  <si>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</si>
  <si>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</si>
  <si>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</si>
  <si>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</si>
  <si>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</si>
  <si>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</si>
  <si>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</si>
  <si>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</si>
  <si>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</si>
  <si>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</si>
  <si>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</si>
  <si>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</si>
  <si>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</si>
  <si>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</si>
  <si>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</si>
  <si>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</si>
  <si>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</si>
  <si>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</si>
  <si>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</si>
  <si>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</si>
  <si>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</si>
  <si>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</si>
  <si>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</si>
  <si>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</si>
  <si>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</si>
  <si>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</si>
  <si>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</si>
  <si>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</si>
  <si>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</si>
  <si>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</si>
  <si>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</si>
  <si>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</si>
  <si>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</si>
  <si>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</si>
  <si>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</si>
  <si>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</si>
  <si>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</si>
  <si>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</si>
  <si>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</si>
  <si>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</si>
  <si>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</si>
  <si>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</si>
  <si>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</si>
  <si>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</si>
  <si>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</si>
  <si>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</si>
  <si>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</si>
  <si>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</si>
  <si>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</si>
  <si>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</si>
  <si>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</si>
  <si>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</si>
  <si>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</si>
  <si>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</si>
  <si>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</si>
  <si>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</si>
  <si>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</si>
  <si>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</si>
  <si>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</si>
  <si>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</si>
  <si>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</si>
  <si>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</si>
  <si>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</si>
  <si>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</si>
  <si>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</si>
  <si>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</si>
  <si>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</si>
  <si>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</si>
  <si>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</si>
  <si>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</si>
  <si>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</si>
  <si>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</si>
  <si>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</si>
  <si>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</si>
  <si>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</si>
  <si>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</si>
  <si>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</si>
  <si>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</si>
  <si>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</si>
  <si>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</si>
  <si>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</si>
  <si>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</si>
  <si>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</si>
  <si>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</si>
  <si>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</si>
  <si>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</si>
  <si>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</si>
  <si>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</si>
  <si>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</si>
  <si>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</si>
  <si>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</si>
  <si>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</si>
  <si>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</si>
  <si>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</si>
  <si>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</si>
  <si>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</si>
  <si>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</si>
  <si>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</si>
  <si>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</si>
  <si>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</si>
  <si>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</si>
  <si>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</si>
  <si>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</si>
  <si>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</si>
  <si>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</si>
  <si>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</si>
  <si>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</si>
  <si>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</si>
  <si>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</si>
  <si>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</si>
  <si>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</si>
  <si>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</si>
  <si>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</si>
  <si>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</si>
  <si>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</si>
  <si>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</si>
  <si>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</si>
  <si>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</si>
  <si>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</si>
  <si>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</si>
  <si>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</si>
  <si>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</si>
  <si>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</si>
  <si>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</si>
  <si>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</si>
  <si>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</si>
  <si>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</si>
  <si>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</si>
  <si>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</si>
  <si>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</si>
  <si>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</si>
  <si>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</si>
  <si>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</si>
  <si>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</si>
  <si>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</si>
  <si>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</si>
  <si>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</si>
  <si>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</si>
  <si>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</si>
  <si>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</si>
  <si>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</si>
  <si>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</si>
  <si>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</si>
  <si>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</si>
  <si>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</si>
  <si>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</si>
  <si>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</si>
  <si>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</si>
  <si>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</si>
  <si>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</si>
  <si>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</si>
  <si>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</si>
  <si>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</si>
  <si>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</si>
  <si>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</si>
  <si>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</si>
  <si>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</si>
  <si>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</si>
  <si>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</si>
  <si>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</si>
  <si>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</si>
  <si>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</si>
  <si>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</si>
  <si>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</si>
  <si>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</si>
  <si>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</si>
  <si>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</si>
  <si>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</si>
  <si>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</si>
  <si>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</si>
  <si>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</si>
  <si>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</si>
  <si>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</si>
  <si>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</si>
  <si>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</si>
  <si>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</si>
  <si>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</si>
  <si>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</si>
  <si>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</si>
  <si>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</si>
  <si>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</si>
  <si>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</si>
  <si>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</si>
  <si>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</si>
  <si>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</si>
  <si>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</si>
  <si>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</si>
  <si>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</si>
  <si>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</si>
  <si>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</si>
  <si>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</si>
  <si>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</si>
  <si>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</si>
  <si>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</si>
  <si>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</si>
  <si>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</si>
  <si>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</si>
  <si>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</si>
  <si>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</si>
  <si>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</si>
  <si>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</si>
  <si>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</si>
  <si>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</si>
  <si>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</si>
  <si>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</si>
  <si>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</si>
  <si>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</si>
  <si>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</si>
  <si>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</si>
  <si>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</si>
  <si>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</si>
  <si>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</si>
  <si>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</si>
  <si>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</si>
  <si>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</si>
  <si>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</si>
  <si>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</si>
  <si>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</si>
  <si>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</si>
  <si>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</si>
  <si>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</si>
  <si>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</si>
  <si>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</si>
  <si>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</si>
  <si>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</si>
  <si>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</si>
  <si>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</si>
  <si>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</si>
  <si>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</si>
  <si>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</si>
  <si>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</si>
  <si>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</si>
  <si>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</si>
  <si>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</si>
  <si>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</si>
  <si>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</si>
  <si>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</si>
  <si>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</si>
  <si>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</si>
  <si>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</si>
  <si>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</si>
  <si>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</si>
  <si>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</si>
  <si>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</si>
  <si>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</si>
  <si>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</si>
  <si>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</si>
  <si>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</si>
  <si>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</si>
  <si>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</si>
  <si>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</si>
  <si>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</si>
  <si>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</si>
  <si>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</si>
  <si>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</si>
  <si>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</si>
  <si>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</si>
  <si>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</si>
  <si>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</si>
  <si>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</si>
  <si>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</si>
  <si>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</si>
  <si>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</si>
  <si>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</si>
  <si>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</si>
  <si>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</si>
  <si>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</si>
  <si>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</si>
  <si>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</si>
  <si>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</si>
  <si>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</si>
  <si>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</si>
  <si>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</si>
  <si>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</si>
  <si>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</si>
  <si>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</si>
  <si>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</si>
  <si>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</si>
  <si>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</si>
  <si>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</si>
  <si>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</si>
  <si>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</si>
  <si>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</si>
  <si>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</si>
  <si>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</si>
  <si>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</si>
  <si>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</si>
  <si>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</si>
  <si>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</si>
  <si>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</si>
  <si>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</si>
  <si>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</si>
  <si>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</si>
  <si>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</si>
  <si>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</si>
  <si>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</si>
  <si>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</si>
  <si>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</si>
  <si>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</si>
  <si>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</si>
  <si>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</si>
  <si>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</si>
  <si>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</si>
  <si>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</si>
  <si>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</si>
  <si>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</si>
  <si>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</si>
  <si>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</si>
  <si>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</si>
  <si>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</si>
  <si>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</si>
  <si>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</si>
  <si>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</si>
  <si>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</si>
  <si>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</si>
  <si>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</si>
  <si>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</si>
  <si>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</si>
  <si>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</si>
  <si>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</si>
  <si>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</si>
  <si>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</si>
  <si>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</si>
  <si>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</si>
  <si>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</si>
  <si>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</si>
  <si>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</si>
  <si>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</si>
  <si>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</si>
  <si>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</si>
  <si>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</si>
  <si>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</si>
  <si>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</si>
  <si>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</si>
  <si>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</si>
  <si>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</si>
  <si>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</si>
  <si>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</si>
  <si>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</si>
  <si>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</si>
  <si>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</si>
  <si>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</si>
  <si>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</si>
  <si>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</si>
  <si>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</si>
  <si>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</si>
  <si>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</si>
  <si>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</si>
  <si>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</si>
  <si>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</si>
  <si>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</si>
  <si>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</si>
  <si>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</si>
  <si>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</si>
  <si>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</si>
  <si>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</si>
  <si>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</si>
  <si>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</si>
  <si>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</si>
  <si>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</si>
  <si>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</si>
  <si>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</si>
  <si>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</si>
  <si>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</si>
  <si>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</si>
  <si>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</si>
  <si>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</si>
  <si>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</si>
  <si>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</si>
  <si>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</si>
  <si>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</si>
  <si>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</si>
  <si>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</si>
  <si>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</si>
  <si>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</si>
  <si>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</si>
  <si>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</si>
  <si>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</si>
  <si>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</si>
  <si>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</si>
  <si>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</si>
  <si>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</si>
  <si>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</si>
  <si>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</si>
  <si>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</si>
  <si>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</si>
  <si>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</si>
  <si>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</si>
  <si>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</si>
  <si>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</si>
  <si>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</si>
  <si>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</si>
  <si>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</si>
  <si>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</si>
  <si>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</si>
  <si>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</si>
  <si>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</si>
  <si>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</si>
  <si>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</si>
  <si>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</si>
  <si>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</si>
  <si>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</si>
  <si>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</si>
  <si>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</si>
  <si>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</si>
  <si>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</si>
  <si>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</si>
  <si>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</si>
  <si>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</si>
  <si>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</si>
  <si>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</si>
  <si>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</si>
  <si>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</si>
  <si>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</si>
  <si>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</si>
  <si>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</si>
  <si>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</si>
  <si>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</si>
  <si>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</si>
  <si>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</si>
  <si>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</si>
  <si>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</si>
  <si>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</si>
  <si>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</si>
  <si>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</si>
  <si>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</si>
  <si>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</si>
  <si>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</si>
  <si>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</si>
  <si>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</si>
  <si>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</si>
  <si>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</si>
  <si>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</si>
  <si>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</si>
  <si>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</si>
  <si>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</si>
  <si>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</si>
  <si>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</si>
  <si>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</si>
  <si>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</si>
  <si>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</si>
  <si>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</si>
  <si>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</si>
  <si>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</si>
  <si>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</si>
  <si>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</si>
  <si>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</si>
  <si>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</si>
  <si>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</si>
  <si>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</si>
  <si>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</si>
  <si>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</si>
  <si>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</si>
  <si>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</si>
  <si>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</si>
  <si>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</si>
  <si>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</si>
  <si>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</si>
  <si>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</si>
  <si>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</si>
  <si>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</si>
  <si>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</si>
  <si>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</si>
  <si>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</si>
  <si>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</si>
  <si>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</si>
  <si>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</si>
  <si>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</si>
  <si>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</si>
  <si>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</si>
  <si>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</si>
  <si>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</si>
  <si>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</si>
  <si>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</si>
  <si>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</si>
  <si>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</si>
  <si>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</si>
  <si>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</si>
  <si>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</si>
  <si>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</si>
  <si>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</si>
  <si>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</si>
  <si>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</si>
  <si>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</si>
  <si>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</si>
  <si>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</si>
  <si>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</si>
  <si>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</si>
  <si>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</si>
  <si>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</si>
  <si>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</si>
  <si>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</si>
  <si>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</si>
  <si>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</si>
  <si>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</si>
  <si>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</si>
  <si>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</si>
  <si>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</si>
  <si>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</si>
  <si>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</si>
  <si>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</si>
  <si>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</si>
  <si>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</si>
  <si>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</si>
  <si>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</si>
  <si>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</si>
  <si>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</si>
  <si>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</si>
  <si>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</si>
  <si>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</si>
  <si>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</si>
  <si>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</si>
  <si>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</si>
  <si>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</si>
  <si>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</si>
  <si>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</si>
  <si>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</si>
  <si>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</si>
  <si>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</si>
  <si>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</si>
  <si>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</si>
  <si>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</si>
  <si>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</si>
  <si>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</si>
  <si>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</si>
  <si>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</si>
  <si>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</si>
  <si>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</si>
  <si>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</si>
  <si>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</si>
  <si>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</si>
  <si>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</si>
  <si>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</si>
  <si>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</si>
  <si>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</si>
  <si>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</si>
  <si>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</si>
  <si>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</si>
  <si>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</si>
  <si>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</si>
  <si>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</si>
  <si>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</si>
  <si>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</si>
  <si>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</si>
  <si>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</si>
  <si>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</si>
  <si>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</si>
  <si>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</si>
  <si>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</si>
  <si>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</si>
  <si>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</si>
  <si>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</si>
  <si>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</si>
  <si>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</si>
  <si>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</si>
  <si>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</si>
  <si>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</si>
  <si>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</si>
  <si>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</si>
  <si>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</si>
  <si>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</si>
  <si>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</si>
  <si>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</si>
  <si>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</si>
  <si>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</si>
  <si>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</si>
  <si>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</si>
  <si>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</si>
  <si>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</si>
  <si>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</si>
  <si>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</si>
  <si>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</si>
  <si>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</si>
  <si>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</si>
  <si>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</si>
  <si>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</si>
  <si>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</si>
  <si>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</si>
  <si>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</si>
  <si>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</si>
  <si>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</si>
  <si>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</si>
  <si>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</si>
  <si>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</si>
  <si>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</si>
  <si>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</si>
  <si>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</si>
  <si>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</si>
  <si>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</si>
  <si>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</si>
  <si>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</si>
  <si>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</si>
  <si>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</si>
  <si>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</si>
  <si>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</si>
  <si>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</si>
  <si>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</si>
  <si>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</si>
  <si>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</si>
  <si>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</si>
  <si>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</si>
  <si>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</si>
  <si>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</si>
  <si>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</si>
  <si>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</si>
  <si>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</si>
  <si>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</si>
  <si>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</si>
  <si>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</si>
  <si>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</si>
  <si>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</si>
  <si>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</si>
  <si>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</si>
  <si>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</si>
  <si>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</si>
  <si>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</si>
  <si>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</si>
  <si>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</si>
  <si>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</si>
  <si>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</si>
  <si>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</si>
  <si>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</si>
  <si>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</si>
  <si>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</si>
  <si>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</si>
  <si>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</si>
  <si>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</si>
  <si>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</si>
  <si>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</si>
  <si>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</si>
  <si>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</si>
  <si>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</si>
  <si>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</si>
  <si>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</si>
  <si>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</si>
  <si>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</si>
  <si>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</si>
  <si>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</si>
  <si>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</si>
  <si>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</si>
  <si>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</si>
  <si>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</si>
  <si>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</si>
  <si>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</si>
  <si>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</si>
  <si>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</si>
  <si>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</si>
  <si>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</si>
  <si>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</si>
  <si>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</si>
  <si>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</si>
  <si>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</si>
  <si>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</si>
  <si>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</si>
  <si>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</si>
  <si>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</si>
  <si>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</si>
  <si>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</si>
  <si>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</si>
  <si>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</si>
  <si>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</si>
  <si>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</si>
  <si>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</si>
  <si>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</si>
  <si>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</si>
  <si>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</si>
  <si>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</si>
  <si>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</si>
  <si>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</si>
  <si>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</si>
  <si>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</si>
  <si>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</si>
  <si>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</si>
  <si>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</si>
  <si>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</si>
  <si>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</si>
  <si>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</si>
  <si>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</si>
  <si>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</si>
  <si>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</si>
  <si>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</si>
  <si>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</si>
  <si>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</si>
  <si>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</si>
  <si>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</si>
  <si>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</si>
  <si>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</si>
  <si>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</si>
  <si>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</si>
  <si>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</si>
  <si>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</si>
  <si>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</si>
  <si>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</si>
  <si>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</si>
  <si>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</si>
  <si>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</si>
  <si>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</si>
  <si>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</si>
  <si>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</si>
  <si>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</si>
  <si>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</si>
  <si>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</si>
  <si>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</si>
  <si>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</si>
  <si>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</si>
  <si>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</si>
  <si>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</si>
  <si>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</si>
  <si>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</si>
  <si>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</si>
  <si>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</si>
  <si>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</si>
  <si>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</si>
  <si>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</si>
  <si>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</si>
  <si>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</si>
  <si>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</si>
  <si>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</si>
  <si>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</si>
  <si>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</si>
  <si>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</si>
  <si>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</si>
  <si>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</si>
  <si>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</si>
  <si>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</si>
  <si>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</si>
  <si>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</si>
  <si>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</si>
  <si>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</si>
  <si>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</si>
  <si>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</si>
  <si>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</si>
  <si>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</si>
  <si>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</si>
  <si>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</si>
  <si>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</si>
  <si>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</si>
  <si>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</si>
  <si>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</si>
  <si>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</si>
  <si>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</si>
  <si>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</si>
  <si>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</si>
  <si>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</si>
  <si>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</si>
  <si>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</si>
  <si>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</si>
  <si>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</si>
  <si>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</si>
  <si>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</si>
  <si>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</si>
  <si>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</si>
  <si>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</si>
  <si>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</si>
  <si>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</si>
  <si>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</si>
  <si>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</si>
  <si>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</si>
  <si>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</si>
  <si>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</si>
  <si>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</si>
  <si>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</si>
  <si>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</si>
  <si>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</si>
  <si>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</si>
  <si>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</si>
  <si>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</si>
  <si>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</si>
  <si>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</si>
  <si>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</si>
  <si>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</si>
  <si>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</si>
  <si>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</si>
  <si>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</si>
  <si>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</si>
  <si>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</si>
  <si>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</si>
  <si>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</si>
  <si>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</si>
  <si>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</si>
  <si>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</si>
  <si>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</si>
  <si>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</si>
  <si>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</si>
  <si>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</si>
  <si>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</si>
  <si>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</si>
  <si>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</si>
  <si>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</si>
  <si>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</si>
  <si>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</si>
  <si>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</si>
  <si>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</si>
  <si>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</si>
  <si>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</si>
  <si>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</si>
  <si>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</si>
  <si>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</si>
  <si>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</si>
  <si>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</si>
  <si>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</si>
  <si>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</si>
  <si>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</si>
  <si>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</si>
  <si>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</si>
  <si>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</si>
  <si>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</si>
  <si>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</si>
  <si>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</si>
  <si>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</si>
  <si>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</si>
  <si>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</si>
  <si>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</si>
  <si>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</si>
  <si>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</si>
  <si>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</si>
  <si>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</si>
  <si>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</si>
  <si>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</si>
  <si>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</si>
  <si>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</si>
  <si>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</si>
  <si>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</si>
  <si>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</si>
  <si>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</si>
  <si>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</si>
  <si>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</si>
  <si>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</si>
  <si>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</si>
  <si>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</si>
  <si>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</si>
  <si>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</si>
  <si>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</si>
  <si>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</si>
  <si>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</si>
  <si>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</si>
  <si>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</si>
  <si>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</si>
  <si>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</si>
  <si>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</si>
  <si>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</si>
  <si>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</si>
  <si>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</si>
  <si>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</si>
  <si>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</si>
  <si>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</si>
  <si>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</si>
  <si>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</si>
  <si>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</si>
  <si>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</si>
  <si>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</si>
  <si>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</si>
  <si>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</si>
  <si>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</si>
  <si>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</si>
  <si>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</si>
  <si>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</si>
  <si>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</si>
  <si>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</si>
  <si>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</si>
  <si>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</si>
  <si>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</si>
  <si>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</si>
  <si>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</si>
  <si>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</si>
  <si>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</si>
  <si>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</si>
  <si>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</si>
  <si>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</si>
  <si>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</si>
  <si>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</si>
  <si>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</si>
  <si>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</si>
  <si>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</si>
  <si>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</si>
  <si>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</si>
  <si>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</si>
  <si>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</si>
  <si>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</si>
  <si>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</si>
  <si>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</si>
  <si>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</si>
  <si>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</si>
  <si>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</si>
  <si>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</si>
  <si>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</si>
  <si>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</si>
  <si>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</si>
  <si>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</si>
  <si>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</si>
  <si>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</si>
  <si>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</si>
  <si>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</si>
  <si>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</si>
  <si>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&lt;$1,000</t>
  </si>
  <si>
    <t>≥$50,000</t>
  </si>
  <si>
    <t>$1,000-$5,000</t>
  </si>
  <si>
    <t>$5,000-$10,000</t>
  </si>
  <si>
    <t>$10,000-$15,000</t>
  </si>
  <si>
    <t>$15,000-$20,000</t>
  </si>
  <si>
    <t>$20,000-$25,000</t>
  </si>
  <si>
    <t>$25,000-$30,000</t>
  </si>
  <si>
    <t>$30,000-$35,000</t>
  </si>
  <si>
    <t>$35,000-$40,000</t>
  </si>
  <si>
    <t>$40,000-$45,000</t>
  </si>
  <si>
    <t>$45,000-$50,000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</si>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</sst>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/mm/dd;@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/>
    <xf numFmtId="0" fontId="3" fillId="0" borderId="0" xfId="0" applyFont="1"/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fgColor auto="1"/>
          <bgColor rgb="FF00FA00"/>
        </patternFill>
      </fill>
    </dxf>
    <dxf>
      <fill>
        <patternFill>
          <fgColor auto="1"/>
          <bgColor rgb="FF0432FF"/>
        </patternFill>
      </fill>
    </dxf>
    <dxf>
      <fill>
        <patternFill>
          <fgColor auto="1"/>
          <bgColor rgb="FFFF2600"/>
        </patternFill>
      </fill>
    </dxf>
    <dxf>
      <fill>
        <patternFill>
          <fgColor auto="1"/>
          <bgColor rgb="FFFFFC00"/>
        </patternFill>
      </fill>
    </dxf>
  </dxfs>
  <tableStyles count="0" defaultTableStyle="TableStyleMedium2" defaultPivotStyle="PivotStyleLight16"/>
  <colors>
    <mruColors>
      <color rgb="FF0432FF"/>
      <color rgb="FFFF2600"/>
      <color rgb="FFFFFC00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 cmpd="sng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B-F942-8991-9E55CB1109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B-F942-8991-9E55CB1109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B-F942-8991-9E55CB110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402255"/>
        <c:axId val="1023166031"/>
      </c:lineChart>
      <c:catAx>
        <c:axId val="9994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23166031"/>
        <c:crosses val="autoZero"/>
        <c:auto val="1"/>
        <c:lblAlgn val="ctr"/>
        <c:lblOffset val="100"/>
        <c:noMultiLvlLbl val="0"/>
      </c:catAx>
      <c:valAx>
        <c:axId val="102316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9994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2-1F46-A192-227C47FA95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2-1F46-A192-227C47FA95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2-1F46-A192-227C47FA9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398719"/>
        <c:axId val="1134761647"/>
      </c:lineChart>
      <c:catAx>
        <c:axId val="104839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134761647"/>
        <c:crosses val="autoZero"/>
        <c:auto val="1"/>
        <c:lblAlgn val="ctr"/>
        <c:lblOffset val="100"/>
        <c:noMultiLvlLbl val="0"/>
      </c:catAx>
      <c:valAx>
        <c:axId val="11347616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4839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6-754B-8FCE-6C05B6E56F6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6-754B-8FCE-6C05B6E56F6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B6-754B-8FCE-6C05B6E56F6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B6-754B-8FCE-6C05B6E5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032176"/>
        <c:axId val="1224101040"/>
      </c:barChart>
      <c:catAx>
        <c:axId val="12240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01040"/>
        <c:crosses val="autoZero"/>
        <c:auto val="1"/>
        <c:lblAlgn val="ctr"/>
        <c:lblOffset val="100"/>
        <c:noMultiLvlLbl val="0"/>
      </c:catAx>
      <c:valAx>
        <c:axId val="12241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0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4-DE49-AF33-80FE84649A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4-DE49-AF33-80FE84649A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4-DE49-AF33-80FE84649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8502704"/>
        <c:axId val="1248243248"/>
      </c:barChart>
      <c:catAx>
        <c:axId val="12485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43248"/>
        <c:crosses val="autoZero"/>
        <c:auto val="1"/>
        <c:lblAlgn val="ctr"/>
        <c:lblOffset val="100"/>
        <c:noMultiLvlLbl val="0"/>
      </c:catAx>
      <c:valAx>
        <c:axId val="12482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5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stats statistics!PivotTable4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E-814D-B707-C5C887DAAFD9}"/>
            </c:ext>
          </c:extLst>
        </c:ser>
        <c:ser>
          <c:idx val="1"/>
          <c:order val="1"/>
          <c:tx>
            <c:strRef>
              <c:f>'Date created stats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E-814D-B707-C5C887DAAFD9}"/>
            </c:ext>
          </c:extLst>
        </c:ser>
        <c:ser>
          <c:idx val="2"/>
          <c:order val="2"/>
          <c:tx>
            <c:strRef>
              <c:f>'Date created stats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E-814D-B707-C5C887DAAFD9}"/>
            </c:ext>
          </c:extLst>
        </c:ser>
        <c:ser>
          <c:idx val="3"/>
          <c:order val="3"/>
          <c:tx>
            <c:strRef>
              <c:f>'Date created stats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E-814D-B707-C5C887DAA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610752"/>
        <c:axId val="1295400128"/>
      </c:lineChart>
      <c:catAx>
        <c:axId val="129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00128"/>
        <c:crosses val="autoZero"/>
        <c:auto val="1"/>
        <c:lblAlgn val="ctr"/>
        <c:lblOffset val="100"/>
        <c:noMultiLvlLbl val="0"/>
      </c:catAx>
      <c:valAx>
        <c:axId val="12954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61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6</xdr:col>
      <xdr:colOff>596900</xdr:colOff>
      <xdr:row>38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8889F-1DFF-324B-8D89-5A8D98078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482600</xdr:colOff>
      <xdr:row>33</xdr:row>
      <xdr:rowOff>38100</xdr:rowOff>
    </xdr:to>
    <xdr:graphicFrame macro="">
      <xdr:nvGraphicFramePr>
        <xdr:cNvPr id="3" name="Outcomes Based on Goal">
          <a:extLst>
            <a:ext uri="{FF2B5EF4-FFF2-40B4-BE49-F238E27FC236}">
              <a16:creationId xmlns:a16="http://schemas.microsoft.com/office/drawing/2014/main" id="{79C35866-E1A4-5141-B2F4-4594F8918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6</xdr:col>
      <xdr:colOff>0</xdr:colOff>
      <xdr:row>21</xdr:row>
      <xdr:rowOff>76200</xdr:rowOff>
    </xdr:to>
    <xdr:graphicFrame macro="">
      <xdr:nvGraphicFramePr>
        <xdr:cNvPr id="3" name="Parent Category Outcomes">
          <a:extLst>
            <a:ext uri="{FF2B5EF4-FFF2-40B4-BE49-F238E27FC236}">
              <a16:creationId xmlns:a16="http://schemas.microsoft.com/office/drawing/2014/main" id="{F94AA65A-E085-8147-9185-7AF838F0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0</xdr:colOff>
      <xdr:row>22</xdr:row>
      <xdr:rowOff>76200</xdr:rowOff>
    </xdr:to>
    <xdr:graphicFrame macro="">
      <xdr:nvGraphicFramePr>
        <xdr:cNvPr id="3" name="Subcategory Outcomes">
          <a:extLst>
            <a:ext uri="{FF2B5EF4-FFF2-40B4-BE49-F238E27FC236}">
              <a16:creationId xmlns:a16="http://schemas.microsoft.com/office/drawing/2014/main" id="{2E795B68-46AF-A547-A787-A21D13159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5</xdr:col>
      <xdr:colOff>759460</xdr:colOff>
      <xdr:row>33</xdr:row>
      <xdr:rowOff>76200</xdr:rowOff>
    </xdr:to>
    <xdr:graphicFrame macro="">
      <xdr:nvGraphicFramePr>
        <xdr:cNvPr id="5" name="Outcomes Based on Launch Date">
          <a:extLst>
            <a:ext uri="{FF2B5EF4-FFF2-40B4-BE49-F238E27FC236}">
              <a16:creationId xmlns:a16="http://schemas.microsoft.com/office/drawing/2014/main" id="{DE900376-3FD0-1147-8D4D-45ABB0F39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4625358796" createdVersion="7" refreshedVersion="7" minRefreshableVersion="3" recordCount="4114" xr:uid="{FBC69C4C-7E68-8142-9548-FA50075D33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6605972222" createdVersion="7" refreshedVersion="7" minRefreshableVersion="3" recordCount="4114" xr:uid="{C866C6E2-CBCA-FA41-9EB0-D14E5001C1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7.66968240741" createdVersion="7" refreshedVersion="7" minRefreshableVersion="3" recordCount="4114" xr:uid="{C571281D-386E-7A40-876C-BEA1BEBB565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minValue="1.3195370370376622" maxValue="2017" count="529">
        <n v="2015"/>
        <n v="2017"/>
        <n v="2016"/>
        <n v="2014"/>
        <n v="2013"/>
        <n v="2012"/>
        <n v="2011"/>
        <n v="2010"/>
        <n v="2009"/>
        <m/>
        <n v="23.472893518519413"/>
        <n v="15"/>
        <n v="13.198761574065429"/>
        <n v="60"/>
        <n v="31.012002314819256"/>
        <n v="30"/>
        <n v="30.676030092596193"/>
        <n v="36.638993055559695"/>
        <n v="27.193425925921474"/>
        <n v="30.041666666656965"/>
        <n v="18.00466435184353"/>
        <n v="30.135451388880028"/>
        <n v="19.958333333335759"/>
        <n v="39.114374999997381"/>
        <n v="10.375254629630945"/>
        <n v="30.041666666664241"/>
        <n v="16.017129629624833"/>
        <n v="28.350069444451947"/>
        <n v="25.282662037039699"/>
        <n v="14"/>
        <n v="21"/>
        <n v="29.685567129628907"/>
        <n v="19.153541666673846"/>
        <n v="30.266678240746842"/>
        <n v="45"/>
        <n v="16.100011574075324"/>
        <n v="16.43239583333343"/>
        <n v="14.991655092599103"/>
        <n v="31.401967592595611"/>
        <n v="22.215173611111823"/>
        <n v="42.934305555550964"/>
        <n v="25"/>
        <n v="36.191087962957681"/>
        <n v="8.1135995370277669"/>
        <n v="32.026342592595029"/>
        <n v="45.422476851861575"/>
        <n v="30.199166666672681"/>
        <n v="40"/>
        <n v="20"/>
        <n v="24.389016203698702"/>
        <n v="29.958333333343035"/>
        <n v="27.945995370369928"/>
        <n v="31.800740740742185"/>
        <n v="24.256805555560277"/>
        <n v="30.003865740742185"/>
        <n v="25.693645833329356"/>
        <n v="28"/>
        <n v="12.326296296298096"/>
        <n v="28.20724537037313"/>
        <n v="19.955636574071832"/>
        <n v="29.296099537037662"/>
        <n v="37.945856481477676"/>
        <n v="40.041666666664241"/>
        <n v="22.309074074073578"/>
        <n v="22.967430555559986"/>
        <n v="21.672696759254904"/>
        <n v="60.041666666671517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60.041666666664241"/>
        <n v="35.304432870369055"/>
        <n v="29.958333333335759"/>
        <n v="4.5330555555556202"/>
        <n v="7.6724537037007394"/>
        <n v="28.382037037037662"/>
        <n v="59.958333333328483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59.958333333335759"/>
        <n v="29.958333333328483"/>
        <n v="23"/>
        <n v="18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39.958333333335759"/>
        <n v="30.567407407412247"/>
        <n v="20.958333333335759"/>
        <n v="22"/>
        <n v="36.495208333333721"/>
        <n v="50.914942129631527"/>
        <n v="19"/>
        <n v="33.919212962959136"/>
        <n v="41.07999999999447"/>
        <n v="26"/>
        <n v="16.711724537031841"/>
        <n v="44.958333333328483"/>
        <n v="21.501342592593573"/>
        <n v="24.065972222226264"/>
        <n v="89.902743055550673"/>
        <n v="31.053275462960301"/>
        <n v="35"/>
        <n v="9.4200810185211594"/>
        <n v="42.891655092593282"/>
        <n v="22.942743055558822"/>
        <n v="27.397430555560277"/>
        <n v="33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7"/>
        <n v="29.950949074074742"/>
        <n v="32.321087962962338"/>
        <n v="47.229409722225682"/>
        <n v="31.496759259258397"/>
        <n v="37.204016203708306"/>
        <n v="37.500798611115897"/>
        <n v="31.14153935185459"/>
        <n v="32.997847222221026"/>
        <n v="34.958333333328483"/>
        <n v="34.041620370371675"/>
        <n v="31.31299768518511"/>
        <n v="47.357488425921474"/>
        <n v="21.315532407403225"/>
        <n v="31.498333333329356"/>
        <n v="30.041666666671517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5.041666666671517"/>
        <n v="30.851134259268292"/>
        <n v="23.358935185184237"/>
        <n v="16.116458333337505"/>
        <n v="29.996354166665697"/>
        <n v="31.338865740734036"/>
        <n v="16"/>
        <n v="34.062534722223063"/>
        <n v="15.990254629636183"/>
        <n v="44.170462962967576"/>
        <n v="26.307048611110076"/>
        <n v="34.215983796297223"/>
        <n v="34.451412037029513"/>
        <n v="44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31"/>
        <n v="21.107106481489609"/>
        <n v="13.797256944453693"/>
        <n v="27.569317129629781"/>
        <n v="32.707928240743058"/>
        <n v="39.802164351858664"/>
        <n v="14.065682870372257"/>
        <n v="22.152824074073578"/>
        <n v="34.958333333335759"/>
        <n v="2.4666319444440887"/>
        <n v="10.635324074079108"/>
        <n v="27.284189814818092"/>
        <n v="27.958333333328483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12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50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32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7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17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34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0"/>
        <n v="14.38971064814541"/>
        <n v="32.784421296295477"/>
        <n v="30.228460648155306"/>
        <n v="23.93930555555562"/>
        <n v="32.91908564815094"/>
        <n v="17.554745370369346"/>
        <n v="50.4242245370405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21.041666666664241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36"/>
        <n v="24.958333333328483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31.971412037033588"/>
        <n v="30.075185185189184"/>
        <n v="7.6393865740683395"/>
        <n v="41.592129629629198"/>
        <n v="30.249166666668316"/>
        <n v="40.184375000004366"/>
        <n v="25.041666666664241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46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44.958333333343035"/>
        <n v="20.070821759261889"/>
        <n v="29.128946759257815"/>
        <n v="50.041666666664241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59.958333333343035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1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1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1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1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2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3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3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4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4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4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4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4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4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5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5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5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5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5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5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6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6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6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6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6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6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6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4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7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7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7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7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7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7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1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4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7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7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8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1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8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8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8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9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9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4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9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9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9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5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9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1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8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10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10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10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1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1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10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1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1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1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1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1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2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2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6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1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1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1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1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1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8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12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12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13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1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1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1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13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13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2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13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3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1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2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1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1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14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1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9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1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1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4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14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14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14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14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1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1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15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15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12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1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1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15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1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1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1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15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1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1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16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16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6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16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1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1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16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8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15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16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9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16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17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17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1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17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17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17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17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17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7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15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17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18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18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8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18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1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18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8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1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1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5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18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19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19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19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1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9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9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1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1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2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0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0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0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20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9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20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2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8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1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20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20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1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4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2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14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2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21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1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2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2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1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2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2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2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4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2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2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5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2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2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23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8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23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2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2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23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4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2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23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24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24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2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24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24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24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4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4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4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25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2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2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5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5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25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2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26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2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26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1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6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26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6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26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26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6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2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27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7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27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7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27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27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1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27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27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27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7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28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8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28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9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5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8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1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8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28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28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28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8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29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29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29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29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29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29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29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1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2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9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2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3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30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3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30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4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4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9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3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3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3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3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4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3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2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1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1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3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3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5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3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3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3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3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5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3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3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3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3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3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3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33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3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4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34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6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3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9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34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2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9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1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3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34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4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4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3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35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5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1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3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3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5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8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35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3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36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36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6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6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36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6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36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36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36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36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7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7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37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7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6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7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7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37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3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1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7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38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9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8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1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8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35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8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3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38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2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3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8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3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39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9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39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9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9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39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2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9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3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4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39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39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9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1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4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40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40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40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4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40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4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0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4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40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4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4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41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41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4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4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9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4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4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4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41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4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4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42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2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42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4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4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7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4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4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42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4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4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43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4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3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43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2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4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3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43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1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43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7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4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4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4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4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44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44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44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9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44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4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44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44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44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44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4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45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4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4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45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45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4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4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4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4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46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4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5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9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46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46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4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46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46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46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46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46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47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2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7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4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1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4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4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47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1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47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47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47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47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5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5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6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48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48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5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48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48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8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29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8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9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48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7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48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48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49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7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49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49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9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9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9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9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9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0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49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5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50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5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50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50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0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4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5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5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5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5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5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5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5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5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51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51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5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5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52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52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2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52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1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5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52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5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5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6449E-E440-6D4E-8E6C-13FB8EDAC329}" name="Theater Outcomes by Launch Date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30">
        <item x="88"/>
        <item x="205"/>
        <item x="462"/>
        <item x="82"/>
        <item x="354"/>
        <item x="499"/>
        <item x="142"/>
        <item x="86"/>
        <item x="442"/>
        <item x="83"/>
        <item x="43"/>
        <item x="271"/>
        <item x="257"/>
        <item x="69"/>
        <item x="388"/>
        <item x="338"/>
        <item x="472"/>
        <item x="129"/>
        <item x="251"/>
        <item x="109"/>
        <item x="408"/>
        <item x="357"/>
        <item x="24"/>
        <item x="366"/>
        <item x="206"/>
        <item x="253"/>
        <item x="222"/>
        <item x="427"/>
        <item x="318"/>
        <item x="374"/>
        <item x="298"/>
        <item x="305"/>
        <item x="91"/>
        <item x="425"/>
        <item x="232"/>
        <item x="454"/>
        <item x="300"/>
        <item x="456"/>
        <item x="57"/>
        <item x="380"/>
        <item x="290"/>
        <item x="309"/>
        <item x="12"/>
        <item x="268"/>
        <item x="307"/>
        <item x="481"/>
        <item x="377"/>
        <item x="220"/>
        <item x="101"/>
        <item x="198"/>
        <item x="519"/>
        <item x="448"/>
        <item x="29"/>
        <item x="355"/>
        <item x="243"/>
        <item x="202"/>
        <item x="225"/>
        <item x="214"/>
        <item x="304"/>
        <item x="89"/>
        <item x="358"/>
        <item x="317"/>
        <item x="437"/>
        <item x="385"/>
        <item x="351"/>
        <item x="103"/>
        <item x="37"/>
        <item x="158"/>
        <item x="11"/>
        <item x="504"/>
        <item x="323"/>
        <item x="514"/>
        <item x="280"/>
        <item x="179"/>
        <item x="177"/>
        <item x="26"/>
        <item x="35"/>
        <item x="174"/>
        <item x="303"/>
        <item x="310"/>
        <item x="110"/>
        <item x="36"/>
        <item x="421"/>
        <item x="265"/>
        <item x="122"/>
        <item x="107"/>
        <item x="403"/>
        <item x="293"/>
        <item x="492"/>
        <item x="186"/>
        <item x="92"/>
        <item x="235"/>
        <item x="493"/>
        <item x="363"/>
        <item x="224"/>
        <item x="289"/>
        <item x="97"/>
        <item x="20"/>
        <item x="256"/>
        <item x="337"/>
        <item x="352"/>
        <item x="434"/>
        <item x="168"/>
        <item x="422"/>
        <item x="528"/>
        <item x="226"/>
        <item x="118"/>
        <item x="261"/>
        <item x="32"/>
        <item x="191"/>
        <item x="297"/>
        <item x="483"/>
        <item x="502"/>
        <item x="59"/>
        <item x="22"/>
        <item x="48"/>
        <item x="192"/>
        <item x="488"/>
        <item x="453"/>
        <item x="111"/>
        <item x="321"/>
        <item x="378"/>
        <item x="381"/>
        <item x="212"/>
        <item x="230"/>
        <item x="313"/>
        <item x="114"/>
        <item x="248"/>
        <item x="30"/>
        <item x="287"/>
        <item x="400"/>
        <item x="286"/>
        <item x="197"/>
        <item x="397"/>
        <item x="266"/>
        <item x="190"/>
        <item x="478"/>
        <item x="395"/>
        <item x="394"/>
        <item x="155"/>
        <item x="375"/>
        <item x="474"/>
        <item x="124"/>
        <item x="327"/>
        <item x="223"/>
        <item x="169"/>
        <item x="209"/>
        <item x="216"/>
        <item x="259"/>
        <item x="65"/>
        <item x="227"/>
        <item x="411"/>
        <item x="115"/>
        <item x="134"/>
        <item x="329"/>
        <item x="346"/>
        <item x="203"/>
        <item x="39"/>
        <item x="373"/>
        <item x="335"/>
        <item x="63"/>
        <item x="275"/>
        <item x="269"/>
        <item x="410"/>
        <item x="308"/>
        <item x="210"/>
        <item x="475"/>
        <item x="131"/>
        <item x="246"/>
        <item x="64"/>
        <item x="433"/>
        <item x="503"/>
        <item x="96"/>
        <item x="306"/>
        <item x="376"/>
        <item x="370"/>
        <item x="367"/>
        <item x="173"/>
        <item x="10"/>
        <item x="215"/>
        <item x="272"/>
        <item x="161"/>
        <item x="231"/>
        <item x="295"/>
        <item x="165"/>
        <item x="73"/>
        <item x="361"/>
        <item x="76"/>
        <item x="498"/>
        <item x="125"/>
        <item x="328"/>
        <item x="513"/>
        <item x="234"/>
        <item x="516"/>
        <item x="53"/>
        <item x="347"/>
        <item x="49"/>
        <item x="237"/>
        <item x="292"/>
        <item x="162"/>
        <item x="430"/>
        <item x="262"/>
        <item x="41"/>
        <item x="282"/>
        <item x="446"/>
        <item x="242"/>
        <item x="353"/>
        <item x="384"/>
        <item x="28"/>
        <item x="263"/>
        <item x="55"/>
        <item x="314"/>
        <item x="396"/>
        <item x="267"/>
        <item x="291"/>
        <item x="435"/>
        <item x="121"/>
        <item x="350"/>
        <item x="181"/>
        <item x="140"/>
        <item x="343"/>
        <item x="67"/>
        <item x="414"/>
        <item x="431"/>
        <item x="139"/>
        <item x="244"/>
        <item x="278"/>
        <item x="274"/>
        <item x="527"/>
        <item x="468"/>
        <item x="288"/>
        <item x="18"/>
        <item x="250"/>
        <item x="207"/>
        <item x="372"/>
        <item x="132"/>
        <item x="270"/>
        <item x="463"/>
        <item x="458"/>
        <item x="199"/>
        <item x="315"/>
        <item x="404"/>
        <item x="459"/>
        <item x="319"/>
        <item x="51"/>
        <item x="98"/>
        <item x="208"/>
        <item x="341"/>
        <item x="56"/>
        <item x="105"/>
        <item x="512"/>
        <item x="99"/>
        <item x="273"/>
        <item x="339"/>
        <item x="58"/>
        <item x="322"/>
        <item x="163"/>
        <item x="455"/>
        <item x="104"/>
        <item x="27"/>
        <item x="254"/>
        <item x="283"/>
        <item x="84"/>
        <item x="330"/>
        <item x="258"/>
        <item x="106"/>
        <item x="279"/>
        <item x="515"/>
        <item x="135"/>
        <item x="167"/>
        <item x="484"/>
        <item x="299"/>
        <item x="70"/>
        <item x="479"/>
        <item x="460"/>
        <item x="466"/>
        <item x="386"/>
        <item x="489"/>
        <item x="320"/>
        <item x="60"/>
        <item x="240"/>
        <item x="170"/>
        <item x="402"/>
        <item x="137"/>
        <item x="473"/>
        <item x="247"/>
        <item x="368"/>
        <item x="252"/>
        <item x="312"/>
        <item x="31"/>
        <item x="420"/>
        <item x="496"/>
        <item x="389"/>
        <item x="325"/>
        <item x="480"/>
        <item x="517"/>
        <item x="74"/>
        <item x="143"/>
        <item x="95"/>
        <item x="81"/>
        <item x="50"/>
        <item x="75"/>
        <item x="233"/>
        <item x="100"/>
        <item x="497"/>
        <item x="412"/>
        <item x="175"/>
        <item x="507"/>
        <item x="90"/>
        <item x="15"/>
        <item x="54"/>
        <item x="477"/>
        <item x="19"/>
        <item x="25"/>
        <item x="157"/>
        <item x="369"/>
        <item x="441"/>
        <item x="391"/>
        <item x="21"/>
        <item x="500"/>
        <item x="102"/>
        <item x="526"/>
        <item x="46"/>
        <item x="360"/>
        <item x="296"/>
        <item x="444"/>
        <item x="33"/>
        <item x="401"/>
        <item x="501"/>
        <item x="159"/>
        <item x="406"/>
        <item x="277"/>
        <item x="113"/>
        <item x="332"/>
        <item x="16"/>
        <item x="172"/>
        <item x="405"/>
        <item x="464"/>
        <item x="467"/>
        <item x="229"/>
        <item x="196"/>
        <item x="14"/>
        <item x="127"/>
        <item x="264"/>
        <item x="432"/>
        <item x="276"/>
        <item x="491"/>
        <item x="324"/>
        <item x="185"/>
        <item x="149"/>
        <item x="428"/>
        <item x="187"/>
        <item x="153"/>
        <item x="176"/>
        <item x="413"/>
        <item x="342"/>
        <item x="38"/>
        <item x="294"/>
        <item x="476"/>
        <item x="189"/>
        <item x="166"/>
        <item x="505"/>
        <item x="146"/>
        <item x="156"/>
        <item x="465"/>
        <item x="398"/>
        <item x="77"/>
        <item x="52"/>
        <item x="136"/>
        <item x="356"/>
        <item x="331"/>
        <item x="440"/>
        <item x="260"/>
        <item x="451"/>
        <item x="44"/>
        <item x="144"/>
        <item x="509"/>
        <item x="200"/>
        <item x="359"/>
        <item x="211"/>
        <item x="362"/>
        <item x="164"/>
        <item x="150"/>
        <item x="133"/>
        <item x="518"/>
        <item x="365"/>
        <item x="138"/>
        <item x="160"/>
        <item x="494"/>
        <item x="383"/>
        <item x="416"/>
        <item x="119"/>
        <item x="506"/>
        <item x="333"/>
        <item x="152"/>
        <item x="178"/>
        <item x="311"/>
        <item x="182"/>
        <item x="379"/>
        <item x="424"/>
        <item x="382"/>
        <item x="183"/>
        <item x="349"/>
        <item x="151"/>
        <item x="204"/>
        <item x="194"/>
        <item x="128"/>
        <item x="236"/>
        <item x="171"/>
        <item x="336"/>
        <item x="217"/>
        <item x="80"/>
        <item x="221"/>
        <item x="429"/>
        <item x="228"/>
        <item x="188"/>
        <item x="42"/>
        <item x="419"/>
        <item x="116"/>
        <item x="470"/>
        <item x="17"/>
        <item x="390"/>
        <item x="326"/>
        <item x="238"/>
        <item x="218"/>
        <item x="147"/>
        <item x="392"/>
        <item x="148"/>
        <item x="450"/>
        <item x="284"/>
        <item x="195"/>
        <item x="61"/>
        <item x="344"/>
        <item x="409"/>
        <item x="249"/>
        <item x="418"/>
        <item x="393"/>
        <item x="23"/>
        <item x="93"/>
        <item x="438"/>
        <item x="201"/>
        <item x="112"/>
        <item x="482"/>
        <item x="47"/>
        <item x="239"/>
        <item x="62"/>
        <item x="445"/>
        <item x="245"/>
        <item x="508"/>
        <item x="285"/>
        <item x="120"/>
        <item x="281"/>
        <item x="436"/>
        <item x="68"/>
        <item x="443"/>
        <item x="511"/>
        <item x="334"/>
        <item x="449"/>
        <item x="471"/>
        <item x="130"/>
        <item x="40"/>
        <item x="525"/>
        <item x="255"/>
        <item x="78"/>
        <item x="522"/>
        <item x="184"/>
        <item x="521"/>
        <item x="180"/>
        <item x="387"/>
        <item x="193"/>
        <item x="447"/>
        <item x="461"/>
        <item x="123"/>
        <item x="487"/>
        <item x="34"/>
        <item x="457"/>
        <item x="345"/>
        <item x="45"/>
        <item x="486"/>
        <item x="469"/>
        <item x="340"/>
        <item x="371"/>
        <item x="417"/>
        <item x="145"/>
        <item x="154"/>
        <item x="439"/>
        <item x="241"/>
        <item x="490"/>
        <item x="364"/>
        <item x="415"/>
        <item x="117"/>
        <item x="524"/>
        <item x="302"/>
        <item x="510"/>
        <item x="426"/>
        <item x="141"/>
        <item x="523"/>
        <item x="219"/>
        <item x="348"/>
        <item x="399"/>
        <item x="316"/>
        <item x="485"/>
        <item x="495"/>
        <item x="213"/>
        <item x="423"/>
        <item x="108"/>
        <item x="87"/>
        <item x="301"/>
        <item x="407"/>
        <item x="72"/>
        <item x="71"/>
        <item x="452"/>
        <item x="85"/>
        <item x="94"/>
        <item x="520"/>
        <item x="13"/>
        <item x="79"/>
        <item x="66"/>
        <item x="126"/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9CF18-A7FD-F940-AA14-185459A4D409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A3F65-365E-DF4D-9C6C-DA2C67934141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7BA87-8BEB-4648-BB7A-0B9931455C0E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P4100" activePane="bottomRight" state="frozen"/>
      <selection pane="topRight" activeCell="C1" sqref="C1"/>
      <selection pane="bottomLeft" activeCell="A2" sqref="A2"/>
      <selection pane="bottomRight" activeCell="B164" sqref="A1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.164062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IFERROR(ROUND(E2/L2,4),0)</f>
        <v>63.9176</v>
      </c>
      <c r="Q2" s="11" t="s">
        <v>8321</v>
      </c>
      <c r="R2" t="s">
        <v>8332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185.48099999999999</v>
      </c>
      <c r="Q3" s="11" t="s">
        <v>8321</v>
      </c>
      <c r="R3" t="s">
        <v>8332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8332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1" t="s">
        <v>8321</v>
      </c>
      <c r="R5" t="s">
        <v>8332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1" t="s">
        <v>8321</v>
      </c>
      <c r="R6" t="s">
        <v>8332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1" t="s">
        <v>8321</v>
      </c>
      <c r="R7" t="s">
        <v>8332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1" t="s">
        <v>8321</v>
      </c>
      <c r="R8" t="s">
        <v>8332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1" t="s">
        <v>8321</v>
      </c>
      <c r="R9" t="s">
        <v>8332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1" t="s">
        <v>8321</v>
      </c>
      <c r="R10" t="s">
        <v>8332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1" t="s">
        <v>8321</v>
      </c>
      <c r="R11" t="s">
        <v>8332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1" t="s">
        <v>8321</v>
      </c>
      <c r="R12" t="s">
        <v>8332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1" t="s">
        <v>8321</v>
      </c>
      <c r="R13" t="s">
        <v>8332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1" t="s">
        <v>8321</v>
      </c>
      <c r="R14" t="s">
        <v>8332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1" t="s">
        <v>8321</v>
      </c>
      <c r="R15" t="s">
        <v>8332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1" t="s">
        <v>8321</v>
      </c>
      <c r="R16" t="s">
        <v>8332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1" t="s">
        <v>8321</v>
      </c>
      <c r="R17" t="s">
        <v>8332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1" t="s">
        <v>8321</v>
      </c>
      <c r="R18" t="s">
        <v>8332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1" t="s">
        <v>8321</v>
      </c>
      <c r="R19" t="s">
        <v>8332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1" t="s">
        <v>8321</v>
      </c>
      <c r="R20" t="s">
        <v>8332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1" t="s">
        <v>8321</v>
      </c>
      <c r="R21" t="s">
        <v>8332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8332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1" t="s">
        <v>8321</v>
      </c>
      <c r="R23" t="s">
        <v>8332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8332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1" t="s">
        <v>8321</v>
      </c>
      <c r="R25" t="s">
        <v>8332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1" t="s">
        <v>8321</v>
      </c>
      <c r="R26" t="s">
        <v>8332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1" t="s">
        <v>8321</v>
      </c>
      <c r="R27" t="s">
        <v>8332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1" t="s">
        <v>8321</v>
      </c>
      <c r="R28" t="s">
        <v>8332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1" t="s">
        <v>8321</v>
      </c>
      <c r="R29" t="s">
        <v>8332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1" t="s">
        <v>8321</v>
      </c>
      <c r="R30" t="s">
        <v>8332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1" t="s">
        <v>8321</v>
      </c>
      <c r="R31" t="s">
        <v>8332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1" t="s">
        <v>8321</v>
      </c>
      <c r="R32" t="s">
        <v>8332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8332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1" t="s">
        <v>8321</v>
      </c>
      <c r="R34" t="s">
        <v>8332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8332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1" t="s">
        <v>8321</v>
      </c>
      <c r="R36" t="s">
        <v>8332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1" t="s">
        <v>8321</v>
      </c>
      <c r="R37" t="s">
        <v>8332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1" t="s">
        <v>8321</v>
      </c>
      <c r="R38" t="s">
        <v>8332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1" t="s">
        <v>8321</v>
      </c>
      <c r="R39" t="s">
        <v>8332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1" t="s">
        <v>8321</v>
      </c>
      <c r="R40" t="s">
        <v>8332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1" t="s">
        <v>8321</v>
      </c>
      <c r="R41" t="s">
        <v>8332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1" t="s">
        <v>8321</v>
      </c>
      <c r="R42" t="s">
        <v>8332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1" t="s">
        <v>8321</v>
      </c>
      <c r="R43" t="s">
        <v>8332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1" t="s">
        <v>8321</v>
      </c>
      <c r="R44" t="s">
        <v>8332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1" t="s">
        <v>8321</v>
      </c>
      <c r="R45" t="s">
        <v>8332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1" t="s">
        <v>8321</v>
      </c>
      <c r="R46" t="s">
        <v>8332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1" t="s">
        <v>8321</v>
      </c>
      <c r="R47" t="s">
        <v>8332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1" t="s">
        <v>8321</v>
      </c>
      <c r="R48" t="s">
        <v>8332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1" t="s">
        <v>8321</v>
      </c>
      <c r="R49" t="s">
        <v>8332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1" t="s">
        <v>8321</v>
      </c>
      <c r="R50" t="s">
        <v>8332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1" t="s">
        <v>8321</v>
      </c>
      <c r="R51" t="s">
        <v>8332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1" t="s">
        <v>8321</v>
      </c>
      <c r="R52" t="s">
        <v>8332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1" t="s">
        <v>8321</v>
      </c>
      <c r="R53" t="s">
        <v>8332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1" t="s">
        <v>8321</v>
      </c>
      <c r="R54" t="s">
        <v>8332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1" t="s">
        <v>8321</v>
      </c>
      <c r="R55" t="s">
        <v>8332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1" t="s">
        <v>8321</v>
      </c>
      <c r="R56" t="s">
        <v>8332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1" t="s">
        <v>8321</v>
      </c>
      <c r="R57" t="s">
        <v>8332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1" t="s">
        <v>8321</v>
      </c>
      <c r="R58" t="s">
        <v>8332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1" t="s">
        <v>8321</v>
      </c>
      <c r="R59" t="s">
        <v>8332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1" t="s">
        <v>8321</v>
      </c>
      <c r="R60" t="s">
        <v>8332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1" t="s">
        <v>8321</v>
      </c>
      <c r="R61" t="s">
        <v>8332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1" t="s">
        <v>8321</v>
      </c>
      <c r="R62" t="s">
        <v>8343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1" t="s">
        <v>8321</v>
      </c>
      <c r="R63" t="s">
        <v>8343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1" t="s">
        <v>8321</v>
      </c>
      <c r="R64" t="s">
        <v>8343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1" t="s">
        <v>8321</v>
      </c>
      <c r="R65" t="s">
        <v>8343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IFERROR(ROUND(E66/L66,4),0)</f>
        <v>86.666700000000006</v>
      </c>
      <c r="Q66" s="11" t="s">
        <v>8321</v>
      </c>
      <c r="R66" t="s">
        <v>8343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132.05260000000001</v>
      </c>
      <c r="Q67" s="11" t="s">
        <v>8321</v>
      </c>
      <c r="R67" t="s">
        <v>8343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1" t="s">
        <v>8321</v>
      </c>
      <c r="R68" t="s">
        <v>8343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8321</v>
      </c>
      <c r="R69" t="s">
        <v>8343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1" t="s">
        <v>8321</v>
      </c>
      <c r="R70" t="s">
        <v>8343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1" t="s">
        <v>8321</v>
      </c>
      <c r="R71" t="s">
        <v>8343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1" t="s">
        <v>8321</v>
      </c>
      <c r="R72" t="s">
        <v>8343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1" t="s">
        <v>8321</v>
      </c>
      <c r="R73" t="s">
        <v>8343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1" t="s">
        <v>8321</v>
      </c>
      <c r="R74" t="s">
        <v>8343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8321</v>
      </c>
      <c r="R75" t="s">
        <v>8343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1" t="s">
        <v>8321</v>
      </c>
      <c r="R76" t="s">
        <v>8343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1" t="s">
        <v>8321</v>
      </c>
      <c r="R77" t="s">
        <v>8343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1" t="s">
        <v>8321</v>
      </c>
      <c r="R78" t="s">
        <v>8343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1" t="s">
        <v>8321</v>
      </c>
      <c r="R79" t="s">
        <v>8343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8321</v>
      </c>
      <c r="R80" t="s">
        <v>8343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1" t="s">
        <v>8321</v>
      </c>
      <c r="R81" t="s">
        <v>8343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1" t="s">
        <v>8321</v>
      </c>
      <c r="R82" t="s">
        <v>8343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1" t="s">
        <v>8321</v>
      </c>
      <c r="R83" t="s">
        <v>8343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1" t="s">
        <v>8321</v>
      </c>
      <c r="R84" t="s">
        <v>8343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1" t="s">
        <v>8321</v>
      </c>
      <c r="R85" t="s">
        <v>8343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1" t="s">
        <v>8321</v>
      </c>
      <c r="R86" t="s">
        <v>8343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1" t="s">
        <v>8321</v>
      </c>
      <c r="R87" t="s">
        <v>8343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1" t="s">
        <v>8321</v>
      </c>
      <c r="R88" t="s">
        <v>8343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8321</v>
      </c>
      <c r="R89" t="s">
        <v>8343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8321</v>
      </c>
      <c r="R90" t="s">
        <v>8343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1" t="s">
        <v>8321</v>
      </c>
      <c r="R91" t="s">
        <v>8343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1" t="s">
        <v>8321</v>
      </c>
      <c r="R92" t="s">
        <v>8343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1" t="s">
        <v>8321</v>
      </c>
      <c r="R93" t="s">
        <v>8343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1" t="s">
        <v>8321</v>
      </c>
      <c r="R94" t="s">
        <v>8343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1" t="s">
        <v>8321</v>
      </c>
      <c r="R95" t="s">
        <v>8343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1" t="s">
        <v>8321</v>
      </c>
      <c r="R96" t="s">
        <v>8343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1" t="s">
        <v>8321</v>
      </c>
      <c r="R97" t="s">
        <v>8343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1" t="s">
        <v>8321</v>
      </c>
      <c r="R98" t="s">
        <v>8343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1" t="s">
        <v>8321</v>
      </c>
      <c r="R99" t="s">
        <v>8343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1" t="s">
        <v>8321</v>
      </c>
      <c r="R100" t="s">
        <v>8343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1" t="s">
        <v>8321</v>
      </c>
      <c r="R101" t="s">
        <v>8343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1" t="s">
        <v>8321</v>
      </c>
      <c r="R102" t="s">
        <v>8343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8321</v>
      </c>
      <c r="R103" t="s">
        <v>8343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1" t="s">
        <v>8321</v>
      </c>
      <c r="R104" t="s">
        <v>8343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1" t="s">
        <v>8321</v>
      </c>
      <c r="R105" t="s">
        <v>8343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8321</v>
      </c>
      <c r="R106" t="s">
        <v>8343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1" t="s">
        <v>8321</v>
      </c>
      <c r="R107" t="s">
        <v>8343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1" t="s">
        <v>8321</v>
      </c>
      <c r="R108" t="s">
        <v>8343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1" t="s">
        <v>8321</v>
      </c>
      <c r="R109" t="s">
        <v>8343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1" t="s">
        <v>8321</v>
      </c>
      <c r="R110" t="s">
        <v>8343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1" t="s">
        <v>8321</v>
      </c>
      <c r="R111" t="s">
        <v>8343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1" t="s">
        <v>8321</v>
      </c>
      <c r="R112" t="s">
        <v>8343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1" t="s">
        <v>8321</v>
      </c>
      <c r="R113" t="s">
        <v>8343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1" t="s">
        <v>8321</v>
      </c>
      <c r="R114" t="s">
        <v>8343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1" t="s">
        <v>8321</v>
      </c>
      <c r="R115" t="s">
        <v>8343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1" t="s">
        <v>8321</v>
      </c>
      <c r="R116" t="s">
        <v>8343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1" t="s">
        <v>8321</v>
      </c>
      <c r="R117" t="s">
        <v>8343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1" t="s">
        <v>8321</v>
      </c>
      <c r="R118" t="s">
        <v>8343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1" t="s">
        <v>8321</v>
      </c>
      <c r="R119" t="s">
        <v>8343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1" t="s">
        <v>8321</v>
      </c>
      <c r="R120" t="s">
        <v>8343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1" t="s">
        <v>8321</v>
      </c>
      <c r="R121" t="s">
        <v>8343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8321</v>
      </c>
      <c r="R122" t="s">
        <v>8337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8321</v>
      </c>
      <c r="R123" t="s">
        <v>8337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8321</v>
      </c>
      <c r="R124" t="s">
        <v>8337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1" t="s">
        <v>8321</v>
      </c>
      <c r="R125" t="s">
        <v>8337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8321</v>
      </c>
      <c r="R126" t="s">
        <v>8337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1" t="s">
        <v>8321</v>
      </c>
      <c r="R127" t="s">
        <v>8337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1" t="s">
        <v>8321</v>
      </c>
      <c r="R128" t="s">
        <v>8337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8321</v>
      </c>
      <c r="R129" t="s">
        <v>8337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IFERROR(ROUND(E130/L130,4),0)</f>
        <v>311.16669999999999</v>
      </c>
      <c r="Q130" s="11" t="s">
        <v>8321</v>
      </c>
      <c r="R130" t="s">
        <v>8337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8321</v>
      </c>
      <c r="R131" t="s">
        <v>8337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8321</v>
      </c>
      <c r="R132" t="s">
        <v>8337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8321</v>
      </c>
      <c r="R133" t="s">
        <v>8337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1" t="s">
        <v>8321</v>
      </c>
      <c r="R134" t="s">
        <v>8337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8321</v>
      </c>
      <c r="R135" t="s">
        <v>8337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8321</v>
      </c>
      <c r="R136" t="s">
        <v>8337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8321</v>
      </c>
      <c r="R137" t="s">
        <v>8337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8321</v>
      </c>
      <c r="R138" t="s">
        <v>8337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8321</v>
      </c>
      <c r="R139" t="s">
        <v>8337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1" t="s">
        <v>8321</v>
      </c>
      <c r="R140" t="s">
        <v>8337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8321</v>
      </c>
      <c r="R141" t="s">
        <v>8337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8321</v>
      </c>
      <c r="R142" t="s">
        <v>8337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1" t="s">
        <v>8321</v>
      </c>
      <c r="R143" t="s">
        <v>8337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8321</v>
      </c>
      <c r="R144" t="s">
        <v>8337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8321</v>
      </c>
      <c r="R145" t="s">
        <v>8337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1" t="s">
        <v>8321</v>
      </c>
      <c r="R146" t="s">
        <v>8337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1" t="s">
        <v>8321</v>
      </c>
      <c r="R147" t="s">
        <v>8337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1" t="s">
        <v>8321</v>
      </c>
      <c r="R148" t="s">
        <v>8337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8321</v>
      </c>
      <c r="R149" t="s">
        <v>8337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8321</v>
      </c>
      <c r="R150" t="s">
        <v>8337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1" t="s">
        <v>8321</v>
      </c>
      <c r="R151" t="s">
        <v>8337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1" t="s">
        <v>8321</v>
      </c>
      <c r="R152" t="s">
        <v>8337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8321</v>
      </c>
      <c r="R153" t="s">
        <v>8337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8321</v>
      </c>
      <c r="R154" t="s">
        <v>8337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8321</v>
      </c>
      <c r="R155" t="s">
        <v>8337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1" t="s">
        <v>8321</v>
      </c>
      <c r="R156" t="s">
        <v>8337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8321</v>
      </c>
      <c r="R157" t="s">
        <v>8337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8321</v>
      </c>
      <c r="R158" t="s">
        <v>8337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8321</v>
      </c>
      <c r="R159" t="s">
        <v>8337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8321</v>
      </c>
      <c r="R160" t="s">
        <v>8337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8321</v>
      </c>
      <c r="R161" t="s">
        <v>8337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8321</v>
      </c>
      <c r="R162" t="s">
        <v>8325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8321</v>
      </c>
      <c r="R163" t="s">
        <v>8325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8321</v>
      </c>
      <c r="R164" t="s">
        <v>8325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8321</v>
      </c>
      <c r="R165" t="s">
        <v>8325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1" t="s">
        <v>8321</v>
      </c>
      <c r="R166" t="s">
        <v>8325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8321</v>
      </c>
      <c r="R167" t="s">
        <v>8325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8321</v>
      </c>
      <c r="R168" t="s">
        <v>8325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8321</v>
      </c>
      <c r="R169" t="s">
        <v>8325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1" t="s">
        <v>8321</v>
      </c>
      <c r="R170" t="s">
        <v>8325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8321</v>
      </c>
      <c r="R171" t="s">
        <v>8325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8321</v>
      </c>
      <c r="R172" t="s">
        <v>8325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8321</v>
      </c>
      <c r="R173" t="s">
        <v>8325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8321</v>
      </c>
      <c r="R174" t="s">
        <v>8325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8321</v>
      </c>
      <c r="R175" t="s">
        <v>8325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8321</v>
      </c>
      <c r="R176" t="s">
        <v>8325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1" t="s">
        <v>8321</v>
      </c>
      <c r="R177" t="s">
        <v>8325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8321</v>
      </c>
      <c r="R178" t="s">
        <v>8325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1" t="s">
        <v>8321</v>
      </c>
      <c r="R179" t="s">
        <v>8325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8321</v>
      </c>
      <c r="R180" t="s">
        <v>8325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8321</v>
      </c>
      <c r="R181" t="s">
        <v>8325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1" t="s">
        <v>8321</v>
      </c>
      <c r="R182" t="s">
        <v>8325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8321</v>
      </c>
      <c r="R183" t="s">
        <v>8325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8321</v>
      </c>
      <c r="R184" t="s">
        <v>8325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8321</v>
      </c>
      <c r="R185" t="s">
        <v>8325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8321</v>
      </c>
      <c r="R186" t="s">
        <v>8325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8321</v>
      </c>
      <c r="R187" t="s">
        <v>8325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8321</v>
      </c>
      <c r="R188" t="s">
        <v>8325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8321</v>
      </c>
      <c r="R189" t="s">
        <v>8325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8321</v>
      </c>
      <c r="R190" t="s">
        <v>8325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8321</v>
      </c>
      <c r="R191" t="s">
        <v>8325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8321</v>
      </c>
      <c r="R192" t="s">
        <v>8325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1" t="s">
        <v>8321</v>
      </c>
      <c r="R193" t="s">
        <v>8325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IFERROR(ROUND(E194/L194,4),0)</f>
        <v>5.6666999999999996</v>
      </c>
      <c r="Q194" s="11" t="s">
        <v>8321</v>
      </c>
      <c r="R194" t="s">
        <v>8325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8321</v>
      </c>
      <c r="R195" t="s">
        <v>8325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8321</v>
      </c>
      <c r="R196" t="s">
        <v>8325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8321</v>
      </c>
      <c r="R197" t="s">
        <v>8325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1" t="s">
        <v>8321</v>
      </c>
      <c r="R198" t="s">
        <v>8325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8321</v>
      </c>
      <c r="R199" t="s">
        <v>8325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8321</v>
      </c>
      <c r="R200" t="s">
        <v>8325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8321</v>
      </c>
      <c r="R201" t="s">
        <v>8325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1" t="s">
        <v>8321</v>
      </c>
      <c r="R202" t="s">
        <v>8325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1" t="s">
        <v>8321</v>
      </c>
      <c r="R203" t="s">
        <v>8325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8321</v>
      </c>
      <c r="R204" t="s">
        <v>8325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8321</v>
      </c>
      <c r="R205" t="s">
        <v>8325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1" t="s">
        <v>8321</v>
      </c>
      <c r="R206" t="s">
        <v>8325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1" t="s">
        <v>8321</v>
      </c>
      <c r="R207" t="s">
        <v>8325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8321</v>
      </c>
      <c r="R208" t="s">
        <v>8325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1" t="s">
        <v>8321</v>
      </c>
      <c r="R209" t="s">
        <v>8325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8321</v>
      </c>
      <c r="R210" t="s">
        <v>8325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8321</v>
      </c>
      <c r="R211" t="s">
        <v>8325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1" t="s">
        <v>8321</v>
      </c>
      <c r="R212" t="s">
        <v>8325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1" t="s">
        <v>8321</v>
      </c>
      <c r="R213" t="s">
        <v>8325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8321</v>
      </c>
      <c r="R214" t="s">
        <v>8325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8321</v>
      </c>
      <c r="R215" t="s">
        <v>8325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8321</v>
      </c>
      <c r="R216" t="s">
        <v>8325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8321</v>
      </c>
      <c r="R217" t="s">
        <v>8325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1" t="s">
        <v>8321</v>
      </c>
      <c r="R218" t="s">
        <v>8325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1" t="s">
        <v>8321</v>
      </c>
      <c r="R219" t="s">
        <v>8325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8321</v>
      </c>
      <c r="R220" t="s">
        <v>8325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1" t="s">
        <v>8321</v>
      </c>
      <c r="R221" t="s">
        <v>8325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8321</v>
      </c>
      <c r="R222" t="s">
        <v>8325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8321</v>
      </c>
      <c r="R223" t="s">
        <v>8325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8321</v>
      </c>
      <c r="R224" t="s">
        <v>8325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8321</v>
      </c>
      <c r="R225" t="s">
        <v>8325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8321</v>
      </c>
      <c r="R226" t="s">
        <v>8325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8321</v>
      </c>
      <c r="R227" t="s">
        <v>8325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8321</v>
      </c>
      <c r="R228" t="s">
        <v>8325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8321</v>
      </c>
      <c r="R229" t="s">
        <v>8325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8321</v>
      </c>
      <c r="R230" t="s">
        <v>8325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8321</v>
      </c>
      <c r="R231" t="s">
        <v>8325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8321</v>
      </c>
      <c r="R232" t="s">
        <v>8325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8321</v>
      </c>
      <c r="R233" t="s">
        <v>8325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1" t="s">
        <v>8321</v>
      </c>
      <c r="R234" t="s">
        <v>8325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8321</v>
      </c>
      <c r="R235" t="s">
        <v>8325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8321</v>
      </c>
      <c r="R236" t="s">
        <v>8325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8321</v>
      </c>
      <c r="R237" t="s">
        <v>8325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8321</v>
      </c>
      <c r="R238" t="s">
        <v>8325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8321</v>
      </c>
      <c r="R239" t="s">
        <v>8325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8321</v>
      </c>
      <c r="R240" t="s">
        <v>8325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8321</v>
      </c>
      <c r="R241" t="s">
        <v>8325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1" t="s">
        <v>8321</v>
      </c>
      <c r="R242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1" t="s">
        <v>8321</v>
      </c>
      <c r="R243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1" t="s">
        <v>8321</v>
      </c>
      <c r="R244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1" t="s">
        <v>8321</v>
      </c>
      <c r="R245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1" t="s">
        <v>8321</v>
      </c>
      <c r="R246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1" t="s">
        <v>8321</v>
      </c>
      <c r="R247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1" t="s">
        <v>8321</v>
      </c>
      <c r="R248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1" t="s">
        <v>8321</v>
      </c>
      <c r="R249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1" t="s">
        <v>8321</v>
      </c>
      <c r="R25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1" t="s">
        <v>8321</v>
      </c>
      <c r="R251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1" t="s">
        <v>8321</v>
      </c>
      <c r="R252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1" t="s">
        <v>8321</v>
      </c>
      <c r="R253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1" t="s">
        <v>8321</v>
      </c>
      <c r="R254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1" t="s">
        <v>8321</v>
      </c>
      <c r="R255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1" t="s">
        <v>8321</v>
      </c>
      <c r="R256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1" t="s">
        <v>8321</v>
      </c>
      <c r="R257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IFERROR(ROUND(E258/L258,4),0)</f>
        <v>65.756399999999999</v>
      </c>
      <c r="Q258" s="11" t="s">
        <v>8321</v>
      </c>
      <c r="R258" t="s">
        <v>8322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66.704099999999997</v>
      </c>
      <c r="Q259" s="11" t="s">
        <v>8321</v>
      </c>
      <c r="R259" t="s">
        <v>8322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1" t="s">
        <v>8321</v>
      </c>
      <c r="R26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1" t="s">
        <v>8321</v>
      </c>
      <c r="R261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1" t="s">
        <v>8321</v>
      </c>
      <c r="R262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1" t="s">
        <v>8321</v>
      </c>
      <c r="R263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1" t="s">
        <v>8321</v>
      </c>
      <c r="R264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1" t="s">
        <v>8321</v>
      </c>
      <c r="R265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1" t="s">
        <v>8321</v>
      </c>
      <c r="R266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1" t="s">
        <v>8321</v>
      </c>
      <c r="R267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1" t="s">
        <v>8321</v>
      </c>
      <c r="R268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1" t="s">
        <v>8321</v>
      </c>
      <c r="R269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1" t="s">
        <v>8321</v>
      </c>
      <c r="R27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1" t="s">
        <v>8321</v>
      </c>
      <c r="R271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1" t="s">
        <v>8321</v>
      </c>
      <c r="R272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1" t="s">
        <v>8321</v>
      </c>
      <c r="R273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1" t="s">
        <v>8321</v>
      </c>
      <c r="R274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1" t="s">
        <v>8321</v>
      </c>
      <c r="R275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1" t="s">
        <v>8321</v>
      </c>
      <c r="R276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1" t="s">
        <v>8321</v>
      </c>
      <c r="R277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1" t="s">
        <v>8321</v>
      </c>
      <c r="R278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1" t="s">
        <v>8321</v>
      </c>
      <c r="R279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1" t="s">
        <v>8321</v>
      </c>
      <c r="R28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1" t="s">
        <v>8321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1" t="s">
        <v>8321</v>
      </c>
      <c r="R282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1" t="s">
        <v>8321</v>
      </c>
      <c r="R283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1" t="s">
        <v>8321</v>
      </c>
      <c r="R284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1" t="s">
        <v>8321</v>
      </c>
      <c r="R285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1" t="s">
        <v>8321</v>
      </c>
      <c r="R286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1" t="s">
        <v>8321</v>
      </c>
      <c r="R287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1" t="s">
        <v>8321</v>
      </c>
      <c r="R288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1" t="s">
        <v>8321</v>
      </c>
      <c r="R289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1" t="s">
        <v>8321</v>
      </c>
      <c r="R29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1" t="s">
        <v>8321</v>
      </c>
      <c r="R291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1" t="s">
        <v>8321</v>
      </c>
      <c r="R292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1" t="s">
        <v>8321</v>
      </c>
      <c r="R293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1" t="s">
        <v>8321</v>
      </c>
      <c r="R294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1" t="s">
        <v>8321</v>
      </c>
      <c r="R295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8321</v>
      </c>
      <c r="R296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1" t="s">
        <v>8321</v>
      </c>
      <c r="R297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1" t="s">
        <v>8321</v>
      </c>
      <c r="R298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1" t="s">
        <v>8321</v>
      </c>
      <c r="R299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1" t="s">
        <v>8321</v>
      </c>
      <c r="R30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1" t="s">
        <v>8321</v>
      </c>
      <c r="R301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1" t="s">
        <v>8321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1" t="s">
        <v>8321</v>
      </c>
      <c r="R303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1" t="s">
        <v>8321</v>
      </c>
      <c r="R304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1" t="s">
        <v>8321</v>
      </c>
      <c r="R305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1" t="s">
        <v>8321</v>
      </c>
      <c r="R306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1" t="s">
        <v>8321</v>
      </c>
      <c r="R307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1" t="s">
        <v>8321</v>
      </c>
      <c r="R308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1" t="s">
        <v>8321</v>
      </c>
      <c r="R309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1" t="s">
        <v>8321</v>
      </c>
      <c r="R3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1" t="s">
        <v>8321</v>
      </c>
      <c r="R311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1" t="s">
        <v>8321</v>
      </c>
      <c r="R312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1" t="s">
        <v>8321</v>
      </c>
      <c r="R313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1" t="s">
        <v>8321</v>
      </c>
      <c r="R314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1" t="s">
        <v>8321</v>
      </c>
      <c r="R315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1" t="s">
        <v>8321</v>
      </c>
      <c r="R316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1" t="s">
        <v>8321</v>
      </c>
      <c r="R317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1" t="s">
        <v>8321</v>
      </c>
      <c r="R318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1" t="s">
        <v>8321</v>
      </c>
      <c r="R319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1" t="s">
        <v>8321</v>
      </c>
      <c r="R32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1" t="s">
        <v>8321</v>
      </c>
      <c r="R321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IFERROR(ROUND(E322/L322,4),0)</f>
        <v>134.91139999999999</v>
      </c>
      <c r="Q322" s="11" t="s">
        <v>8321</v>
      </c>
      <c r="R322" t="s">
        <v>8322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106.62309999999999</v>
      </c>
      <c r="Q323" s="11" t="s">
        <v>8321</v>
      </c>
      <c r="R323" t="s">
        <v>8322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1" t="s">
        <v>8321</v>
      </c>
      <c r="R324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1" t="s">
        <v>8321</v>
      </c>
      <c r="R325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1" t="s">
        <v>8321</v>
      </c>
      <c r="R326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1" t="s">
        <v>8321</v>
      </c>
      <c r="R327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1" t="s">
        <v>8321</v>
      </c>
      <c r="R328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1" t="s">
        <v>8321</v>
      </c>
      <c r="R329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1" t="s">
        <v>8321</v>
      </c>
      <c r="R33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1" t="s">
        <v>8321</v>
      </c>
      <c r="R331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1" t="s">
        <v>8321</v>
      </c>
      <c r="R332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1" t="s">
        <v>8321</v>
      </c>
      <c r="R333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1" t="s">
        <v>8321</v>
      </c>
      <c r="R334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1" t="s">
        <v>8321</v>
      </c>
      <c r="R335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1" t="s">
        <v>8321</v>
      </c>
      <c r="R336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1" t="s">
        <v>8321</v>
      </c>
      <c r="R337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1" t="s">
        <v>8321</v>
      </c>
      <c r="R338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1" t="s">
        <v>8321</v>
      </c>
      <c r="R339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1" t="s">
        <v>8321</v>
      </c>
      <c r="R34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1" t="s">
        <v>8321</v>
      </c>
      <c r="R341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1" t="s">
        <v>8321</v>
      </c>
      <c r="R342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1" t="s">
        <v>8321</v>
      </c>
      <c r="R343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1" t="s">
        <v>8321</v>
      </c>
      <c r="R344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1" t="s">
        <v>8321</v>
      </c>
      <c r="R345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1" t="s">
        <v>8321</v>
      </c>
      <c r="R346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1" t="s">
        <v>8321</v>
      </c>
      <c r="R347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1" t="s">
        <v>8321</v>
      </c>
      <c r="R348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1" t="s">
        <v>8321</v>
      </c>
      <c r="R349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1" t="s">
        <v>8321</v>
      </c>
      <c r="R35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1" t="s">
        <v>8321</v>
      </c>
      <c r="R351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1" t="s">
        <v>8321</v>
      </c>
      <c r="R352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1" t="s">
        <v>8321</v>
      </c>
      <c r="R353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1" t="s">
        <v>8321</v>
      </c>
      <c r="R354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1" t="s">
        <v>8321</v>
      </c>
      <c r="R355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1" t="s">
        <v>8321</v>
      </c>
      <c r="R356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1" t="s">
        <v>8321</v>
      </c>
      <c r="R357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1" t="s">
        <v>8321</v>
      </c>
      <c r="R358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1" t="s">
        <v>8321</v>
      </c>
      <c r="R359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1" t="s">
        <v>8321</v>
      </c>
      <c r="R36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1" t="s">
        <v>8321</v>
      </c>
      <c r="R361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1" t="s">
        <v>8321</v>
      </c>
      <c r="R362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1" t="s">
        <v>8321</v>
      </c>
      <c r="R363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1" t="s">
        <v>8321</v>
      </c>
      <c r="R364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1" t="s">
        <v>8321</v>
      </c>
      <c r="R365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1" t="s">
        <v>8321</v>
      </c>
      <c r="R366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1" t="s">
        <v>8321</v>
      </c>
      <c r="R367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1" t="s">
        <v>8321</v>
      </c>
      <c r="R368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1" t="s">
        <v>8321</v>
      </c>
      <c r="R369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1" t="s">
        <v>8321</v>
      </c>
      <c r="R37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1" t="s">
        <v>8321</v>
      </c>
      <c r="R371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1" t="s">
        <v>8321</v>
      </c>
      <c r="R372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1" t="s">
        <v>8321</v>
      </c>
      <c r="R373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1" t="s">
        <v>8321</v>
      </c>
      <c r="R374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1" t="s">
        <v>8321</v>
      </c>
      <c r="R375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1" t="s">
        <v>8321</v>
      </c>
      <c r="R376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1" t="s">
        <v>8321</v>
      </c>
      <c r="R377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1" t="s">
        <v>8321</v>
      </c>
      <c r="R378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1" t="s">
        <v>8321</v>
      </c>
      <c r="R38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1" t="s">
        <v>8321</v>
      </c>
      <c r="R381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1" t="s">
        <v>8321</v>
      </c>
      <c r="R382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1" t="s">
        <v>8321</v>
      </c>
      <c r="R383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1" t="s">
        <v>8321</v>
      </c>
      <c r="R384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1" t="s">
        <v>8321</v>
      </c>
      <c r="R385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IFERROR(ROUND(E386/L386,4),0)</f>
        <v>58.540500000000002</v>
      </c>
      <c r="Q386" s="11" t="s">
        <v>8321</v>
      </c>
      <c r="R386" t="s">
        <v>8322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111.7954</v>
      </c>
      <c r="Q387" s="11" t="s">
        <v>8321</v>
      </c>
      <c r="R387" t="s">
        <v>8322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1" t="s">
        <v>8321</v>
      </c>
      <c r="R388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1" t="s">
        <v>8321</v>
      </c>
      <c r="R389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1" t="s">
        <v>8321</v>
      </c>
      <c r="R39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1" t="s">
        <v>8321</v>
      </c>
      <c r="R391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1" t="s">
        <v>8321</v>
      </c>
      <c r="R392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1" t="s">
        <v>8321</v>
      </c>
      <c r="R393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1" t="s">
        <v>8321</v>
      </c>
      <c r="R394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1" t="s">
        <v>8321</v>
      </c>
      <c r="R395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8321</v>
      </c>
      <c r="R396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1" t="s">
        <v>8321</v>
      </c>
      <c r="R397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1" t="s">
        <v>8321</v>
      </c>
      <c r="R398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8321</v>
      </c>
      <c r="R399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1" t="s">
        <v>8321</v>
      </c>
      <c r="R40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1" t="s">
        <v>8321</v>
      </c>
      <c r="R401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1" t="s">
        <v>8321</v>
      </c>
      <c r="R402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1" t="s">
        <v>8321</v>
      </c>
      <c r="R403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1" t="s">
        <v>8321</v>
      </c>
      <c r="R404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1" t="s">
        <v>8321</v>
      </c>
      <c r="R405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1" t="s">
        <v>8321</v>
      </c>
      <c r="R406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8321</v>
      </c>
      <c r="R407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1" t="s">
        <v>8321</v>
      </c>
      <c r="R408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1" t="s">
        <v>8321</v>
      </c>
      <c r="R409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1" t="s">
        <v>8321</v>
      </c>
      <c r="R4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8321</v>
      </c>
      <c r="R411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1" t="s">
        <v>8321</v>
      </c>
      <c r="R412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1" t="s">
        <v>8321</v>
      </c>
      <c r="R413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1" t="s">
        <v>8321</v>
      </c>
      <c r="R414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1" t="s">
        <v>8321</v>
      </c>
      <c r="R415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1" t="s">
        <v>8321</v>
      </c>
      <c r="R416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1" t="s">
        <v>8321</v>
      </c>
      <c r="R417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1" t="s">
        <v>8321</v>
      </c>
      <c r="R418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1" t="s">
        <v>8321</v>
      </c>
      <c r="R419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8321</v>
      </c>
      <c r="R42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1" t="s">
        <v>8321</v>
      </c>
      <c r="R421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1" t="s">
        <v>8321</v>
      </c>
      <c r="R422" t="s">
        <v>8339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1" t="s">
        <v>8321</v>
      </c>
      <c r="R423" t="s">
        <v>8339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1" t="s">
        <v>8321</v>
      </c>
      <c r="R424" t="s">
        <v>8339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1" t="s">
        <v>8321</v>
      </c>
      <c r="R425" t="s">
        <v>8339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8321</v>
      </c>
      <c r="R426" t="s">
        <v>8339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8321</v>
      </c>
      <c r="R427" t="s">
        <v>8339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1" t="s">
        <v>8321</v>
      </c>
      <c r="R428" t="s">
        <v>8339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8321</v>
      </c>
      <c r="R429" t="s">
        <v>8339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8321</v>
      </c>
      <c r="R430" t="s">
        <v>8339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8321</v>
      </c>
      <c r="R431" t="s">
        <v>8339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8321</v>
      </c>
      <c r="R432" t="s">
        <v>8339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1" t="s">
        <v>8321</v>
      </c>
      <c r="R433" t="s">
        <v>8339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8321</v>
      </c>
      <c r="R434" t="s">
        <v>8339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8321</v>
      </c>
      <c r="R435" t="s">
        <v>8339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8321</v>
      </c>
      <c r="R436" t="s">
        <v>8339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8321</v>
      </c>
      <c r="R437" t="s">
        <v>8339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8321</v>
      </c>
      <c r="R438" t="s">
        <v>8339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8321</v>
      </c>
      <c r="R439" t="s">
        <v>8339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1" t="s">
        <v>8321</v>
      </c>
      <c r="R440" t="s">
        <v>8339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8321</v>
      </c>
      <c r="R441" t="s">
        <v>8339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8321</v>
      </c>
      <c r="R442" t="s">
        <v>8339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8321</v>
      </c>
      <c r="R443" t="s">
        <v>8339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1" t="s">
        <v>8321</v>
      </c>
      <c r="R444" t="s">
        <v>8339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8321</v>
      </c>
      <c r="R445" t="s">
        <v>8339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8321</v>
      </c>
      <c r="R446" t="s">
        <v>8339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8321</v>
      </c>
      <c r="R447" t="s">
        <v>8339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1" t="s">
        <v>8321</v>
      </c>
      <c r="R448" t="s">
        <v>8339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8321</v>
      </c>
      <c r="R449" t="s">
        <v>8339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IFERROR(ROUND(E450/L450,4),0)</f>
        <v>20.502500000000001</v>
      </c>
      <c r="Q450" s="11" t="s">
        <v>8321</v>
      </c>
      <c r="R450" t="s">
        <v>8339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8321</v>
      </c>
      <c r="R451" t="s">
        <v>8339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1" t="s">
        <v>8321</v>
      </c>
      <c r="R452" t="s">
        <v>8339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8321</v>
      </c>
      <c r="R453" t="s">
        <v>8339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8321</v>
      </c>
      <c r="R454" t="s">
        <v>8339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8321</v>
      </c>
      <c r="R455" t="s">
        <v>8339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8321</v>
      </c>
      <c r="R456" t="s">
        <v>8339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8321</v>
      </c>
      <c r="R457" t="s">
        <v>8339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1" t="s">
        <v>8321</v>
      </c>
      <c r="R458" t="s">
        <v>8339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8321</v>
      </c>
      <c r="R459" t="s">
        <v>8339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1" t="s">
        <v>8321</v>
      </c>
      <c r="R460" t="s">
        <v>8339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8321</v>
      </c>
      <c r="R461" t="s">
        <v>8339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8321</v>
      </c>
      <c r="R462" t="s">
        <v>8339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8321</v>
      </c>
      <c r="R463" t="s">
        <v>8339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8321</v>
      </c>
      <c r="R464" t="s">
        <v>8339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1" t="s">
        <v>8321</v>
      </c>
      <c r="R465" t="s">
        <v>8339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8321</v>
      </c>
      <c r="R466" t="s">
        <v>8339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8321</v>
      </c>
      <c r="R467" t="s">
        <v>8339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8321</v>
      </c>
      <c r="R468" t="s">
        <v>8339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1" t="s">
        <v>8321</v>
      </c>
      <c r="R469" t="s">
        <v>8339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8321</v>
      </c>
      <c r="R470" t="s">
        <v>8339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8321</v>
      </c>
      <c r="R471" t="s">
        <v>8339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8321</v>
      </c>
      <c r="R472" t="s">
        <v>8339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1" t="s">
        <v>8321</v>
      </c>
      <c r="R473" t="s">
        <v>8339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8321</v>
      </c>
      <c r="R474" t="s">
        <v>8339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8321</v>
      </c>
      <c r="R475" t="s">
        <v>8339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8321</v>
      </c>
      <c r="R476" t="s">
        <v>8339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8321</v>
      </c>
      <c r="R477" t="s">
        <v>8339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1" t="s">
        <v>8321</v>
      </c>
      <c r="R478" t="s">
        <v>8339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8321</v>
      </c>
      <c r="R479" t="s">
        <v>8339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8321</v>
      </c>
      <c r="R480" t="s">
        <v>8339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8321</v>
      </c>
      <c r="R481" t="s">
        <v>8339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1" t="s">
        <v>8321</v>
      </c>
      <c r="R482" t="s">
        <v>8339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1" t="s">
        <v>8321</v>
      </c>
      <c r="R483" t="s">
        <v>8339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8321</v>
      </c>
      <c r="R484" t="s">
        <v>8339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1" t="s">
        <v>8321</v>
      </c>
      <c r="R485" t="s">
        <v>8339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1" t="s">
        <v>8321</v>
      </c>
      <c r="R486" t="s">
        <v>8339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1" t="s">
        <v>8321</v>
      </c>
      <c r="R487" t="s">
        <v>8339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8321</v>
      </c>
      <c r="R488" t="s">
        <v>8339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8321</v>
      </c>
      <c r="R489" t="s">
        <v>8339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8321</v>
      </c>
      <c r="R490" t="s">
        <v>8339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1" t="s">
        <v>8321</v>
      </c>
      <c r="R491" t="s">
        <v>8339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8321</v>
      </c>
      <c r="R492" t="s">
        <v>8339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8321</v>
      </c>
      <c r="R493" t="s">
        <v>8339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8321</v>
      </c>
      <c r="R494" t="s">
        <v>8339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8321</v>
      </c>
      <c r="R495" t="s">
        <v>8339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1" t="s">
        <v>8321</v>
      </c>
      <c r="R496" t="s">
        <v>8339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8321</v>
      </c>
      <c r="R497" t="s">
        <v>8339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8321</v>
      </c>
      <c r="R498" t="s">
        <v>8339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8321</v>
      </c>
      <c r="R499" t="s">
        <v>8339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1" t="s">
        <v>8321</v>
      </c>
      <c r="R500" t="s">
        <v>8339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1" t="s">
        <v>8321</v>
      </c>
      <c r="R501" t="s">
        <v>8339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8321</v>
      </c>
      <c r="R502" t="s">
        <v>8339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8321</v>
      </c>
      <c r="R503" t="s">
        <v>8339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8321</v>
      </c>
      <c r="R504" t="s">
        <v>8339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1" t="s">
        <v>8321</v>
      </c>
      <c r="R505" t="s">
        <v>8339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8321</v>
      </c>
      <c r="R506" t="s">
        <v>8339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1" t="s">
        <v>8321</v>
      </c>
      <c r="R507" t="s">
        <v>8339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8321</v>
      </c>
      <c r="R508" t="s">
        <v>8339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8321</v>
      </c>
      <c r="R509" t="s">
        <v>8339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1" t="s">
        <v>8321</v>
      </c>
      <c r="R510" t="s">
        <v>8339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8321</v>
      </c>
      <c r="R511" t="s">
        <v>8339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8321</v>
      </c>
      <c r="R512" t="s">
        <v>8339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8321</v>
      </c>
      <c r="R513" t="s">
        <v>8339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IFERROR(ROUND(E514/L514,4),0)</f>
        <v>5.5</v>
      </c>
      <c r="Q514" s="11" t="s">
        <v>8321</v>
      </c>
      <c r="R514" t="s">
        <v>8339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102.3824</v>
      </c>
      <c r="Q515" s="11" t="s">
        <v>8321</v>
      </c>
      <c r="R515" t="s">
        <v>8339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1" t="s">
        <v>8321</v>
      </c>
      <c r="R516" t="s">
        <v>8339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1" t="s">
        <v>8321</v>
      </c>
      <c r="R517" t="s">
        <v>8339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8321</v>
      </c>
      <c r="R518" t="s">
        <v>8339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1" t="s">
        <v>8321</v>
      </c>
      <c r="R519" t="s">
        <v>8339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8321</v>
      </c>
      <c r="R520" t="s">
        <v>8339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1" t="s">
        <v>8321</v>
      </c>
      <c r="R521" t="s">
        <v>8339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1" t="s">
        <v>8323</v>
      </c>
      <c r="R522" t="s">
        <v>8326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1" t="s">
        <v>8323</v>
      </c>
      <c r="R523" t="s">
        <v>8326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1" t="s">
        <v>8323</v>
      </c>
      <c r="R524" t="s">
        <v>8326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1" t="s">
        <v>8323</v>
      </c>
      <c r="R525" t="s">
        <v>8326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1" t="s">
        <v>8323</v>
      </c>
      <c r="R526" t="s">
        <v>8326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8323</v>
      </c>
      <c r="R527" t="s">
        <v>8326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1" t="s">
        <v>8323</v>
      </c>
      <c r="R528" t="s">
        <v>8326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1" t="s">
        <v>8323</v>
      </c>
      <c r="R529" t="s">
        <v>8326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1" t="s">
        <v>8323</v>
      </c>
      <c r="R530" t="s">
        <v>8326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1" t="s">
        <v>8323</v>
      </c>
      <c r="R531" t="s">
        <v>8326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1" t="s">
        <v>8323</v>
      </c>
      <c r="R532" t="s">
        <v>8326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1" t="s">
        <v>8323</v>
      </c>
      <c r="R533" t="s">
        <v>8326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1" t="s">
        <v>8323</v>
      </c>
      <c r="R534" t="s">
        <v>8326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1" t="s">
        <v>8323</v>
      </c>
      <c r="R535" t="s">
        <v>8326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1" t="s">
        <v>8323</v>
      </c>
      <c r="R536" t="s">
        <v>8326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1" t="s">
        <v>8323</v>
      </c>
      <c r="R537" t="s">
        <v>8326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1" t="s">
        <v>8323</v>
      </c>
      <c r="R538" t="s">
        <v>8326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1" t="s">
        <v>8323</v>
      </c>
      <c r="R539" t="s">
        <v>8326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1" t="s">
        <v>8323</v>
      </c>
      <c r="R540" t="s">
        <v>8326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1" t="s">
        <v>8323</v>
      </c>
      <c r="R541" t="s">
        <v>8326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8308</v>
      </c>
      <c r="R542" t="s">
        <v>8342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8308</v>
      </c>
      <c r="R543" t="s">
        <v>8342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8308</v>
      </c>
      <c r="R544" t="s">
        <v>8342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8308</v>
      </c>
      <c r="R545" t="s">
        <v>8342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8308</v>
      </c>
      <c r="R546" t="s">
        <v>8342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1" t="s">
        <v>8308</v>
      </c>
      <c r="R547" t="s">
        <v>8342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8308</v>
      </c>
      <c r="R548" t="s">
        <v>8342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8308</v>
      </c>
      <c r="R549" t="s">
        <v>8342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8308</v>
      </c>
      <c r="R550" t="s">
        <v>8342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8308</v>
      </c>
      <c r="R551" t="s">
        <v>8342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8308</v>
      </c>
      <c r="R552" t="s">
        <v>8342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1" t="s">
        <v>8308</v>
      </c>
      <c r="R553" t="s">
        <v>8342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8308</v>
      </c>
      <c r="R554" t="s">
        <v>8342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8308</v>
      </c>
      <c r="R555" t="s">
        <v>8342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1" t="s">
        <v>8308</v>
      </c>
      <c r="R556" t="s">
        <v>8342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8308</v>
      </c>
      <c r="R557" t="s">
        <v>8342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8308</v>
      </c>
      <c r="R558" t="s">
        <v>8342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8308</v>
      </c>
      <c r="R559" t="s">
        <v>8342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8308</v>
      </c>
      <c r="R560" t="s">
        <v>8342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8308</v>
      </c>
      <c r="R561" t="s">
        <v>8342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8308</v>
      </c>
      <c r="R562" t="s">
        <v>8342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8308</v>
      </c>
      <c r="R563" t="s">
        <v>8342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8308</v>
      </c>
      <c r="R564" t="s">
        <v>8342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8308</v>
      </c>
      <c r="R565" t="s">
        <v>8342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8308</v>
      </c>
      <c r="R566" t="s">
        <v>8342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8308</v>
      </c>
      <c r="R567" t="s">
        <v>8342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8308</v>
      </c>
      <c r="R568" t="s">
        <v>8342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8308</v>
      </c>
      <c r="R569" t="s">
        <v>8342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8308</v>
      </c>
      <c r="R570" t="s">
        <v>8342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8308</v>
      </c>
      <c r="R571" t="s">
        <v>8342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8308</v>
      </c>
      <c r="R572" t="s">
        <v>8342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8308</v>
      </c>
      <c r="R573" t="s">
        <v>8342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8308</v>
      </c>
      <c r="R574" t="s">
        <v>8342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1" t="s">
        <v>8308</v>
      </c>
      <c r="R575" t="s">
        <v>8342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8308</v>
      </c>
      <c r="R576" t="s">
        <v>8342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8308</v>
      </c>
      <c r="R577" t="s">
        <v>8342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IFERROR(ROUND(E578/L578,4),0)</f>
        <v>1</v>
      </c>
      <c r="Q578" s="11" t="s">
        <v>8308</v>
      </c>
      <c r="R578" t="s">
        <v>8342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8308</v>
      </c>
      <c r="R579" t="s">
        <v>8342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8308</v>
      </c>
      <c r="R580" t="s">
        <v>8342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8308</v>
      </c>
      <c r="R581" t="s">
        <v>8342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8308</v>
      </c>
      <c r="R582" t="s">
        <v>8342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8308</v>
      </c>
      <c r="R583" t="s">
        <v>8342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8308</v>
      </c>
      <c r="R584" t="s">
        <v>8342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8308</v>
      </c>
      <c r="R585" t="s">
        <v>8342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8308</v>
      </c>
      <c r="R586" t="s">
        <v>8342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8308</v>
      </c>
      <c r="R587" t="s">
        <v>8342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8308</v>
      </c>
      <c r="R588" t="s">
        <v>8342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1" t="s">
        <v>8308</v>
      </c>
      <c r="R589" t="s">
        <v>8342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8308</v>
      </c>
      <c r="R590" t="s">
        <v>8342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8308</v>
      </c>
      <c r="R591" t="s">
        <v>8342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1" t="s">
        <v>8308</v>
      </c>
      <c r="R592" t="s">
        <v>8342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8308</v>
      </c>
      <c r="R593" t="s">
        <v>8342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8308</v>
      </c>
      <c r="R594" t="s">
        <v>8342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1" t="s">
        <v>8308</v>
      </c>
      <c r="R595" t="s">
        <v>8342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8308</v>
      </c>
      <c r="R596" t="s">
        <v>8342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8308</v>
      </c>
      <c r="R597" t="s">
        <v>8342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8308</v>
      </c>
      <c r="R598" t="s">
        <v>8342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8308</v>
      </c>
      <c r="R599" t="s">
        <v>8342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1" t="s">
        <v>8308</v>
      </c>
      <c r="R600" t="s">
        <v>8342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8308</v>
      </c>
      <c r="R601" t="s">
        <v>8342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8308</v>
      </c>
      <c r="R602" t="s">
        <v>8342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1" t="s">
        <v>8308</v>
      </c>
      <c r="R603" t="s">
        <v>8342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8308</v>
      </c>
      <c r="R604" t="s">
        <v>8342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1" t="s">
        <v>8308</v>
      </c>
      <c r="R605" t="s">
        <v>8342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8308</v>
      </c>
      <c r="R606" t="s">
        <v>8342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1" t="s">
        <v>8308</v>
      </c>
      <c r="R607" t="s">
        <v>8342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8308</v>
      </c>
      <c r="R608" t="s">
        <v>8342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8308</v>
      </c>
      <c r="R609" t="s">
        <v>8342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8308</v>
      </c>
      <c r="R610" t="s">
        <v>8342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8308</v>
      </c>
      <c r="R611" t="s">
        <v>8342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8308</v>
      </c>
      <c r="R612" t="s">
        <v>8342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8308</v>
      </c>
      <c r="R613" t="s">
        <v>8342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8308</v>
      </c>
      <c r="R614" t="s">
        <v>8342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1" t="s">
        <v>8308</v>
      </c>
      <c r="R615" t="s">
        <v>8342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8308</v>
      </c>
      <c r="R616" t="s">
        <v>8342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8308</v>
      </c>
      <c r="R617" t="s">
        <v>8342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8308</v>
      </c>
      <c r="R618" t="s">
        <v>8342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8308</v>
      </c>
      <c r="R619" t="s">
        <v>8342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8308</v>
      </c>
      <c r="R620" t="s">
        <v>8342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8308</v>
      </c>
      <c r="R621" t="s">
        <v>8342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8308</v>
      </c>
      <c r="R622" t="s">
        <v>8342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8308</v>
      </c>
      <c r="R623" t="s">
        <v>8342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1" t="s">
        <v>8308</v>
      </c>
      <c r="R624" t="s">
        <v>8342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8308</v>
      </c>
      <c r="R625" t="s">
        <v>8342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8308</v>
      </c>
      <c r="R626" t="s">
        <v>8342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8308</v>
      </c>
      <c r="R627" t="s">
        <v>8342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1" t="s">
        <v>8308</v>
      </c>
      <c r="R628" t="s">
        <v>8342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8308</v>
      </c>
      <c r="R629" t="s">
        <v>8342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8308</v>
      </c>
      <c r="R630" t="s">
        <v>8342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1" t="s">
        <v>8308</v>
      </c>
      <c r="R631" t="s">
        <v>8342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8308</v>
      </c>
      <c r="R632" t="s">
        <v>8342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1" t="s">
        <v>8308</v>
      </c>
      <c r="R633" t="s">
        <v>8342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8308</v>
      </c>
      <c r="R634" t="s">
        <v>8342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8308</v>
      </c>
      <c r="R635" t="s">
        <v>8342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8308</v>
      </c>
      <c r="R636" t="s">
        <v>8342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8308</v>
      </c>
      <c r="R637" t="s">
        <v>8342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8308</v>
      </c>
      <c r="R638" t="s">
        <v>8342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8308</v>
      </c>
      <c r="R639" t="s">
        <v>8342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8308</v>
      </c>
      <c r="R640" t="s">
        <v>8342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8308</v>
      </c>
      <c r="R641" t="s">
        <v>8342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IFERROR(ROUND(E642/L642,4),0)</f>
        <v>50.5</v>
      </c>
      <c r="Q642" s="11" t="s">
        <v>8308</v>
      </c>
      <c r="R642" t="s">
        <v>8310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151.3175</v>
      </c>
      <c r="Q643" s="11" t="s">
        <v>8308</v>
      </c>
      <c r="R643" t="s">
        <v>8310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1" t="s">
        <v>8308</v>
      </c>
      <c r="R644" t="s">
        <v>8310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1" t="s">
        <v>8308</v>
      </c>
      <c r="R645" t="s">
        <v>8310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1" t="s">
        <v>8308</v>
      </c>
      <c r="R646" t="s">
        <v>8310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1" t="s">
        <v>8308</v>
      </c>
      <c r="R647" t="s">
        <v>8310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1" t="s">
        <v>8308</v>
      </c>
      <c r="R648" t="s">
        <v>8310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1" t="s">
        <v>8308</v>
      </c>
      <c r="R649" t="s">
        <v>8310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8308</v>
      </c>
      <c r="R650" t="s">
        <v>8310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1" t="s">
        <v>8308</v>
      </c>
      <c r="R651" t="s">
        <v>8310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1" t="s">
        <v>8308</v>
      </c>
      <c r="R652" t="s">
        <v>8310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1" t="s">
        <v>8308</v>
      </c>
      <c r="R653" t="s">
        <v>8310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1" t="s">
        <v>8308</v>
      </c>
      <c r="R654" t="s">
        <v>8310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1" t="s">
        <v>8308</v>
      </c>
      <c r="R655" t="s">
        <v>8310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1" t="s">
        <v>8308</v>
      </c>
      <c r="R656" t="s">
        <v>8310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1" t="s">
        <v>8308</v>
      </c>
      <c r="R657" t="s">
        <v>8310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1" t="s">
        <v>8308</v>
      </c>
      <c r="R658" t="s">
        <v>8310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1" t="s">
        <v>8308</v>
      </c>
      <c r="R659" t="s">
        <v>8310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1" t="s">
        <v>8308</v>
      </c>
      <c r="R660" t="s">
        <v>8310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1" t="s">
        <v>8308</v>
      </c>
      <c r="R661" t="s">
        <v>8310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1" t="s">
        <v>8308</v>
      </c>
      <c r="R662" t="s">
        <v>8310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1" t="s">
        <v>8308</v>
      </c>
      <c r="R663" t="s">
        <v>8310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8308</v>
      </c>
      <c r="R664" t="s">
        <v>8310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8308</v>
      </c>
      <c r="R665" t="s">
        <v>8310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1" t="s">
        <v>8308</v>
      </c>
      <c r="R666" t="s">
        <v>8310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1" t="s">
        <v>8308</v>
      </c>
      <c r="R667" t="s">
        <v>8310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8308</v>
      </c>
      <c r="R668" t="s">
        <v>8310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1" t="s">
        <v>8308</v>
      </c>
      <c r="R669" t="s">
        <v>8310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8308</v>
      </c>
      <c r="R670" t="s">
        <v>8310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8308</v>
      </c>
      <c r="R671" t="s">
        <v>8310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1" t="s">
        <v>8308</v>
      </c>
      <c r="R672" t="s">
        <v>8310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1" t="s">
        <v>8308</v>
      </c>
      <c r="R673" t="s">
        <v>8310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1" t="s">
        <v>8308</v>
      </c>
      <c r="R674" t="s">
        <v>8310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1" t="s">
        <v>8308</v>
      </c>
      <c r="R675" t="s">
        <v>8310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8308</v>
      </c>
      <c r="R676" t="s">
        <v>8310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1" t="s">
        <v>8308</v>
      </c>
      <c r="R677" t="s">
        <v>8310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1" t="s">
        <v>8308</v>
      </c>
      <c r="R678" t="s">
        <v>8310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8308</v>
      </c>
      <c r="R679" t="s">
        <v>8310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1" t="s">
        <v>8308</v>
      </c>
      <c r="R680" t="s">
        <v>8310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1" t="s">
        <v>8308</v>
      </c>
      <c r="R681" t="s">
        <v>8310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1" t="s">
        <v>8308</v>
      </c>
      <c r="R682" t="s">
        <v>8310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8308</v>
      </c>
      <c r="R683" t="s">
        <v>8310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8308</v>
      </c>
      <c r="R684" t="s">
        <v>8310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1" t="s">
        <v>8308</v>
      </c>
      <c r="R685" t="s">
        <v>8310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1" t="s">
        <v>8308</v>
      </c>
      <c r="R686" t="s">
        <v>8310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8308</v>
      </c>
      <c r="R687" t="s">
        <v>8310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8308</v>
      </c>
      <c r="R688" t="s">
        <v>8310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1" t="s">
        <v>8308</v>
      </c>
      <c r="R689" t="s">
        <v>8310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8308</v>
      </c>
      <c r="R690" t="s">
        <v>8310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1" t="s">
        <v>8308</v>
      </c>
      <c r="R691" t="s">
        <v>8310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1" t="s">
        <v>8308</v>
      </c>
      <c r="R692" t="s">
        <v>8310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8308</v>
      </c>
      <c r="R693" t="s">
        <v>8310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1" t="s">
        <v>8308</v>
      </c>
      <c r="R694" t="s">
        <v>8310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1" t="s">
        <v>8308</v>
      </c>
      <c r="R695" t="s">
        <v>8310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1" t="s">
        <v>8308</v>
      </c>
      <c r="R696" t="s">
        <v>8310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1" t="s">
        <v>8308</v>
      </c>
      <c r="R697" t="s">
        <v>8310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8308</v>
      </c>
      <c r="R698" t="s">
        <v>8310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1" t="s">
        <v>8308</v>
      </c>
      <c r="R699" t="s">
        <v>8310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1" t="s">
        <v>8308</v>
      </c>
      <c r="R700" t="s">
        <v>8310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1" t="s">
        <v>8308</v>
      </c>
      <c r="R701" t="s">
        <v>8310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8308</v>
      </c>
      <c r="R702" t="s">
        <v>8310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1" t="s">
        <v>8308</v>
      </c>
      <c r="R703" t="s">
        <v>8310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1" t="s">
        <v>8308</v>
      </c>
      <c r="R704" t="s">
        <v>8310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1" t="s">
        <v>8308</v>
      </c>
      <c r="R705" t="s">
        <v>8310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IFERROR(ROUND(E706/L706,4),0)</f>
        <v>120.25</v>
      </c>
      <c r="Q706" s="11" t="s">
        <v>8308</v>
      </c>
      <c r="R706" t="s">
        <v>8310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8308</v>
      </c>
      <c r="R707" t="s">
        <v>8310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8308</v>
      </c>
      <c r="R708" t="s">
        <v>8310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1" t="s">
        <v>8308</v>
      </c>
      <c r="R709" t="s">
        <v>8310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1" t="s">
        <v>8308</v>
      </c>
      <c r="R710" t="s">
        <v>8310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8308</v>
      </c>
      <c r="R711" t="s">
        <v>8310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8308</v>
      </c>
      <c r="R712" t="s">
        <v>8310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1" t="s">
        <v>8308</v>
      </c>
      <c r="R713" t="s">
        <v>8310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8308</v>
      </c>
      <c r="R714" t="s">
        <v>8310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8308</v>
      </c>
      <c r="R715" t="s">
        <v>8310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1" t="s">
        <v>8308</v>
      </c>
      <c r="R716" t="s">
        <v>8310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8308</v>
      </c>
      <c r="R717" t="s">
        <v>8310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1" t="s">
        <v>8308</v>
      </c>
      <c r="R718" t="s">
        <v>8310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8308</v>
      </c>
      <c r="R719" t="s">
        <v>8310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8308</v>
      </c>
      <c r="R720" t="s">
        <v>8310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8308</v>
      </c>
      <c r="R721" t="s">
        <v>8310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1" t="s">
        <v>8311</v>
      </c>
      <c r="R722" t="s">
        <v>8333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1" t="s">
        <v>8311</v>
      </c>
      <c r="R723" t="s">
        <v>8333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1" t="s">
        <v>8311</v>
      </c>
      <c r="R724" t="s">
        <v>8333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8311</v>
      </c>
      <c r="R725" t="s">
        <v>8333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1" t="s">
        <v>8311</v>
      </c>
      <c r="R726" t="s">
        <v>8333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1" t="s">
        <v>8311</v>
      </c>
      <c r="R727" t="s">
        <v>8333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1" t="s">
        <v>8311</v>
      </c>
      <c r="R728" t="s">
        <v>8333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1" t="s">
        <v>8311</v>
      </c>
      <c r="R729" t="s">
        <v>8333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1" t="s">
        <v>8311</v>
      </c>
      <c r="R730" t="s">
        <v>8333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8311</v>
      </c>
      <c r="R731" t="s">
        <v>8333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1" t="s">
        <v>8311</v>
      </c>
      <c r="R732" t="s">
        <v>8333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1" t="s">
        <v>8311</v>
      </c>
      <c r="R733" t="s">
        <v>8333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1" t="s">
        <v>8311</v>
      </c>
      <c r="R734" t="s">
        <v>8333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1" t="s">
        <v>8311</v>
      </c>
      <c r="R735" t="s">
        <v>8333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1" t="s">
        <v>8311</v>
      </c>
      <c r="R736" t="s">
        <v>8333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1" t="s">
        <v>8311</v>
      </c>
      <c r="R737" t="s">
        <v>8333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1" t="s">
        <v>8311</v>
      </c>
      <c r="R738" t="s">
        <v>8333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1" t="s">
        <v>8311</v>
      </c>
      <c r="R739" t="s">
        <v>8333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1" t="s">
        <v>8311</v>
      </c>
      <c r="R740" t="s">
        <v>8333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1" t="s">
        <v>8311</v>
      </c>
      <c r="R741" t="s">
        <v>8333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1" t="s">
        <v>8311</v>
      </c>
      <c r="R742" t="s">
        <v>8333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1" t="s">
        <v>8311</v>
      </c>
      <c r="R743" t="s">
        <v>8333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1" t="s">
        <v>8311</v>
      </c>
      <c r="R744" t="s">
        <v>8333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1" t="s">
        <v>8311</v>
      </c>
      <c r="R745" t="s">
        <v>8333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1" t="s">
        <v>8311</v>
      </c>
      <c r="R746" t="s">
        <v>8333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1" t="s">
        <v>8311</v>
      </c>
      <c r="R747" t="s">
        <v>8333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1" t="s">
        <v>8311</v>
      </c>
      <c r="R748" t="s">
        <v>8333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1" t="s">
        <v>8311</v>
      </c>
      <c r="R749" t="s">
        <v>8333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1" t="s">
        <v>8311</v>
      </c>
      <c r="R750" t="s">
        <v>8333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1" t="s">
        <v>8311</v>
      </c>
      <c r="R751" t="s">
        <v>8333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1" t="s">
        <v>8311</v>
      </c>
      <c r="R752" t="s">
        <v>8333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1" t="s">
        <v>8311</v>
      </c>
      <c r="R753" t="s">
        <v>8333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1" t="s">
        <v>8311</v>
      </c>
      <c r="R754" t="s">
        <v>8333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1" t="s">
        <v>8311</v>
      </c>
      <c r="R755" t="s">
        <v>8333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1" t="s">
        <v>8311</v>
      </c>
      <c r="R756" t="s">
        <v>8333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1" t="s">
        <v>8311</v>
      </c>
      <c r="R757" t="s">
        <v>8333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1" t="s">
        <v>8311</v>
      </c>
      <c r="R758" t="s">
        <v>8333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1" t="s">
        <v>8311</v>
      </c>
      <c r="R759" t="s">
        <v>8333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1" t="s">
        <v>8311</v>
      </c>
      <c r="R760" t="s">
        <v>8333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1" t="s">
        <v>8311</v>
      </c>
      <c r="R761" t="s">
        <v>8333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8311</v>
      </c>
      <c r="R762" t="s">
        <v>8352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1" t="s">
        <v>8311</v>
      </c>
      <c r="R763" t="s">
        <v>8352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8311</v>
      </c>
      <c r="R764" t="s">
        <v>8352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8311</v>
      </c>
      <c r="R765" t="s">
        <v>8352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8311</v>
      </c>
      <c r="R766" t="s">
        <v>8352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1" t="s">
        <v>8311</v>
      </c>
      <c r="R767" t="s">
        <v>8352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8311</v>
      </c>
      <c r="R768" t="s">
        <v>8352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8311</v>
      </c>
      <c r="R769" t="s">
        <v>8352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IFERROR(ROUND(E770/L770,4),0)</f>
        <v>0</v>
      </c>
      <c r="Q770" s="11" t="s">
        <v>8311</v>
      </c>
      <c r="R770" t="s">
        <v>8352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31.8462</v>
      </c>
      <c r="Q771" s="11" t="s">
        <v>8311</v>
      </c>
      <c r="R771" t="s">
        <v>8352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8311</v>
      </c>
      <c r="R772" t="s">
        <v>8352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8311</v>
      </c>
      <c r="R773" t="s">
        <v>8352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8311</v>
      </c>
      <c r="R774" t="s">
        <v>8352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8311</v>
      </c>
      <c r="R775" t="s">
        <v>8352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8311</v>
      </c>
      <c r="R776" t="s">
        <v>8352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8311</v>
      </c>
      <c r="R777" t="s">
        <v>8352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1" t="s">
        <v>8311</v>
      </c>
      <c r="R778" t="s">
        <v>8352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8311</v>
      </c>
      <c r="R779" t="s">
        <v>8352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8311</v>
      </c>
      <c r="R780" t="s">
        <v>8352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1" t="s">
        <v>8311</v>
      </c>
      <c r="R781" t="s">
        <v>8352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1" t="s">
        <v>8327</v>
      </c>
      <c r="R782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1" t="s">
        <v>8327</v>
      </c>
      <c r="R783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8327</v>
      </c>
      <c r="R784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1" t="s">
        <v>8327</v>
      </c>
      <c r="R785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8327</v>
      </c>
      <c r="R786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1" t="s">
        <v>8327</v>
      </c>
      <c r="R787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1" t="s">
        <v>8327</v>
      </c>
      <c r="R788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1" t="s">
        <v>8327</v>
      </c>
      <c r="R789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1" t="s">
        <v>8327</v>
      </c>
      <c r="R79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1" t="s">
        <v>8327</v>
      </c>
      <c r="R791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1" t="s">
        <v>8327</v>
      </c>
      <c r="R792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1" t="s">
        <v>8327</v>
      </c>
      <c r="R793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1" t="s">
        <v>8327</v>
      </c>
      <c r="R794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1" t="s">
        <v>8327</v>
      </c>
      <c r="R795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1" t="s">
        <v>8327</v>
      </c>
      <c r="R796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1" t="s">
        <v>8327</v>
      </c>
      <c r="R797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1" t="s">
        <v>8327</v>
      </c>
      <c r="R798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1" t="s">
        <v>8327</v>
      </c>
      <c r="R799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1" t="s">
        <v>8327</v>
      </c>
      <c r="R80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1" t="s">
        <v>8327</v>
      </c>
      <c r="R801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8327</v>
      </c>
      <c r="R802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1" t="s">
        <v>8327</v>
      </c>
      <c r="R803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1" t="s">
        <v>8327</v>
      </c>
      <c r="R804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1" t="s">
        <v>8327</v>
      </c>
      <c r="R805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1" t="s">
        <v>8327</v>
      </c>
      <c r="R806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1" t="s">
        <v>8327</v>
      </c>
      <c r="R807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1" t="s">
        <v>8327</v>
      </c>
      <c r="R808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1" t="s">
        <v>8327</v>
      </c>
      <c r="R809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1" t="s">
        <v>8327</v>
      </c>
      <c r="R8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1" t="s">
        <v>8327</v>
      </c>
      <c r="R811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1" t="s">
        <v>8327</v>
      </c>
      <c r="R812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1" t="s">
        <v>8327</v>
      </c>
      <c r="R813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1" t="s">
        <v>8327</v>
      </c>
      <c r="R814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1" t="s">
        <v>8327</v>
      </c>
      <c r="R815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1" t="s">
        <v>8327</v>
      </c>
      <c r="R816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1" t="s">
        <v>8327</v>
      </c>
      <c r="R817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8327</v>
      </c>
      <c r="R818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8327</v>
      </c>
      <c r="R819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1" t="s">
        <v>8327</v>
      </c>
      <c r="R82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1" t="s">
        <v>8327</v>
      </c>
      <c r="R821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1" t="s">
        <v>8327</v>
      </c>
      <c r="R822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1" t="s">
        <v>8327</v>
      </c>
      <c r="R823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1" t="s">
        <v>8327</v>
      </c>
      <c r="R824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1" t="s">
        <v>8327</v>
      </c>
      <c r="R825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1" t="s">
        <v>8327</v>
      </c>
      <c r="R826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1" t="s">
        <v>8327</v>
      </c>
      <c r="R827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1" t="s">
        <v>8327</v>
      </c>
      <c r="R828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1" t="s">
        <v>8327</v>
      </c>
      <c r="R829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1" t="s">
        <v>8327</v>
      </c>
      <c r="R83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8327</v>
      </c>
      <c r="R831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1" t="s">
        <v>8327</v>
      </c>
      <c r="R832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8327</v>
      </c>
      <c r="R833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IFERROR(ROUND(E834/L834,4),0)</f>
        <v>97.993899999999996</v>
      </c>
      <c r="Q834" s="11" t="s">
        <v>8327</v>
      </c>
      <c r="R834" t="s">
        <v>8331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148.78049999999999</v>
      </c>
      <c r="Q835" s="11" t="s">
        <v>8327</v>
      </c>
      <c r="R835" t="s">
        <v>8331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8327</v>
      </c>
      <c r="R836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1" t="s">
        <v>8327</v>
      </c>
      <c r="R837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1" t="s">
        <v>8327</v>
      </c>
      <c r="R838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1" t="s">
        <v>8327</v>
      </c>
      <c r="R839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1" t="s">
        <v>8327</v>
      </c>
      <c r="R84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1" t="s">
        <v>8327</v>
      </c>
      <c r="R841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1" t="s">
        <v>8327</v>
      </c>
      <c r="R842" t="s">
        <v>8336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1" t="s">
        <v>8327</v>
      </c>
      <c r="R843" t="s">
        <v>8336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1" t="s">
        <v>8327</v>
      </c>
      <c r="R844" t="s">
        <v>8336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1" t="s">
        <v>8327</v>
      </c>
      <c r="R846" t="s">
        <v>8336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1" t="s">
        <v>8327</v>
      </c>
      <c r="R847" t="s">
        <v>8336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1" t="s">
        <v>8327</v>
      </c>
      <c r="R848" t="s">
        <v>8336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8327</v>
      </c>
      <c r="R849" t="s">
        <v>8336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8327</v>
      </c>
      <c r="R850" t="s">
        <v>8336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1" t="s">
        <v>8327</v>
      </c>
      <c r="R851" t="s">
        <v>8336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1" t="s">
        <v>8327</v>
      </c>
      <c r="R852" t="s">
        <v>8336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1" t="s">
        <v>8327</v>
      </c>
      <c r="R853" t="s">
        <v>8336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1" t="s">
        <v>8327</v>
      </c>
      <c r="R854" t="s">
        <v>8336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8327</v>
      </c>
      <c r="R855" t="s">
        <v>8336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1" t="s">
        <v>8327</v>
      </c>
      <c r="R856" t="s">
        <v>8336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1" t="s">
        <v>8327</v>
      </c>
      <c r="R857" t="s">
        <v>8336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1" t="s">
        <v>8327</v>
      </c>
      <c r="R858" t="s">
        <v>8336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8327</v>
      </c>
      <c r="R859" t="s">
        <v>8336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1" t="s">
        <v>8327</v>
      </c>
      <c r="R860" t="s">
        <v>8336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1" t="s">
        <v>8327</v>
      </c>
      <c r="R861" t="s">
        <v>8336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1" t="s">
        <v>8327</v>
      </c>
      <c r="R862" t="s">
        <v>8350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8327</v>
      </c>
      <c r="R863" t="s">
        <v>8350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8327</v>
      </c>
      <c r="R864" t="s">
        <v>8350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8327</v>
      </c>
      <c r="R865" t="s">
        <v>8350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1" t="s">
        <v>8327</v>
      </c>
      <c r="R866" t="s">
        <v>8350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8327</v>
      </c>
      <c r="R867" t="s">
        <v>8350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1" t="s">
        <v>8327</v>
      </c>
      <c r="R868" t="s">
        <v>8350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1" t="s">
        <v>8327</v>
      </c>
      <c r="R869" t="s">
        <v>8350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8327</v>
      </c>
      <c r="R870" t="s">
        <v>8350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1" t="s">
        <v>8327</v>
      </c>
      <c r="R871" t="s">
        <v>8350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8327</v>
      </c>
      <c r="R872" t="s">
        <v>8350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1" t="s">
        <v>8327</v>
      </c>
      <c r="R873" t="s">
        <v>8350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8327</v>
      </c>
      <c r="R874" t="s">
        <v>8350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8327</v>
      </c>
      <c r="R875" t="s">
        <v>8350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1" t="s">
        <v>8327</v>
      </c>
      <c r="R876" t="s">
        <v>8350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8327</v>
      </c>
      <c r="R877" t="s">
        <v>8350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1" t="s">
        <v>8327</v>
      </c>
      <c r="R878" t="s">
        <v>8350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1" t="s">
        <v>8327</v>
      </c>
      <c r="R879" t="s">
        <v>8350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8327</v>
      </c>
      <c r="R880" t="s">
        <v>8350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1" t="s">
        <v>8327</v>
      </c>
      <c r="R881" t="s">
        <v>8350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1" t="s">
        <v>8327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8327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1" t="s">
        <v>8327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1" t="s">
        <v>8327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8327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1" t="s">
        <v>8327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1" t="s">
        <v>8327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8327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8327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8327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8327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1" t="s">
        <v>8327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1" t="s">
        <v>8327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8327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1" t="s">
        <v>8327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1" t="s">
        <v>8327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IFERROR(ROUND(E898/L898,4),0)</f>
        <v>44.444400000000002</v>
      </c>
      <c r="Q898" s="11" t="s">
        <v>8327</v>
      </c>
      <c r="R898" t="s">
        <v>8328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8327</v>
      </c>
      <c r="R899" t="s">
        <v>8328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8327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8327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8327</v>
      </c>
      <c r="R902" t="s">
        <v>8350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8327</v>
      </c>
      <c r="R903" t="s">
        <v>8350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8327</v>
      </c>
      <c r="R904" t="s">
        <v>8350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8327</v>
      </c>
      <c r="R905" t="s">
        <v>8350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1" t="s">
        <v>8327</v>
      </c>
      <c r="R906" t="s">
        <v>8350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1" t="s">
        <v>8327</v>
      </c>
      <c r="R907" t="s">
        <v>8350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8327</v>
      </c>
      <c r="R908" t="s">
        <v>8350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8327</v>
      </c>
      <c r="R909" t="s">
        <v>8350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8327</v>
      </c>
      <c r="R910" t="s">
        <v>8350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8327</v>
      </c>
      <c r="R911" t="s">
        <v>8350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8327</v>
      </c>
      <c r="R912" t="s">
        <v>8350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8327</v>
      </c>
      <c r="R913" t="s">
        <v>8350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8327</v>
      </c>
      <c r="R914" t="s">
        <v>8350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1" t="s">
        <v>8327</v>
      </c>
      <c r="R915" t="s">
        <v>8350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8327</v>
      </c>
      <c r="R916" t="s">
        <v>8350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1" t="s">
        <v>8327</v>
      </c>
      <c r="R917" t="s">
        <v>8350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8327</v>
      </c>
      <c r="R918" t="s">
        <v>8350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8327</v>
      </c>
      <c r="R919" t="s">
        <v>8350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8327</v>
      </c>
      <c r="R920" t="s">
        <v>8350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8327</v>
      </c>
      <c r="R921" t="s">
        <v>8350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8327</v>
      </c>
      <c r="R922" t="s">
        <v>8350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8327</v>
      </c>
      <c r="R923" t="s">
        <v>8350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1" t="s">
        <v>8327</v>
      </c>
      <c r="R924" t="s">
        <v>8350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8327</v>
      </c>
      <c r="R925" t="s">
        <v>8350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8327</v>
      </c>
      <c r="R926" t="s">
        <v>8350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8327</v>
      </c>
      <c r="R927" t="s">
        <v>8350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8327</v>
      </c>
      <c r="R928" t="s">
        <v>8350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8327</v>
      </c>
      <c r="R929" t="s">
        <v>8350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8327</v>
      </c>
      <c r="R930" t="s">
        <v>8350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8327</v>
      </c>
      <c r="R931" t="s">
        <v>8350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8327</v>
      </c>
      <c r="R932" t="s">
        <v>8350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1" t="s">
        <v>8327</v>
      </c>
      <c r="R933" t="s">
        <v>8350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1" t="s">
        <v>8327</v>
      </c>
      <c r="R934" t="s">
        <v>8350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8327</v>
      </c>
      <c r="R935" t="s">
        <v>8350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1" t="s">
        <v>8327</v>
      </c>
      <c r="R936" t="s">
        <v>8350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8327</v>
      </c>
      <c r="R937" t="s">
        <v>8350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8327</v>
      </c>
      <c r="R938" t="s">
        <v>8350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8327</v>
      </c>
      <c r="R939" t="s">
        <v>8350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8327</v>
      </c>
      <c r="R940" t="s">
        <v>8350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8327</v>
      </c>
      <c r="R941" t="s">
        <v>8350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1" t="s">
        <v>8308</v>
      </c>
      <c r="R942" t="s">
        <v>8310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1" t="s">
        <v>8308</v>
      </c>
      <c r="R943" t="s">
        <v>8310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8308</v>
      </c>
      <c r="R944" t="s">
        <v>8310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1" t="s">
        <v>8308</v>
      </c>
      <c r="R945" t="s">
        <v>8310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1" t="s">
        <v>8308</v>
      </c>
      <c r="R946" t="s">
        <v>8310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8308</v>
      </c>
      <c r="R947" t="s">
        <v>8310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8308</v>
      </c>
      <c r="R948" t="s">
        <v>8310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8308</v>
      </c>
      <c r="R949" t="s">
        <v>8310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8308</v>
      </c>
      <c r="R950" t="s">
        <v>8310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8308</v>
      </c>
      <c r="R951" t="s">
        <v>8310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1" t="s">
        <v>8308</v>
      </c>
      <c r="R952" t="s">
        <v>8310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1" t="s">
        <v>8308</v>
      </c>
      <c r="R953" t="s">
        <v>8310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1" t="s">
        <v>8308</v>
      </c>
      <c r="R954" t="s">
        <v>8310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8308</v>
      </c>
      <c r="R955" t="s">
        <v>8310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1" t="s">
        <v>8308</v>
      </c>
      <c r="R956" t="s">
        <v>8310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1" t="s">
        <v>8308</v>
      </c>
      <c r="R957" t="s">
        <v>8310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1" t="s">
        <v>8308</v>
      </c>
      <c r="R958" t="s">
        <v>8310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1" t="s">
        <v>8308</v>
      </c>
      <c r="R959" t="s">
        <v>8310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1" t="s">
        <v>8308</v>
      </c>
      <c r="R960" t="s">
        <v>8310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1" t="s">
        <v>8308</v>
      </c>
      <c r="R961" t="s">
        <v>8310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IFERROR(ROUND(E962/L962,4),0)</f>
        <v>136.46279999999999</v>
      </c>
      <c r="Q962" s="11" t="s">
        <v>8308</v>
      </c>
      <c r="R962" t="s">
        <v>8310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364.35449999999997</v>
      </c>
      <c r="Q963" s="11" t="s">
        <v>8308</v>
      </c>
      <c r="R963" t="s">
        <v>8310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1" t="s">
        <v>8308</v>
      </c>
      <c r="R964" t="s">
        <v>8310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1" t="s">
        <v>8308</v>
      </c>
      <c r="R965" t="s">
        <v>8310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1" t="s">
        <v>8308</v>
      </c>
      <c r="R966" t="s">
        <v>8310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1" t="s">
        <v>8308</v>
      </c>
      <c r="R967" t="s">
        <v>8310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8308</v>
      </c>
      <c r="R968" t="s">
        <v>8310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1" t="s">
        <v>8308</v>
      </c>
      <c r="R969" t="s">
        <v>8310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8308</v>
      </c>
      <c r="R970" t="s">
        <v>8310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1" t="s">
        <v>8308</v>
      </c>
      <c r="R971" t="s">
        <v>8310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8308</v>
      </c>
      <c r="R972" t="s">
        <v>8310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8308</v>
      </c>
      <c r="R973" t="s">
        <v>8310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1" t="s">
        <v>8308</v>
      </c>
      <c r="R974" t="s">
        <v>8310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1" t="s">
        <v>8308</v>
      </c>
      <c r="R975" t="s">
        <v>8310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1" t="s">
        <v>8308</v>
      </c>
      <c r="R976" t="s">
        <v>8310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1" t="s">
        <v>8308</v>
      </c>
      <c r="R977" t="s">
        <v>8310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8308</v>
      </c>
      <c r="R978" t="s">
        <v>8310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8308</v>
      </c>
      <c r="R979" t="s">
        <v>8310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1" t="s">
        <v>8308</v>
      </c>
      <c r="R980" t="s">
        <v>8310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1" t="s">
        <v>8308</v>
      </c>
      <c r="R981" t="s">
        <v>8310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1" t="s">
        <v>8308</v>
      </c>
      <c r="R982" t="s">
        <v>8310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8308</v>
      </c>
      <c r="R983" t="s">
        <v>8310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8308</v>
      </c>
      <c r="R984" t="s">
        <v>8310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1" t="s">
        <v>8308</v>
      </c>
      <c r="R985" t="s">
        <v>8310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1" t="s">
        <v>8308</v>
      </c>
      <c r="R986" t="s">
        <v>8310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1" t="s">
        <v>8308</v>
      </c>
      <c r="R987" t="s">
        <v>8310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1" t="s">
        <v>8308</v>
      </c>
      <c r="R988" t="s">
        <v>8310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1" t="s">
        <v>8308</v>
      </c>
      <c r="R989" t="s">
        <v>8310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8308</v>
      </c>
      <c r="R990" t="s">
        <v>8310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1" t="s">
        <v>8308</v>
      </c>
      <c r="R991" t="s">
        <v>8310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8308</v>
      </c>
      <c r="R992" t="s">
        <v>8310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1" t="s">
        <v>8308</v>
      </c>
      <c r="R993" t="s">
        <v>8310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8308</v>
      </c>
      <c r="R994" t="s">
        <v>8310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1" t="s">
        <v>8308</v>
      </c>
      <c r="R995" t="s">
        <v>8310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1" t="s">
        <v>8308</v>
      </c>
      <c r="R996" t="s">
        <v>8310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1" t="s">
        <v>8308</v>
      </c>
      <c r="R997" t="s">
        <v>8310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8308</v>
      </c>
      <c r="R998" t="s">
        <v>8310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1" t="s">
        <v>8308</v>
      </c>
      <c r="R999" t="s">
        <v>8310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1" t="s">
        <v>8308</v>
      </c>
      <c r="R1000" t="s">
        <v>8310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1" t="s">
        <v>8308</v>
      </c>
      <c r="R1001" t="s">
        <v>8310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8308</v>
      </c>
      <c r="R1002" t="s">
        <v>8310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8308</v>
      </c>
      <c r="R1003" t="s">
        <v>8310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1" t="s">
        <v>8308</v>
      </c>
      <c r="R1004" t="s">
        <v>8310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1" t="s">
        <v>8308</v>
      </c>
      <c r="R1005" t="s">
        <v>8310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1" t="s">
        <v>8308</v>
      </c>
      <c r="R1006" t="s">
        <v>8310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1" t="s">
        <v>8308</v>
      </c>
      <c r="R1007" t="s">
        <v>8310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8308</v>
      </c>
      <c r="R1008" t="s">
        <v>8310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1" t="s">
        <v>8308</v>
      </c>
      <c r="R1009" t="s">
        <v>8310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8308</v>
      </c>
      <c r="R1010" t="s">
        <v>8310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8308</v>
      </c>
      <c r="R1011" t="s">
        <v>8310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8308</v>
      </c>
      <c r="R1012" t="s">
        <v>8310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8308</v>
      </c>
      <c r="R1013" t="s">
        <v>8310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1" t="s">
        <v>8308</v>
      </c>
      <c r="R1014" t="s">
        <v>8310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1" t="s">
        <v>8308</v>
      </c>
      <c r="R1015" t="s">
        <v>8310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8308</v>
      </c>
      <c r="R1016" t="s">
        <v>8310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8308</v>
      </c>
      <c r="R1017" t="s">
        <v>8310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1" t="s">
        <v>8308</v>
      </c>
      <c r="R1018" t="s">
        <v>8310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1" t="s">
        <v>8308</v>
      </c>
      <c r="R1019" t="s">
        <v>8310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1" t="s">
        <v>8308</v>
      </c>
      <c r="R1020" t="s">
        <v>8310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8308</v>
      </c>
      <c r="R1021" t="s">
        <v>8310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8327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1" t="s">
        <v>8327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1" t="s">
        <v>8327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1" t="s">
        <v>8327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IFERROR(ROUND(E1026/L1026,4),0)</f>
        <v>388.97620000000001</v>
      </c>
      <c r="Q1026" s="11" t="s">
        <v>8327</v>
      </c>
      <c r="R1026" t="s">
        <v>8329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71.848600000000005</v>
      </c>
      <c r="Q1027" s="11" t="s">
        <v>8327</v>
      </c>
      <c r="R1027" t="s">
        <v>8329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1" t="s">
        <v>8327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1" t="s">
        <v>8327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1" t="s">
        <v>8327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1" t="s">
        <v>8327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1" t="s">
        <v>8327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1" t="s">
        <v>8327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1" t="s">
        <v>8327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1" t="s">
        <v>8327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1" t="s">
        <v>8327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1" t="s">
        <v>8327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1" t="s">
        <v>8327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1" t="s">
        <v>8327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1" t="s">
        <v>8327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1" t="s">
        <v>8327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8346</v>
      </c>
      <c r="R1042" t="s">
        <v>8347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8346</v>
      </c>
      <c r="R1043" t="s">
        <v>8347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8346</v>
      </c>
      <c r="R1044" t="s">
        <v>8347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1" t="s">
        <v>8346</v>
      </c>
      <c r="R1045" t="s">
        <v>8347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8346</v>
      </c>
      <c r="R1046" t="s">
        <v>8347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8346</v>
      </c>
      <c r="R1047" t="s">
        <v>8347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8346</v>
      </c>
      <c r="R1048" t="s">
        <v>8347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8346</v>
      </c>
      <c r="R1049" t="s">
        <v>8347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8346</v>
      </c>
      <c r="R1050" t="s">
        <v>8347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8346</v>
      </c>
      <c r="R1051" t="s">
        <v>8347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8346</v>
      </c>
      <c r="R1052" t="s">
        <v>8347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8346</v>
      </c>
      <c r="R1053" t="s">
        <v>8347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8346</v>
      </c>
      <c r="R1054" t="s">
        <v>8347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8346</v>
      </c>
      <c r="R1055" t="s">
        <v>8347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8346</v>
      </c>
      <c r="R1056" t="s">
        <v>8347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8346</v>
      </c>
      <c r="R1057" t="s">
        <v>8347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8346</v>
      </c>
      <c r="R1058" t="s">
        <v>8347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8346</v>
      </c>
      <c r="R1059" t="s">
        <v>8347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8346</v>
      </c>
      <c r="R1060" t="s">
        <v>8347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8346</v>
      </c>
      <c r="R1061" t="s">
        <v>8347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8346</v>
      </c>
      <c r="R1062" t="s">
        <v>8347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8346</v>
      </c>
      <c r="R1063" t="s">
        <v>8347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8346</v>
      </c>
      <c r="R1064" t="s">
        <v>8347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8346</v>
      </c>
      <c r="R1065" t="s">
        <v>8347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1" t="s">
        <v>8316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8316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1" t="s">
        <v>8316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8316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8316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1" t="s">
        <v>8316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8316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8316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8316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8316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1" t="s">
        <v>8316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8316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1" t="s">
        <v>8316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1" t="s">
        <v>8316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8316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1" t="s">
        <v>8316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1" t="s">
        <v>8316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8316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1" t="s">
        <v>8316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8316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8316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8316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8316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8316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IFERROR(ROUND(E1090/L1090,4),0)</f>
        <v>43.417299999999997</v>
      </c>
      <c r="Q1090" s="11" t="s">
        <v>8316</v>
      </c>
      <c r="R1090" t="s">
        <v>8334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23.959199999999999</v>
      </c>
      <c r="Q1091" s="11" t="s">
        <v>8316</v>
      </c>
      <c r="R1091" t="s">
        <v>8334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8316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8316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8316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1" t="s">
        <v>8316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1" t="s">
        <v>8316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1" t="s">
        <v>8316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1" t="s">
        <v>8316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1" t="s">
        <v>8316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1" t="s">
        <v>8316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8316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8316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1" t="s">
        <v>8316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1" t="s">
        <v>8316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8316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1" t="s">
        <v>8316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8316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1" t="s">
        <v>8316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8316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1" t="s">
        <v>8316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8316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1" t="s">
        <v>8316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8316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1" t="s">
        <v>8316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8316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1" t="s">
        <v>8316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8316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1" t="s">
        <v>8316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1" t="s">
        <v>8316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1" t="s">
        <v>8316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8316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8316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8316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8316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1" t="s">
        <v>8316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1" t="s">
        <v>8316</v>
      </c>
      <c r="R1126" t="s">
        <v>8344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8316</v>
      </c>
      <c r="R1127" t="s">
        <v>8344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8316</v>
      </c>
      <c r="R1128" t="s">
        <v>8344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1" t="s">
        <v>8316</v>
      </c>
      <c r="R1129" t="s">
        <v>8344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8316</v>
      </c>
      <c r="R1130" t="s">
        <v>8344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8316</v>
      </c>
      <c r="R1131" t="s">
        <v>8344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1" t="s">
        <v>8316</v>
      </c>
      <c r="R1132" t="s">
        <v>8344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8316</v>
      </c>
      <c r="R1133" t="s">
        <v>8344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1" t="s">
        <v>8316</v>
      </c>
      <c r="R1134" t="s">
        <v>8344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8316</v>
      </c>
      <c r="R1135" t="s">
        <v>8344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8316</v>
      </c>
      <c r="R1136" t="s">
        <v>8344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8316</v>
      </c>
      <c r="R1137" t="s">
        <v>8344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8316</v>
      </c>
      <c r="R1138" t="s">
        <v>8344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1" t="s">
        <v>8316</v>
      </c>
      <c r="R1139" t="s">
        <v>8344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8316</v>
      </c>
      <c r="R1140" t="s">
        <v>8344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8316</v>
      </c>
      <c r="R1141" t="s">
        <v>8344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8316</v>
      </c>
      <c r="R1142" t="s">
        <v>8344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8316</v>
      </c>
      <c r="R1143" t="s">
        <v>8344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8316</v>
      </c>
      <c r="R1144" t="s">
        <v>8344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8316</v>
      </c>
      <c r="R1145" t="s">
        <v>8344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8319</v>
      </c>
      <c r="R1146" t="s">
        <v>8345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8319</v>
      </c>
      <c r="R1147" t="s">
        <v>8345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1" t="s">
        <v>8319</v>
      </c>
      <c r="R1148" t="s">
        <v>8345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8319</v>
      </c>
      <c r="R1149" t="s">
        <v>8345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1" t="s">
        <v>8319</v>
      </c>
      <c r="R1150" t="s">
        <v>8345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8319</v>
      </c>
      <c r="R1151" t="s">
        <v>8345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8319</v>
      </c>
      <c r="R1152" t="s">
        <v>8345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8319</v>
      </c>
      <c r="R1153" t="s">
        <v>8345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IFERROR(ROUND(E1154/L1154,4),0)</f>
        <v>60.7333</v>
      </c>
      <c r="Q1154" s="11" t="s">
        <v>8319</v>
      </c>
      <c r="R1154" t="s">
        <v>8345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8319</v>
      </c>
      <c r="R1155" t="s">
        <v>8345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1" t="s">
        <v>8319</v>
      </c>
      <c r="R1156" t="s">
        <v>8345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8319</v>
      </c>
      <c r="R1157" t="s">
        <v>8345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8319</v>
      </c>
      <c r="R1158" t="s">
        <v>8345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1" t="s">
        <v>8319</v>
      </c>
      <c r="R1159" t="s">
        <v>8345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1" t="s">
        <v>8319</v>
      </c>
      <c r="R1160" t="s">
        <v>8345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8319</v>
      </c>
      <c r="R1161" t="s">
        <v>8345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1" t="s">
        <v>8319</v>
      </c>
      <c r="R1162" t="s">
        <v>8345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8319</v>
      </c>
      <c r="R1163" t="s">
        <v>8345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8319</v>
      </c>
      <c r="R1164" t="s">
        <v>8345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8319</v>
      </c>
      <c r="R1165" t="s">
        <v>8345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8319</v>
      </c>
      <c r="R1166" t="s">
        <v>8345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8319</v>
      </c>
      <c r="R1167" t="s">
        <v>8345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1" t="s">
        <v>8319</v>
      </c>
      <c r="R1168" t="s">
        <v>8345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1" t="s">
        <v>8319</v>
      </c>
      <c r="R1169" t="s">
        <v>8345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8319</v>
      </c>
      <c r="R1170" t="s">
        <v>8345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1" t="s">
        <v>8319</v>
      </c>
      <c r="R1171" t="s">
        <v>8345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8319</v>
      </c>
      <c r="R1172" t="s">
        <v>8345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8319</v>
      </c>
      <c r="R1173" t="s">
        <v>8345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8319</v>
      </c>
      <c r="R1174" t="s">
        <v>8345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8319</v>
      </c>
      <c r="R1175" t="s">
        <v>8345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1" t="s">
        <v>8319</v>
      </c>
      <c r="R1176" t="s">
        <v>8345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8319</v>
      </c>
      <c r="R1177" t="s">
        <v>8345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8319</v>
      </c>
      <c r="R1178" t="s">
        <v>8345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8319</v>
      </c>
      <c r="R1179" t="s">
        <v>8345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8319</v>
      </c>
      <c r="R1180" t="s">
        <v>8345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8319</v>
      </c>
      <c r="R1181" t="s">
        <v>8345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1" t="s">
        <v>8319</v>
      </c>
      <c r="R1182" t="s">
        <v>8345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1" t="s">
        <v>8319</v>
      </c>
      <c r="R1183" t="s">
        <v>8345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8319</v>
      </c>
      <c r="R1184" t="s">
        <v>8345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1" t="s">
        <v>8319</v>
      </c>
      <c r="R1185" t="s">
        <v>8345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1" t="s">
        <v>8313</v>
      </c>
      <c r="R1186" t="s">
        <v>8314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1" t="s">
        <v>8313</v>
      </c>
      <c r="R1187" t="s">
        <v>8314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1" t="s">
        <v>8313</v>
      </c>
      <c r="R1188" t="s">
        <v>8314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1" t="s">
        <v>8313</v>
      </c>
      <c r="R1189" t="s">
        <v>8314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1" t="s">
        <v>8313</v>
      </c>
      <c r="R1190" t="s">
        <v>8314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1" t="s">
        <v>8313</v>
      </c>
      <c r="R1191" t="s">
        <v>8314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1" t="s">
        <v>8313</v>
      </c>
      <c r="R1192" t="s">
        <v>8314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1" t="s">
        <v>8313</v>
      </c>
      <c r="R1193" t="s">
        <v>8314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1" t="s">
        <v>8313</v>
      </c>
      <c r="R1194" t="s">
        <v>8314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1" t="s">
        <v>8313</v>
      </c>
      <c r="R1195" t="s">
        <v>8314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1" t="s">
        <v>8313</v>
      </c>
      <c r="R1196" t="s">
        <v>8314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1" t="s">
        <v>8313</v>
      </c>
      <c r="R1197" t="s">
        <v>8314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1" t="s">
        <v>8313</v>
      </c>
      <c r="R1198" t="s">
        <v>8314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8313</v>
      </c>
      <c r="R1199" t="s">
        <v>8314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1" t="s">
        <v>8313</v>
      </c>
      <c r="R1200" t="s">
        <v>8314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1" t="s">
        <v>8313</v>
      </c>
      <c r="R1201" t="s">
        <v>8314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1" t="s">
        <v>8313</v>
      </c>
      <c r="R1202" t="s">
        <v>8314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1" t="s">
        <v>8313</v>
      </c>
      <c r="R1203" t="s">
        <v>8314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1" t="s">
        <v>8313</v>
      </c>
      <c r="R1204" t="s">
        <v>8314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1" t="s">
        <v>8313</v>
      </c>
      <c r="R1205" t="s">
        <v>8314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1" t="s">
        <v>8313</v>
      </c>
      <c r="R1206" t="s">
        <v>8314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1" t="s">
        <v>8313</v>
      </c>
      <c r="R1207" t="s">
        <v>8314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1" t="s">
        <v>8313</v>
      </c>
      <c r="R1208" t="s">
        <v>8314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1" t="s">
        <v>8313</v>
      </c>
      <c r="R1209" t="s">
        <v>8314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1" t="s">
        <v>8313</v>
      </c>
      <c r="R1210" t="s">
        <v>8314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1" t="s">
        <v>8313</v>
      </c>
      <c r="R1211" t="s">
        <v>8314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1" t="s">
        <v>8313</v>
      </c>
      <c r="R1212" t="s">
        <v>8314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8313</v>
      </c>
      <c r="R1213" t="s">
        <v>8314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1" t="s">
        <v>8313</v>
      </c>
      <c r="R1214" t="s">
        <v>8314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1" t="s">
        <v>8313</v>
      </c>
      <c r="R1215" t="s">
        <v>8314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8313</v>
      </c>
      <c r="R1216" t="s">
        <v>8314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1" t="s">
        <v>8313</v>
      </c>
      <c r="R1217" t="s">
        <v>8314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IFERROR(ROUND(E1218/L1218,4),0)</f>
        <v>91.882900000000006</v>
      </c>
      <c r="Q1218" s="11" t="s">
        <v>8313</v>
      </c>
      <c r="R1218" t="s">
        <v>8314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148.57380000000001</v>
      </c>
      <c r="Q1219" s="11" t="s">
        <v>8313</v>
      </c>
      <c r="R1219" t="s">
        <v>8314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1" t="s">
        <v>8313</v>
      </c>
      <c r="R1220" t="s">
        <v>8314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1" t="s">
        <v>8313</v>
      </c>
      <c r="R1221" t="s">
        <v>8314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1" t="s">
        <v>8313</v>
      </c>
      <c r="R1222" t="s">
        <v>8314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1" t="s">
        <v>8313</v>
      </c>
      <c r="R1223" t="s">
        <v>8314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1" t="s">
        <v>8313</v>
      </c>
      <c r="R1224" t="s">
        <v>8314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1" t="s">
        <v>8313</v>
      </c>
      <c r="R1225" t="s">
        <v>8314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1" t="s">
        <v>8327</v>
      </c>
      <c r="R1226" t="s">
        <v>8354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8327</v>
      </c>
      <c r="R1227" t="s">
        <v>8354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1" t="s">
        <v>8327</v>
      </c>
      <c r="R1228" t="s">
        <v>8354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8327</v>
      </c>
      <c r="R1229" t="s">
        <v>8354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1" t="s">
        <v>8327</v>
      </c>
      <c r="R1230" t="s">
        <v>8354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8327</v>
      </c>
      <c r="R1231" t="s">
        <v>8354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8327</v>
      </c>
      <c r="R1232" t="s">
        <v>8354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8327</v>
      </c>
      <c r="R1233" t="s">
        <v>8354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8327</v>
      </c>
      <c r="R1234" t="s">
        <v>8354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1" t="s">
        <v>8327</v>
      </c>
      <c r="R1235" t="s">
        <v>8354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8327</v>
      </c>
      <c r="R1236" t="s">
        <v>8354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8327</v>
      </c>
      <c r="R1237" t="s">
        <v>8354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8327</v>
      </c>
      <c r="R1238" t="s">
        <v>8354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8327</v>
      </c>
      <c r="R1239" t="s">
        <v>8354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1" t="s">
        <v>8327</v>
      </c>
      <c r="R1240" t="s">
        <v>8354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8327</v>
      </c>
      <c r="R1241" t="s">
        <v>8354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1" t="s">
        <v>8327</v>
      </c>
      <c r="R1242" t="s">
        <v>8354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1" t="s">
        <v>8327</v>
      </c>
      <c r="R1243" t="s">
        <v>8354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8327</v>
      </c>
      <c r="R1244" t="s">
        <v>8354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8327</v>
      </c>
      <c r="R1245" t="s">
        <v>8354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1" t="s">
        <v>8327</v>
      </c>
      <c r="R1246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1" t="s">
        <v>8327</v>
      </c>
      <c r="R1247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1" t="s">
        <v>8327</v>
      </c>
      <c r="R1248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8327</v>
      </c>
      <c r="R1249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1" t="s">
        <v>8327</v>
      </c>
      <c r="R125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1" t="s">
        <v>8327</v>
      </c>
      <c r="R1251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1" t="s">
        <v>8327</v>
      </c>
      <c r="R1252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1" t="s">
        <v>8327</v>
      </c>
      <c r="R1253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1" t="s">
        <v>8327</v>
      </c>
      <c r="R1254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1" t="s">
        <v>8327</v>
      </c>
      <c r="R1255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1" t="s">
        <v>8327</v>
      </c>
      <c r="R1256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1" t="s">
        <v>8327</v>
      </c>
      <c r="R1257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1" t="s">
        <v>8327</v>
      </c>
      <c r="R1258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1" t="s">
        <v>8327</v>
      </c>
      <c r="R1259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1" t="s">
        <v>8327</v>
      </c>
      <c r="R126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1" t="s">
        <v>8327</v>
      </c>
      <c r="R1261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1" t="s">
        <v>8327</v>
      </c>
      <c r="R1262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1" t="s">
        <v>8327</v>
      </c>
      <c r="R1263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1" t="s">
        <v>8327</v>
      </c>
      <c r="R1264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1" t="s">
        <v>8327</v>
      </c>
      <c r="R1265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1" t="s">
        <v>8327</v>
      </c>
      <c r="R1266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1" t="s">
        <v>8327</v>
      </c>
      <c r="R1267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8327</v>
      </c>
      <c r="R1268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1" t="s">
        <v>8327</v>
      </c>
      <c r="R1269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1" t="s">
        <v>8327</v>
      </c>
      <c r="R127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1" t="s">
        <v>8327</v>
      </c>
      <c r="R1271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1" t="s">
        <v>8327</v>
      </c>
      <c r="R1272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1" t="s">
        <v>8327</v>
      </c>
      <c r="R1273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1" t="s">
        <v>8327</v>
      </c>
      <c r="R1274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1" t="s">
        <v>8327</v>
      </c>
      <c r="R1275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1" t="s">
        <v>8327</v>
      </c>
      <c r="R1276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1" t="s">
        <v>8327</v>
      </c>
      <c r="R1277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1" t="s">
        <v>8327</v>
      </c>
      <c r="R1278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1" t="s">
        <v>8327</v>
      </c>
      <c r="R1279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1" t="s">
        <v>8327</v>
      </c>
      <c r="R128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1" t="s">
        <v>8327</v>
      </c>
      <c r="R1281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IFERROR(ROUND(E1282/L1282,4),0)</f>
        <v>127.9752</v>
      </c>
      <c r="Q1282" s="11" t="s">
        <v>8327</v>
      </c>
      <c r="R1282" t="s">
        <v>8331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104.72969999999999</v>
      </c>
      <c r="Q1283" s="11" t="s">
        <v>8327</v>
      </c>
      <c r="R1283" t="s">
        <v>8331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1" t="s">
        <v>8327</v>
      </c>
      <c r="R1284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1" t="s">
        <v>8327</v>
      </c>
      <c r="R1285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1" t="s">
        <v>8323</v>
      </c>
      <c r="R1286" t="s">
        <v>8326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1" t="s">
        <v>8323</v>
      </c>
      <c r="R1287" t="s">
        <v>8326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8323</v>
      </c>
      <c r="R1288" t="s">
        <v>8326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8323</v>
      </c>
      <c r="R1289" t="s">
        <v>8326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1" t="s">
        <v>8323</v>
      </c>
      <c r="R1290" t="s">
        <v>8326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1" t="s">
        <v>8323</v>
      </c>
      <c r="R1291" t="s">
        <v>8326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1" t="s">
        <v>8323</v>
      </c>
      <c r="R1292" t="s">
        <v>8326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1" t="s">
        <v>8323</v>
      </c>
      <c r="R1293" t="s">
        <v>8326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1" t="s">
        <v>8323</v>
      </c>
      <c r="R1294" t="s">
        <v>8326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1" t="s">
        <v>8323</v>
      </c>
      <c r="R1295" t="s">
        <v>8326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1" t="s">
        <v>8323</v>
      </c>
      <c r="R1296" t="s">
        <v>8326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1" t="s">
        <v>8323</v>
      </c>
      <c r="R1297" t="s">
        <v>8326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1" t="s">
        <v>8323</v>
      </c>
      <c r="R1298" t="s">
        <v>8326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1" t="s">
        <v>8323</v>
      </c>
      <c r="R1299" t="s">
        <v>8326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1" t="s">
        <v>8323</v>
      </c>
      <c r="R1300" t="s">
        <v>8326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1" t="s">
        <v>8323</v>
      </c>
      <c r="R1301" t="s">
        <v>8326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8323</v>
      </c>
      <c r="R1302" t="s">
        <v>8326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1" t="s">
        <v>8323</v>
      </c>
      <c r="R1303" t="s">
        <v>8326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8323</v>
      </c>
      <c r="R1304" t="s">
        <v>8326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1" t="s">
        <v>8323</v>
      </c>
      <c r="R1305" t="s">
        <v>8326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1" t="s">
        <v>8308</v>
      </c>
      <c r="R1306" t="s">
        <v>8310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1" t="s">
        <v>8308</v>
      </c>
      <c r="R1307" t="s">
        <v>8310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1" t="s">
        <v>8308</v>
      </c>
      <c r="R1308" t="s">
        <v>8310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1" t="s">
        <v>8308</v>
      </c>
      <c r="R1309" t="s">
        <v>8310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1" t="s">
        <v>8308</v>
      </c>
      <c r="R1310" t="s">
        <v>8310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1" t="s">
        <v>8308</v>
      </c>
      <c r="R1311" t="s">
        <v>8310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1" t="s">
        <v>8308</v>
      </c>
      <c r="R1312" t="s">
        <v>8310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8308</v>
      </c>
      <c r="R1313" t="s">
        <v>8310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8308</v>
      </c>
      <c r="R1314" t="s">
        <v>8310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1" t="s">
        <v>8308</v>
      </c>
      <c r="R1315" t="s">
        <v>8310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1" t="s">
        <v>8308</v>
      </c>
      <c r="R1316" t="s">
        <v>8310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1" t="s">
        <v>8308</v>
      </c>
      <c r="R1317" t="s">
        <v>8310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8308</v>
      </c>
      <c r="R1318" t="s">
        <v>8310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1" t="s">
        <v>8308</v>
      </c>
      <c r="R1319" t="s">
        <v>8310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1" t="s">
        <v>8308</v>
      </c>
      <c r="R1320" t="s">
        <v>8310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1" t="s">
        <v>8308</v>
      </c>
      <c r="R1321" t="s">
        <v>8310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1" t="s">
        <v>8308</v>
      </c>
      <c r="R1322" t="s">
        <v>8310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1" t="s">
        <v>8308</v>
      </c>
      <c r="R1323" t="s">
        <v>8310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8308</v>
      </c>
      <c r="R1324" t="s">
        <v>8310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1" t="s">
        <v>8308</v>
      </c>
      <c r="R1325" t="s">
        <v>8310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1" t="s">
        <v>8308</v>
      </c>
      <c r="R1326" t="s">
        <v>8310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8308</v>
      </c>
      <c r="R1327" t="s">
        <v>8310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1" t="s">
        <v>8308</v>
      </c>
      <c r="R1328" t="s">
        <v>8310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1" t="s">
        <v>8308</v>
      </c>
      <c r="R1329" t="s">
        <v>8310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1" t="s">
        <v>8308</v>
      </c>
      <c r="R1330" t="s">
        <v>8310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1" t="s">
        <v>8308</v>
      </c>
      <c r="R1331" t="s">
        <v>8310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8308</v>
      </c>
      <c r="R1332" t="s">
        <v>8310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8308</v>
      </c>
      <c r="R1333" t="s">
        <v>8310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8308</v>
      </c>
      <c r="R1334" t="s">
        <v>8310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8308</v>
      </c>
      <c r="R1335" t="s">
        <v>8310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1" t="s">
        <v>8308</v>
      </c>
      <c r="R1336" t="s">
        <v>8310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8308</v>
      </c>
      <c r="R1337" t="s">
        <v>8310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1" t="s">
        <v>8308</v>
      </c>
      <c r="R1338" t="s">
        <v>8310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1" t="s">
        <v>8308</v>
      </c>
      <c r="R1339" t="s">
        <v>8310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1" t="s">
        <v>8308</v>
      </c>
      <c r="R1340" t="s">
        <v>8310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1" t="s">
        <v>8308</v>
      </c>
      <c r="R1341" t="s">
        <v>8310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8308</v>
      </c>
      <c r="R1342" t="s">
        <v>8310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1" t="s">
        <v>8308</v>
      </c>
      <c r="R1343" t="s">
        <v>8310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8308</v>
      </c>
      <c r="R1344" t="s">
        <v>8310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1" t="s">
        <v>8308</v>
      </c>
      <c r="R1345" t="s">
        <v>8310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IFERROR(ROUND(E1346/L1346,4),0)</f>
        <v>40.762599999999999</v>
      </c>
      <c r="Q1346" s="11" t="s">
        <v>8311</v>
      </c>
      <c r="R1346" t="s">
        <v>8333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53.571399999999997</v>
      </c>
      <c r="Q1347" s="11" t="s">
        <v>8311</v>
      </c>
      <c r="R1347" t="s">
        <v>8333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1" t="s">
        <v>8311</v>
      </c>
      <c r="R1348" t="s">
        <v>8333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1" t="s">
        <v>8311</v>
      </c>
      <c r="R1349" t="s">
        <v>8333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1" t="s">
        <v>8311</v>
      </c>
      <c r="R1350" t="s">
        <v>8333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1" t="s">
        <v>8311</v>
      </c>
      <c r="R1351" t="s">
        <v>8333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1" t="s">
        <v>8311</v>
      </c>
      <c r="R1352" t="s">
        <v>8333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1" t="s">
        <v>8311</v>
      </c>
      <c r="R1353" t="s">
        <v>8333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1" t="s">
        <v>8311</v>
      </c>
      <c r="R1354" t="s">
        <v>8333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1" t="s">
        <v>8311</v>
      </c>
      <c r="R1355" t="s">
        <v>8333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1" t="s">
        <v>8311</v>
      </c>
      <c r="R1356" t="s">
        <v>8333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1" t="s">
        <v>8311</v>
      </c>
      <c r="R1357" t="s">
        <v>8333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1" t="s">
        <v>8311</v>
      </c>
      <c r="R1358" t="s">
        <v>8333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1" t="s">
        <v>8311</v>
      </c>
      <c r="R1359" t="s">
        <v>8333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1" t="s">
        <v>8311</v>
      </c>
      <c r="R1360" t="s">
        <v>8333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1" t="s">
        <v>8311</v>
      </c>
      <c r="R1361" t="s">
        <v>8333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1" t="s">
        <v>8311</v>
      </c>
      <c r="R1362" t="s">
        <v>8333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1" t="s">
        <v>8311</v>
      </c>
      <c r="R1363" t="s">
        <v>8333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8311</v>
      </c>
      <c r="R1364" t="s">
        <v>8333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8311</v>
      </c>
      <c r="R1365" t="s">
        <v>8333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1" t="s">
        <v>8327</v>
      </c>
      <c r="R1366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1" t="s">
        <v>8327</v>
      </c>
      <c r="R1367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1" t="s">
        <v>8327</v>
      </c>
      <c r="R1368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1" t="s">
        <v>8327</v>
      </c>
      <c r="R1369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1" t="s">
        <v>8327</v>
      </c>
      <c r="R137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1" t="s">
        <v>8327</v>
      </c>
      <c r="R1371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8327</v>
      </c>
      <c r="R1372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1" t="s">
        <v>8327</v>
      </c>
      <c r="R1373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8327</v>
      </c>
      <c r="R1374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1" t="s">
        <v>8327</v>
      </c>
      <c r="R1375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1" t="s">
        <v>8327</v>
      </c>
      <c r="R1376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1" t="s">
        <v>8327</v>
      </c>
      <c r="R1377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1" t="s">
        <v>8327</v>
      </c>
      <c r="R1378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1" t="s">
        <v>8327</v>
      </c>
      <c r="R1379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1" t="s">
        <v>8327</v>
      </c>
      <c r="R138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1" t="s">
        <v>8327</v>
      </c>
      <c r="R1381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8327</v>
      </c>
      <c r="R1382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1" t="s">
        <v>8327</v>
      </c>
      <c r="R1383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1" t="s">
        <v>8327</v>
      </c>
      <c r="R1384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1" t="s">
        <v>8327</v>
      </c>
      <c r="R1385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1" t="s">
        <v>8327</v>
      </c>
      <c r="R1386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1" t="s">
        <v>8327</v>
      </c>
      <c r="R1387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8327</v>
      </c>
      <c r="R1388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1" t="s">
        <v>8327</v>
      </c>
      <c r="R1389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1" t="s">
        <v>8327</v>
      </c>
      <c r="R139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1" t="s">
        <v>8327</v>
      </c>
      <c r="R1391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1" t="s">
        <v>8327</v>
      </c>
      <c r="R1392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1" t="s">
        <v>8327</v>
      </c>
      <c r="R1393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1" t="s">
        <v>8327</v>
      </c>
      <c r="R1394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1" t="s">
        <v>8327</v>
      </c>
      <c r="R1395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1" t="s">
        <v>8327</v>
      </c>
      <c r="R1396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1" t="s">
        <v>8327</v>
      </c>
      <c r="R1397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1" t="s">
        <v>8327</v>
      </c>
      <c r="R1398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1" t="s">
        <v>8327</v>
      </c>
      <c r="R1399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1" t="s">
        <v>8327</v>
      </c>
      <c r="R140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1" t="s">
        <v>8327</v>
      </c>
      <c r="R1401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1" t="s">
        <v>8327</v>
      </c>
      <c r="R1402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1" t="s">
        <v>8327</v>
      </c>
      <c r="R1403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1" t="s">
        <v>8327</v>
      </c>
      <c r="R1404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1" t="s">
        <v>8327</v>
      </c>
      <c r="R1405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8311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1" t="s">
        <v>8311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8311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8311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IFERROR(ROUND(E1410/L1410,4),0)</f>
        <v>12</v>
      </c>
      <c r="Q1410" s="11" t="s">
        <v>8311</v>
      </c>
      <c r="R1410" t="s">
        <v>8348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8311</v>
      </c>
      <c r="R1411" t="s">
        <v>8348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8311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1" t="s">
        <v>8311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1" t="s">
        <v>8311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8311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8311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1" t="s">
        <v>8311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8311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8311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8311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8311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8311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8311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8311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8311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1" t="s">
        <v>8311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8311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8311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8311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8311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8311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8311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1" t="s">
        <v>8311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8311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8311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1" t="s">
        <v>8311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8311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8311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1" t="s">
        <v>8311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8311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8311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8311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1" t="s">
        <v>8311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8311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8311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8311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8311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8311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8311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8311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8311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8311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8311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8311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8311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8311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8311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1" t="s">
        <v>8311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8311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8311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8311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8311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1" t="s">
        <v>8311</v>
      </c>
      <c r="R1463" t="s">
        <v>8312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1" t="s">
        <v>8311</v>
      </c>
      <c r="R1464" t="s">
        <v>8312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8311</v>
      </c>
      <c r="R1465" t="s">
        <v>8312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1" t="s">
        <v>8311</v>
      </c>
      <c r="R1466" t="s">
        <v>8312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1" t="s">
        <v>8311</v>
      </c>
      <c r="R1467" t="s">
        <v>8312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1" t="s">
        <v>8311</v>
      </c>
      <c r="R1468" t="s">
        <v>8312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8311</v>
      </c>
      <c r="R1469" t="s">
        <v>8312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1" t="s">
        <v>8311</v>
      </c>
      <c r="R1470" t="s">
        <v>8312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1" t="s">
        <v>8311</v>
      </c>
      <c r="R1471" t="s">
        <v>8312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1" t="s">
        <v>8311</v>
      </c>
      <c r="R1472" t="s">
        <v>8312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1" t="s">
        <v>8311</v>
      </c>
      <c r="R1473" t="s">
        <v>8312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IFERROR(ROUND(E1474/L1474,4),0)</f>
        <v>103.2024</v>
      </c>
      <c r="Q1474" s="11" t="s">
        <v>8311</v>
      </c>
      <c r="R1474" t="s">
        <v>8312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38.462600000000002</v>
      </c>
      <c r="Q1475" s="11" t="s">
        <v>8311</v>
      </c>
      <c r="R1475" t="s">
        <v>8312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1" t="s">
        <v>8311</v>
      </c>
      <c r="R1476" t="s">
        <v>8312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1" t="s">
        <v>8311</v>
      </c>
      <c r="R1477" t="s">
        <v>8312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1" t="s">
        <v>8311</v>
      </c>
      <c r="R1478" t="s">
        <v>8312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1" t="s">
        <v>8311</v>
      </c>
      <c r="R1479" t="s">
        <v>8312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1" t="s">
        <v>8311</v>
      </c>
      <c r="R1480" t="s">
        <v>8312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1" t="s">
        <v>8311</v>
      </c>
      <c r="R1481" t="s">
        <v>8312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1" t="s">
        <v>8311</v>
      </c>
      <c r="R1482" t="s">
        <v>8312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8311</v>
      </c>
      <c r="R1483" t="s">
        <v>8352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8311</v>
      </c>
      <c r="R1484" t="s">
        <v>8352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8311</v>
      </c>
      <c r="R1485" t="s">
        <v>8352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8311</v>
      </c>
      <c r="R1486" t="s">
        <v>8352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8311</v>
      </c>
      <c r="R1487" t="s">
        <v>8352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8311</v>
      </c>
      <c r="R1488" t="s">
        <v>8352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8311</v>
      </c>
      <c r="R1489" t="s">
        <v>8352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8311</v>
      </c>
      <c r="R1490" t="s">
        <v>8352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8311</v>
      </c>
      <c r="R1491" t="s">
        <v>8352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1" t="s">
        <v>8311</v>
      </c>
      <c r="R1492" t="s">
        <v>8352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8311</v>
      </c>
      <c r="R1493" t="s">
        <v>8352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8311</v>
      </c>
      <c r="R1494" t="s">
        <v>8352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8311</v>
      </c>
      <c r="R1495" t="s">
        <v>8352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1" t="s">
        <v>8311</v>
      </c>
      <c r="R1496" t="s">
        <v>8352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8311</v>
      </c>
      <c r="R1497" t="s">
        <v>8352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8311</v>
      </c>
      <c r="R1498" t="s">
        <v>8352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8311</v>
      </c>
      <c r="R1499" t="s">
        <v>8352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8311</v>
      </c>
      <c r="R1500" t="s">
        <v>8352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8311</v>
      </c>
      <c r="R1501" t="s">
        <v>8352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1" t="s">
        <v>8311</v>
      </c>
      <c r="R1502" t="s">
        <v>8352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1" t="s">
        <v>8313</v>
      </c>
      <c r="R1503" t="s">
        <v>8314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1" t="s">
        <v>8313</v>
      </c>
      <c r="R1504" t="s">
        <v>8314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1" t="s">
        <v>8313</v>
      </c>
      <c r="R1505" t="s">
        <v>8314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1" t="s">
        <v>8313</v>
      </c>
      <c r="R1506" t="s">
        <v>8314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1" t="s">
        <v>8313</v>
      </c>
      <c r="R1507" t="s">
        <v>8314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1" t="s">
        <v>8313</v>
      </c>
      <c r="R1508" t="s">
        <v>8314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1" t="s">
        <v>8313</v>
      </c>
      <c r="R1509" t="s">
        <v>8314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1" t="s">
        <v>8313</v>
      </c>
      <c r="R1510" t="s">
        <v>8314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1" t="s">
        <v>8313</v>
      </c>
      <c r="R1511" t="s">
        <v>8314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1" t="s">
        <v>8313</v>
      </c>
      <c r="R1512" t="s">
        <v>8314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1" t="s">
        <v>8313</v>
      </c>
      <c r="R1513" t="s">
        <v>8314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1" t="s">
        <v>8313</v>
      </c>
      <c r="R1514" t="s">
        <v>8314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1" t="s">
        <v>8313</v>
      </c>
      <c r="R1515" t="s">
        <v>8314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1" t="s">
        <v>8313</v>
      </c>
      <c r="R1516" t="s">
        <v>8314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1" t="s">
        <v>8313</v>
      </c>
      <c r="R1517" t="s">
        <v>8314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1" t="s">
        <v>8313</v>
      </c>
      <c r="R1518" t="s">
        <v>8314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1" t="s">
        <v>8313</v>
      </c>
      <c r="R1519" t="s">
        <v>8314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1" t="s">
        <v>8313</v>
      </c>
      <c r="R1520" t="s">
        <v>8314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1" t="s">
        <v>8313</v>
      </c>
      <c r="R1521" t="s">
        <v>8314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1" t="s">
        <v>8313</v>
      </c>
      <c r="R1522" t="s">
        <v>8314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1" t="s">
        <v>8313</v>
      </c>
      <c r="R1523" t="s">
        <v>8314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1" t="s">
        <v>8313</v>
      </c>
      <c r="R1524" t="s">
        <v>8314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1" t="s">
        <v>8313</v>
      </c>
      <c r="R1525" t="s">
        <v>8314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1" t="s">
        <v>8313</v>
      </c>
      <c r="R1526" t="s">
        <v>8314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1" t="s">
        <v>8313</v>
      </c>
      <c r="R1527" t="s">
        <v>8314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1" t="s">
        <v>8313</v>
      </c>
      <c r="R1528" t="s">
        <v>8314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1" t="s">
        <v>8313</v>
      </c>
      <c r="R1529" t="s">
        <v>8314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1" t="s">
        <v>8313</v>
      </c>
      <c r="R1530" t="s">
        <v>8314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1" t="s">
        <v>8313</v>
      </c>
      <c r="R1531" t="s">
        <v>8314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1" t="s">
        <v>8313</v>
      </c>
      <c r="R1532" t="s">
        <v>8314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1" t="s">
        <v>8313</v>
      </c>
      <c r="R1533" t="s">
        <v>8314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1" t="s">
        <v>8313</v>
      </c>
      <c r="R1534" t="s">
        <v>8314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1" t="s">
        <v>8313</v>
      </c>
      <c r="R1535" t="s">
        <v>8314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1" t="s">
        <v>8313</v>
      </c>
      <c r="R1536" t="s">
        <v>8314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1" t="s">
        <v>8313</v>
      </c>
      <c r="R1537" t="s">
        <v>8314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IFERROR(ROUND(E1538/L1538,4),0)</f>
        <v>66.0154</v>
      </c>
      <c r="Q1538" s="11" t="s">
        <v>8313</v>
      </c>
      <c r="R1538" t="s">
        <v>8314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96.375</v>
      </c>
      <c r="Q1539" s="11" t="s">
        <v>8313</v>
      </c>
      <c r="R1539" t="s">
        <v>8314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1" t="s">
        <v>8313</v>
      </c>
      <c r="R1540" t="s">
        <v>8314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1" t="s">
        <v>8313</v>
      </c>
      <c r="R1541" t="s">
        <v>8314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1" t="s">
        <v>8313</v>
      </c>
      <c r="R1542" t="s">
        <v>8314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8313</v>
      </c>
      <c r="R1543" t="s">
        <v>8355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8313</v>
      </c>
      <c r="R1544" t="s">
        <v>8355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8313</v>
      </c>
      <c r="R1545" t="s">
        <v>8355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8313</v>
      </c>
      <c r="R1546" t="s">
        <v>8355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8313</v>
      </c>
      <c r="R1547" t="s">
        <v>8355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1" t="s">
        <v>8313</v>
      </c>
      <c r="R1548" t="s">
        <v>8355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8313</v>
      </c>
      <c r="R1549" t="s">
        <v>8355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8313</v>
      </c>
      <c r="R1550" t="s">
        <v>8355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1" t="s">
        <v>8313</v>
      </c>
      <c r="R1551" t="s">
        <v>8355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1" t="s">
        <v>8313</v>
      </c>
      <c r="R1552" t="s">
        <v>8355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8313</v>
      </c>
      <c r="R1553" t="s">
        <v>8355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1" t="s">
        <v>8313</v>
      </c>
      <c r="R1554" t="s">
        <v>8355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8313</v>
      </c>
      <c r="R1555" t="s">
        <v>8355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8313</v>
      </c>
      <c r="R1556" t="s">
        <v>8355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8313</v>
      </c>
      <c r="R1557" t="s">
        <v>8355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1" t="s">
        <v>8313</v>
      </c>
      <c r="R1558" t="s">
        <v>8355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8313</v>
      </c>
      <c r="R1559" t="s">
        <v>8355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1" t="s">
        <v>8313</v>
      </c>
      <c r="R1560" t="s">
        <v>8355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8313</v>
      </c>
      <c r="R1561" t="s">
        <v>8355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8313</v>
      </c>
      <c r="R1562" t="s">
        <v>8355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8311</v>
      </c>
      <c r="R1563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8311</v>
      </c>
      <c r="R1564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8311</v>
      </c>
      <c r="R1565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8311</v>
      </c>
      <c r="R1566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8311</v>
      </c>
      <c r="R1567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1" t="s">
        <v>8311</v>
      </c>
      <c r="R1568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1" t="s">
        <v>8311</v>
      </c>
      <c r="R1569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8311</v>
      </c>
      <c r="R157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8311</v>
      </c>
      <c r="R1571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1" t="s">
        <v>8311</v>
      </c>
      <c r="R1572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8311</v>
      </c>
      <c r="R1573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1" t="s">
        <v>8311</v>
      </c>
      <c r="R1574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1" t="s">
        <v>8311</v>
      </c>
      <c r="R1575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1" t="s">
        <v>8311</v>
      </c>
      <c r="R1576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1" t="s">
        <v>8311</v>
      </c>
      <c r="R1577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8311</v>
      </c>
      <c r="R1578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8311</v>
      </c>
      <c r="R1579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8311</v>
      </c>
      <c r="R158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8311</v>
      </c>
      <c r="R1581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8311</v>
      </c>
      <c r="R1582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8313</v>
      </c>
      <c r="R1583" t="s">
        <v>8351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8313</v>
      </c>
      <c r="R1584" t="s">
        <v>8351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8313</v>
      </c>
      <c r="R1585" t="s">
        <v>8351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8313</v>
      </c>
      <c r="R1586" t="s">
        <v>8351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1" t="s">
        <v>8313</v>
      </c>
      <c r="R1587" t="s">
        <v>8351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8313</v>
      </c>
      <c r="R1588" t="s">
        <v>8351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8313</v>
      </c>
      <c r="R1589" t="s">
        <v>8351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8313</v>
      </c>
      <c r="R1590" t="s">
        <v>8351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8313</v>
      </c>
      <c r="R1591" t="s">
        <v>8351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8313</v>
      </c>
      <c r="R1592" t="s">
        <v>8351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1" t="s">
        <v>8313</v>
      </c>
      <c r="R1593" t="s">
        <v>8351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8313</v>
      </c>
      <c r="R1594" t="s">
        <v>8351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8313</v>
      </c>
      <c r="R1595" t="s">
        <v>8351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8313</v>
      </c>
      <c r="R1596" t="s">
        <v>8351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8313</v>
      </c>
      <c r="R1597" t="s">
        <v>8351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8313</v>
      </c>
      <c r="R1598" t="s">
        <v>8351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8313</v>
      </c>
      <c r="R1599" t="s">
        <v>8351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8313</v>
      </c>
      <c r="R1600" t="s">
        <v>8351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8313</v>
      </c>
      <c r="R1601" t="s">
        <v>8351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IFERROR(ROUND(E1602/L1602,4),0)</f>
        <v>40.777799999999999</v>
      </c>
      <c r="Q1602" s="11" t="s">
        <v>8313</v>
      </c>
      <c r="R1602" t="s">
        <v>8351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48.325499999999998</v>
      </c>
      <c r="Q1603" s="11" t="s">
        <v>8327</v>
      </c>
      <c r="R1603" t="s">
        <v>8331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1" t="s">
        <v>8327</v>
      </c>
      <c r="R1604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1" t="s">
        <v>8327</v>
      </c>
      <c r="R1605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1" t="s">
        <v>8327</v>
      </c>
      <c r="R1606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1" t="s">
        <v>8327</v>
      </c>
      <c r="R1607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1" t="s">
        <v>8327</v>
      </c>
      <c r="R1608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1" t="s">
        <v>8327</v>
      </c>
      <c r="R1609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1" t="s">
        <v>8327</v>
      </c>
      <c r="R16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8327</v>
      </c>
      <c r="R1611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1" t="s">
        <v>8327</v>
      </c>
      <c r="R1612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1" t="s">
        <v>8327</v>
      </c>
      <c r="R1613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8327</v>
      </c>
      <c r="R1614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1" t="s">
        <v>8327</v>
      </c>
      <c r="R1615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1" t="s">
        <v>8327</v>
      </c>
      <c r="R1616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1" t="s">
        <v>8327</v>
      </c>
      <c r="R1617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1" t="s">
        <v>8327</v>
      </c>
      <c r="R1618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1" t="s">
        <v>8327</v>
      </c>
      <c r="R1619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1" t="s">
        <v>8327</v>
      </c>
      <c r="R162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1" t="s">
        <v>8327</v>
      </c>
      <c r="R1621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1" t="s">
        <v>8327</v>
      </c>
      <c r="R1622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1" t="s">
        <v>8327</v>
      </c>
      <c r="R1623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1" t="s">
        <v>8327</v>
      </c>
      <c r="R1624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1" t="s">
        <v>8327</v>
      </c>
      <c r="R1625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8327</v>
      </c>
      <c r="R1626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1" t="s">
        <v>8327</v>
      </c>
      <c r="R1627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1" t="s">
        <v>8327</v>
      </c>
      <c r="R1628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1" t="s">
        <v>8327</v>
      </c>
      <c r="R1629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1" t="s">
        <v>8327</v>
      </c>
      <c r="R163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1" t="s">
        <v>8327</v>
      </c>
      <c r="R1631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1" t="s">
        <v>8327</v>
      </c>
      <c r="R1632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1" t="s">
        <v>8327</v>
      </c>
      <c r="R1633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1" t="s">
        <v>8327</v>
      </c>
      <c r="R1634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1" t="s">
        <v>8327</v>
      </c>
      <c r="R1635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1" t="s">
        <v>8327</v>
      </c>
      <c r="R1636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1" t="s">
        <v>8327</v>
      </c>
      <c r="R1637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1" t="s">
        <v>8327</v>
      </c>
      <c r="R1638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8327</v>
      </c>
      <c r="R1639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1" t="s">
        <v>8327</v>
      </c>
      <c r="R164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1" t="s">
        <v>8327</v>
      </c>
      <c r="R1641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1" t="s">
        <v>8327</v>
      </c>
      <c r="R1642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8327</v>
      </c>
      <c r="R1643" t="s">
        <v>8338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1" t="s">
        <v>8327</v>
      </c>
      <c r="R1644" t="s">
        <v>8338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1" t="s">
        <v>8327</v>
      </c>
      <c r="R1645" t="s">
        <v>8338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1" t="s">
        <v>8327</v>
      </c>
      <c r="R1646" t="s">
        <v>8338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8327</v>
      </c>
      <c r="R1647" t="s">
        <v>8338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1" t="s">
        <v>8327</v>
      </c>
      <c r="R1648" t="s">
        <v>8338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1" t="s">
        <v>8327</v>
      </c>
      <c r="R1649" t="s">
        <v>8338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1" t="s">
        <v>8327</v>
      </c>
      <c r="R1650" t="s">
        <v>8338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1" t="s">
        <v>8327</v>
      </c>
      <c r="R1651" t="s">
        <v>8338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1" t="s">
        <v>8327</v>
      </c>
      <c r="R1652" t="s">
        <v>8338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8327</v>
      </c>
      <c r="R1653" t="s">
        <v>8338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1" t="s">
        <v>8327</v>
      </c>
      <c r="R1654" t="s">
        <v>8338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1" t="s">
        <v>8327</v>
      </c>
      <c r="R1655" t="s">
        <v>8338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1" t="s">
        <v>8327</v>
      </c>
      <c r="R1656" t="s">
        <v>8338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1" t="s">
        <v>8327</v>
      </c>
      <c r="R1657" t="s">
        <v>8338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1" t="s">
        <v>8327</v>
      </c>
      <c r="R1658" t="s">
        <v>8338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1" t="s">
        <v>8327</v>
      </c>
      <c r="R1659" t="s">
        <v>8338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1" t="s">
        <v>8327</v>
      </c>
      <c r="R1660" t="s">
        <v>8338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1" t="s">
        <v>8327</v>
      </c>
      <c r="R1661" t="s">
        <v>8338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1" t="s">
        <v>8327</v>
      </c>
      <c r="R1662" t="s">
        <v>8338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1" t="s">
        <v>8327</v>
      </c>
      <c r="R1663" t="s">
        <v>8338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1" t="s">
        <v>8327</v>
      </c>
      <c r="R1664" t="s">
        <v>8338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8327</v>
      </c>
      <c r="R1665" t="s">
        <v>8338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IFERROR(ROUND(E1666/L1666,4),0)</f>
        <v>34.384500000000003</v>
      </c>
      <c r="Q1666" s="11" t="s">
        <v>8327</v>
      </c>
      <c r="R1666" t="s">
        <v>8338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44.957000000000001</v>
      </c>
      <c r="Q1667" s="11" t="s">
        <v>8327</v>
      </c>
      <c r="R1667" t="s">
        <v>8338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1" t="s">
        <v>8327</v>
      </c>
      <c r="R1668" t="s">
        <v>8338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1" t="s">
        <v>8327</v>
      </c>
      <c r="R1669" t="s">
        <v>8338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1" t="s">
        <v>8327</v>
      </c>
      <c r="R1670" t="s">
        <v>8338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8327</v>
      </c>
      <c r="R1671" t="s">
        <v>8338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1" t="s">
        <v>8327</v>
      </c>
      <c r="R1672" t="s">
        <v>8338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1" t="s">
        <v>8327</v>
      </c>
      <c r="R1673" t="s">
        <v>8338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1" t="s">
        <v>8327</v>
      </c>
      <c r="R1674" t="s">
        <v>8338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1" t="s">
        <v>8327</v>
      </c>
      <c r="R1675" t="s">
        <v>8338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1" t="s">
        <v>8327</v>
      </c>
      <c r="R1676" t="s">
        <v>8338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1" t="s">
        <v>8327</v>
      </c>
      <c r="R1677" t="s">
        <v>8338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1" t="s">
        <v>8327</v>
      </c>
      <c r="R1678" t="s">
        <v>8338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1" t="s">
        <v>8327</v>
      </c>
      <c r="R1679" t="s">
        <v>8338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1" t="s">
        <v>8327</v>
      </c>
      <c r="R1680" t="s">
        <v>8338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8327</v>
      </c>
      <c r="R1681" t="s">
        <v>8338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8327</v>
      </c>
      <c r="R1682" t="s">
        <v>8338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1" t="s">
        <v>8327</v>
      </c>
      <c r="R1683" t="s">
        <v>8330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8327</v>
      </c>
      <c r="R1684" t="s">
        <v>8330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8327</v>
      </c>
      <c r="R1685" t="s">
        <v>8330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1" t="s">
        <v>8327</v>
      </c>
      <c r="R1686" t="s">
        <v>8330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8327</v>
      </c>
      <c r="R1687" t="s">
        <v>8330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8327</v>
      </c>
      <c r="R1688" t="s">
        <v>8330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1" t="s">
        <v>8327</v>
      </c>
      <c r="R1689" t="s">
        <v>8330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1" t="s">
        <v>8327</v>
      </c>
      <c r="R1690" t="s">
        <v>8330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1" t="s">
        <v>8327</v>
      </c>
      <c r="R1691" t="s">
        <v>8330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1" t="s">
        <v>8327</v>
      </c>
      <c r="R1692" t="s">
        <v>8330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1" t="s">
        <v>8327</v>
      </c>
      <c r="R1693" t="s">
        <v>8330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1" t="s">
        <v>8327</v>
      </c>
      <c r="R1694" t="s">
        <v>8330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8327</v>
      </c>
      <c r="R1695" t="s">
        <v>8330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8327</v>
      </c>
      <c r="R1696" t="s">
        <v>8330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1" t="s">
        <v>8327</v>
      </c>
      <c r="R1697" t="s">
        <v>8330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8327</v>
      </c>
      <c r="R1698" t="s">
        <v>8330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1" t="s">
        <v>8327</v>
      </c>
      <c r="R1699" t="s">
        <v>8330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8327</v>
      </c>
      <c r="R1700" t="s">
        <v>8330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8327</v>
      </c>
      <c r="R1701" t="s">
        <v>8330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1" t="s">
        <v>8327</v>
      </c>
      <c r="R1702" t="s">
        <v>8330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8327</v>
      </c>
      <c r="R1703" t="s">
        <v>8330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8327</v>
      </c>
      <c r="R1704" t="s">
        <v>8330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8327</v>
      </c>
      <c r="R1705" t="s">
        <v>8330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1" t="s">
        <v>8327</v>
      </c>
      <c r="R1706" t="s">
        <v>8330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8327</v>
      </c>
      <c r="R1707" t="s">
        <v>8330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8327</v>
      </c>
      <c r="R1708" t="s">
        <v>8330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1" t="s">
        <v>8327</v>
      </c>
      <c r="R1709" t="s">
        <v>8330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8327</v>
      </c>
      <c r="R1710" t="s">
        <v>8330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8327</v>
      </c>
      <c r="R1711" t="s">
        <v>8330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8327</v>
      </c>
      <c r="R1712" t="s">
        <v>8330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8327</v>
      </c>
      <c r="R1713" t="s">
        <v>8330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8327</v>
      </c>
      <c r="R1714" t="s">
        <v>8330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8327</v>
      </c>
      <c r="R1715" t="s">
        <v>8330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1" t="s">
        <v>8327</v>
      </c>
      <c r="R1716" t="s">
        <v>8330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8327</v>
      </c>
      <c r="R1717" t="s">
        <v>8330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8327</v>
      </c>
      <c r="R1718" t="s">
        <v>8330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1" t="s">
        <v>8327</v>
      </c>
      <c r="R1719" t="s">
        <v>8330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8327</v>
      </c>
      <c r="R1720" t="s">
        <v>8330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1" t="s">
        <v>8327</v>
      </c>
      <c r="R1721" t="s">
        <v>8330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1" t="s">
        <v>8327</v>
      </c>
      <c r="R1722" t="s">
        <v>8330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8327</v>
      </c>
      <c r="R1723" t="s">
        <v>8330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8327</v>
      </c>
      <c r="R1724" t="s">
        <v>8330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1" t="s">
        <v>8327</v>
      </c>
      <c r="R1725" t="s">
        <v>8330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8327</v>
      </c>
      <c r="R1726" t="s">
        <v>8330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1" t="s">
        <v>8327</v>
      </c>
      <c r="R1727" t="s">
        <v>8330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8327</v>
      </c>
      <c r="R1728" t="s">
        <v>8330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8327</v>
      </c>
      <c r="R1729" t="s">
        <v>8330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IFERROR(ROUND(E1730/L1730,4),0)</f>
        <v>122.1429</v>
      </c>
      <c r="Q1730" s="11" t="s">
        <v>8327</v>
      </c>
      <c r="R1730" t="s">
        <v>8330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8327</v>
      </c>
      <c r="R1731" t="s">
        <v>8330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8327</v>
      </c>
      <c r="R1732" t="s">
        <v>8330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8327</v>
      </c>
      <c r="R1733" t="s">
        <v>8330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8327</v>
      </c>
      <c r="R1734" t="s">
        <v>8330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8327</v>
      </c>
      <c r="R1735" t="s">
        <v>8330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8327</v>
      </c>
      <c r="R1736" t="s">
        <v>8330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8327</v>
      </c>
      <c r="R1737" t="s">
        <v>8330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8327</v>
      </c>
      <c r="R1738" t="s">
        <v>8330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1" t="s">
        <v>8327</v>
      </c>
      <c r="R1739" t="s">
        <v>8330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8327</v>
      </c>
      <c r="R1740" t="s">
        <v>8330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8327</v>
      </c>
      <c r="R1741" t="s">
        <v>8330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8327</v>
      </c>
      <c r="R1742" t="s">
        <v>8330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1" t="s">
        <v>8313</v>
      </c>
      <c r="R1743" t="s">
        <v>8314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1" t="s">
        <v>8313</v>
      </c>
      <c r="R1744" t="s">
        <v>8314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1" t="s">
        <v>8313</v>
      </c>
      <c r="R1745" t="s">
        <v>8314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1" t="s">
        <v>8313</v>
      </c>
      <c r="R1746" t="s">
        <v>8314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1" t="s">
        <v>8313</v>
      </c>
      <c r="R1747" t="s">
        <v>8314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1" t="s">
        <v>8313</v>
      </c>
      <c r="R1748" t="s">
        <v>8314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1" t="s">
        <v>8313</v>
      </c>
      <c r="R1749" t="s">
        <v>8314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1" t="s">
        <v>8313</v>
      </c>
      <c r="R1750" t="s">
        <v>8314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1" t="s">
        <v>8313</v>
      </c>
      <c r="R1751" t="s">
        <v>8314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1" t="s">
        <v>8313</v>
      </c>
      <c r="R1752" t="s">
        <v>8314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1" t="s">
        <v>8313</v>
      </c>
      <c r="R1753" t="s">
        <v>8314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1" t="s">
        <v>8313</v>
      </c>
      <c r="R1754" t="s">
        <v>8314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1" t="s">
        <v>8313</v>
      </c>
      <c r="R1755" t="s">
        <v>8314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1" t="s">
        <v>8313</v>
      </c>
      <c r="R1756" t="s">
        <v>8314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8313</v>
      </c>
      <c r="R1757" t="s">
        <v>8314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8313</v>
      </c>
      <c r="R1758" t="s">
        <v>8314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1" t="s">
        <v>8313</v>
      </c>
      <c r="R1759" t="s">
        <v>8314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1" t="s">
        <v>8313</v>
      </c>
      <c r="R1760" t="s">
        <v>8314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1" t="s">
        <v>8313</v>
      </c>
      <c r="R1761" t="s">
        <v>8314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1" t="s">
        <v>8313</v>
      </c>
      <c r="R1762" t="s">
        <v>8314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1" t="s">
        <v>8313</v>
      </c>
      <c r="R1763" t="s">
        <v>8314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8313</v>
      </c>
      <c r="R1764" t="s">
        <v>8314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1" t="s">
        <v>8313</v>
      </c>
      <c r="R1765" t="s">
        <v>8314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1" t="s">
        <v>8313</v>
      </c>
      <c r="R1766" t="s">
        <v>8314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1" t="s">
        <v>8313</v>
      </c>
      <c r="R1767" t="s">
        <v>8314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8313</v>
      </c>
      <c r="R1768" t="s">
        <v>8314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1" t="s">
        <v>8313</v>
      </c>
      <c r="R1769" t="s">
        <v>8314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1" t="s">
        <v>8313</v>
      </c>
      <c r="R1770" t="s">
        <v>8314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1" t="s">
        <v>8313</v>
      </c>
      <c r="R1771" t="s">
        <v>8314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8313</v>
      </c>
      <c r="R1772" t="s">
        <v>8314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8313</v>
      </c>
      <c r="R1773" t="s">
        <v>8314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1" t="s">
        <v>8313</v>
      </c>
      <c r="R1774" t="s">
        <v>8314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1" t="s">
        <v>8313</v>
      </c>
      <c r="R1775" t="s">
        <v>8314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1" t="s">
        <v>8313</v>
      </c>
      <c r="R1776" t="s">
        <v>8314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1" t="s">
        <v>8313</v>
      </c>
      <c r="R1777" t="s">
        <v>8314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8313</v>
      </c>
      <c r="R1778" t="s">
        <v>8314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8313</v>
      </c>
      <c r="R1779" t="s">
        <v>8314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1" t="s">
        <v>8313</v>
      </c>
      <c r="R1780" t="s">
        <v>8314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1" t="s">
        <v>8313</v>
      </c>
      <c r="R1781" t="s">
        <v>8314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1" t="s">
        <v>8313</v>
      </c>
      <c r="R1782" t="s">
        <v>8314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1" t="s">
        <v>8313</v>
      </c>
      <c r="R1783" t="s">
        <v>8314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1" t="s">
        <v>8313</v>
      </c>
      <c r="R1784" t="s">
        <v>8314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1" t="s">
        <v>8313</v>
      </c>
      <c r="R1785" t="s">
        <v>8314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1" t="s">
        <v>8313</v>
      </c>
      <c r="R1786" t="s">
        <v>8314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1" t="s">
        <v>8313</v>
      </c>
      <c r="R1787" t="s">
        <v>8314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1" t="s">
        <v>8313</v>
      </c>
      <c r="R1788" t="s">
        <v>8314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1" t="s">
        <v>8313</v>
      </c>
      <c r="R1789" t="s">
        <v>8314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8313</v>
      </c>
      <c r="R1790" t="s">
        <v>8314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8313</v>
      </c>
      <c r="R1791" t="s">
        <v>8314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1" t="s">
        <v>8313</v>
      </c>
      <c r="R1792" t="s">
        <v>8314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8313</v>
      </c>
      <c r="R1793" t="s">
        <v>8314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IFERROR(ROUND(E1794/L1794,4),0)</f>
        <v>109.9353</v>
      </c>
      <c r="Q1794" s="11" t="s">
        <v>8313</v>
      </c>
      <c r="R1794" t="s">
        <v>8314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8313</v>
      </c>
      <c r="R1795" t="s">
        <v>8314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1" t="s">
        <v>8313</v>
      </c>
      <c r="R1796" t="s">
        <v>8314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1" t="s">
        <v>8313</v>
      </c>
      <c r="R1797" t="s">
        <v>8314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1" t="s">
        <v>8313</v>
      </c>
      <c r="R1798" t="s">
        <v>8314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8313</v>
      </c>
      <c r="R1799" t="s">
        <v>8314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1" t="s">
        <v>8313</v>
      </c>
      <c r="R1800" t="s">
        <v>8314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1" t="s">
        <v>8313</v>
      </c>
      <c r="R1801" t="s">
        <v>8314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1" t="s">
        <v>8313</v>
      </c>
      <c r="R1802" t="s">
        <v>8314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1" t="s">
        <v>8313</v>
      </c>
      <c r="R1803" t="s">
        <v>8314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1" t="s">
        <v>8313</v>
      </c>
      <c r="R1804" t="s">
        <v>8314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1" t="s">
        <v>8313</v>
      </c>
      <c r="R1805" t="s">
        <v>8314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1" t="s">
        <v>8313</v>
      </c>
      <c r="R1806" t="s">
        <v>8314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1" t="s">
        <v>8313</v>
      </c>
      <c r="R1807" t="s">
        <v>8314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1" t="s">
        <v>8313</v>
      </c>
      <c r="R1808" t="s">
        <v>8314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1" t="s">
        <v>8313</v>
      </c>
      <c r="R1809" t="s">
        <v>8314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1" t="s">
        <v>8313</v>
      </c>
      <c r="R1810" t="s">
        <v>8314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1" t="s">
        <v>8313</v>
      </c>
      <c r="R1811" t="s">
        <v>8314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8313</v>
      </c>
      <c r="R1812" t="s">
        <v>8314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1" t="s">
        <v>8313</v>
      </c>
      <c r="R1813" t="s">
        <v>8314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1" t="s">
        <v>8313</v>
      </c>
      <c r="R1814" t="s">
        <v>8314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8313</v>
      </c>
      <c r="R1815" t="s">
        <v>8314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1" t="s">
        <v>8313</v>
      </c>
      <c r="R1816" t="s">
        <v>8314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8313</v>
      </c>
      <c r="R1817" t="s">
        <v>8314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1" t="s">
        <v>8313</v>
      </c>
      <c r="R1818" t="s">
        <v>8314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8313</v>
      </c>
      <c r="R1819" t="s">
        <v>8314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8313</v>
      </c>
      <c r="R1820" t="s">
        <v>8314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8313</v>
      </c>
      <c r="R1821" t="s">
        <v>8314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1" t="s">
        <v>8313</v>
      </c>
      <c r="R1822" t="s">
        <v>8314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1" t="s">
        <v>8327</v>
      </c>
      <c r="R1823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1" t="s">
        <v>8327</v>
      </c>
      <c r="R1824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1" t="s">
        <v>8327</v>
      </c>
      <c r="R1825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8327</v>
      </c>
      <c r="R1826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8327</v>
      </c>
      <c r="R1827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1" t="s">
        <v>8327</v>
      </c>
      <c r="R1828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1" t="s">
        <v>8327</v>
      </c>
      <c r="R1829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1" t="s">
        <v>8327</v>
      </c>
      <c r="R183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1" t="s">
        <v>8327</v>
      </c>
      <c r="R1831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1" t="s">
        <v>8327</v>
      </c>
      <c r="R1832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1" t="s">
        <v>8327</v>
      </c>
      <c r="R1833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8327</v>
      </c>
      <c r="R1834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8327</v>
      </c>
      <c r="R1835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1" t="s">
        <v>8327</v>
      </c>
      <c r="R1836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1" t="s">
        <v>8327</v>
      </c>
      <c r="R1837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1" t="s">
        <v>8327</v>
      </c>
      <c r="R1838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1" t="s">
        <v>8327</v>
      </c>
      <c r="R1839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1" t="s">
        <v>8327</v>
      </c>
      <c r="R184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1" t="s">
        <v>8327</v>
      </c>
      <c r="R1841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1" t="s">
        <v>8327</v>
      </c>
      <c r="R1842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1" t="s">
        <v>8327</v>
      </c>
      <c r="R1843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1" t="s">
        <v>8327</v>
      </c>
      <c r="R1844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1" t="s">
        <v>8327</v>
      </c>
      <c r="R1845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8327</v>
      </c>
      <c r="R1846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1" t="s">
        <v>8327</v>
      </c>
      <c r="R1847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1" t="s">
        <v>8327</v>
      </c>
      <c r="R1848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1" t="s">
        <v>8327</v>
      </c>
      <c r="R1849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1" t="s">
        <v>8327</v>
      </c>
      <c r="R185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1" t="s">
        <v>8327</v>
      </c>
      <c r="R1851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1" t="s">
        <v>8327</v>
      </c>
      <c r="R1852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1" t="s">
        <v>8327</v>
      </c>
      <c r="R1853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1" t="s">
        <v>8327</v>
      </c>
      <c r="R1854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1" t="s">
        <v>8327</v>
      </c>
      <c r="R1855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1" t="s">
        <v>8327</v>
      </c>
      <c r="R1856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1" t="s">
        <v>8327</v>
      </c>
      <c r="R1857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IFERROR(ROUND(E1858/L1858,4),0)</f>
        <v>53.289499999999997</v>
      </c>
      <c r="Q1858" s="11" t="s">
        <v>8327</v>
      </c>
      <c r="R1858" t="s">
        <v>8331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136.36359999999999</v>
      </c>
      <c r="Q1859" s="11" t="s">
        <v>8327</v>
      </c>
      <c r="R1859" t="s">
        <v>8331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1" t="s">
        <v>8327</v>
      </c>
      <c r="R186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1" t="s">
        <v>8327</v>
      </c>
      <c r="R1861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1" t="s">
        <v>8327</v>
      </c>
      <c r="R1862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8316</v>
      </c>
      <c r="R1863" t="s">
        <v>8344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1" t="s">
        <v>8316</v>
      </c>
      <c r="R1864" t="s">
        <v>8344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8316</v>
      </c>
      <c r="R1865" t="s">
        <v>8344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1" t="s">
        <v>8316</v>
      </c>
      <c r="R1866" t="s">
        <v>8344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8316</v>
      </c>
      <c r="R1867" t="s">
        <v>8344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8316</v>
      </c>
      <c r="R1868" t="s">
        <v>8344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8316</v>
      </c>
      <c r="R1869" t="s">
        <v>8344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1" t="s">
        <v>8316</v>
      </c>
      <c r="R1870" t="s">
        <v>8344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8316</v>
      </c>
      <c r="R1871" t="s">
        <v>8344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1" t="s">
        <v>8316</v>
      </c>
      <c r="R1872" t="s">
        <v>8344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1" t="s">
        <v>8316</v>
      </c>
      <c r="R1873" t="s">
        <v>8344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1" t="s">
        <v>8316</v>
      </c>
      <c r="R1874" t="s">
        <v>8344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8316</v>
      </c>
      <c r="R1875" t="s">
        <v>8344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8316</v>
      </c>
      <c r="R1876" t="s">
        <v>8344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8316</v>
      </c>
      <c r="R1877" t="s">
        <v>8344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8316</v>
      </c>
      <c r="R1878" t="s">
        <v>8344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8316</v>
      </c>
      <c r="R1879" t="s">
        <v>8344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8316</v>
      </c>
      <c r="R1880" t="s">
        <v>8344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8316</v>
      </c>
      <c r="R1881" t="s">
        <v>8344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1" t="s">
        <v>8316</v>
      </c>
      <c r="R1882" t="s">
        <v>8344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1" t="s">
        <v>8327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1" t="s">
        <v>8327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1" t="s">
        <v>8327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1" t="s">
        <v>8327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1" t="s">
        <v>8327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1" t="s">
        <v>8327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1" t="s">
        <v>8327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1" t="s">
        <v>8327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1" t="s">
        <v>8327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1" t="s">
        <v>8327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1" t="s">
        <v>8327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1" t="s">
        <v>8327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1" t="s">
        <v>8327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8327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1" t="s">
        <v>8327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8327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1" t="s">
        <v>8327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1" t="s">
        <v>8327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1" t="s">
        <v>8327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1" t="s">
        <v>8327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8308</v>
      </c>
      <c r="R1903" t="s">
        <v>8318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8308</v>
      </c>
      <c r="R1904" t="s">
        <v>8318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1" t="s">
        <v>8308</v>
      </c>
      <c r="R1905" t="s">
        <v>8318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8308</v>
      </c>
      <c r="R1906" t="s">
        <v>8318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8308</v>
      </c>
      <c r="R1907" t="s">
        <v>8318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1" t="s">
        <v>8308</v>
      </c>
      <c r="R1908" t="s">
        <v>8318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8308</v>
      </c>
      <c r="R1909" t="s">
        <v>8318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8308</v>
      </c>
      <c r="R1910" t="s">
        <v>8318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1" t="s">
        <v>8308</v>
      </c>
      <c r="R1911" t="s">
        <v>8318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1" t="s">
        <v>8308</v>
      </c>
      <c r="R1912" t="s">
        <v>8318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8308</v>
      </c>
      <c r="R1913" t="s">
        <v>8318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1" t="s">
        <v>8308</v>
      </c>
      <c r="R1914" t="s">
        <v>8318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8308</v>
      </c>
      <c r="R1915" t="s">
        <v>8318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8308</v>
      </c>
      <c r="R1916" t="s">
        <v>8318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8308</v>
      </c>
      <c r="R1917" t="s">
        <v>8318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8308</v>
      </c>
      <c r="R1918" t="s">
        <v>8318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1" t="s">
        <v>8308</v>
      </c>
      <c r="R1919" t="s">
        <v>8318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1" t="s">
        <v>8308</v>
      </c>
      <c r="R1920" t="s">
        <v>8318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1" t="s">
        <v>8308</v>
      </c>
      <c r="R1921" t="s">
        <v>8318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IFERROR(ROUND(E1922/L1922,4),0)</f>
        <v>40.981000000000002</v>
      </c>
      <c r="Q1922" s="11" t="s">
        <v>8308</v>
      </c>
      <c r="R1922" t="s">
        <v>8318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8327</v>
      </c>
      <c r="R1923" t="s">
        <v>8328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1" t="s">
        <v>8327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1" t="s">
        <v>8327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8327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1" t="s">
        <v>8327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1" t="s">
        <v>8327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1" t="s">
        <v>8327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1" t="s">
        <v>8327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8327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1" t="s">
        <v>8327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1" t="s">
        <v>8327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1" t="s">
        <v>8327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1" t="s">
        <v>8327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1" t="s">
        <v>8327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8327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1" t="s">
        <v>8327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1" t="s">
        <v>8327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1" t="s">
        <v>8327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1" t="s">
        <v>8327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1" t="s">
        <v>8327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1" t="s">
        <v>8308</v>
      </c>
      <c r="R1943" t="s">
        <v>8309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1" t="s">
        <v>8308</v>
      </c>
      <c r="R1944" t="s">
        <v>8309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1" t="s">
        <v>8308</v>
      </c>
      <c r="R1945" t="s">
        <v>8309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1" t="s">
        <v>8308</v>
      </c>
      <c r="R1946" t="s">
        <v>8309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1" t="s">
        <v>8308</v>
      </c>
      <c r="R1947" t="s">
        <v>8309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1" t="s">
        <v>8308</v>
      </c>
      <c r="R1948" t="s">
        <v>8309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1" t="s">
        <v>8308</v>
      </c>
      <c r="R1949" t="s">
        <v>8309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1" t="s">
        <v>8308</v>
      </c>
      <c r="R1950" t="s">
        <v>8309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1" t="s">
        <v>8308</v>
      </c>
      <c r="R1951" t="s">
        <v>8309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1" t="s">
        <v>8308</v>
      </c>
      <c r="R1952" t="s">
        <v>8309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1" t="s">
        <v>8308</v>
      </c>
      <c r="R1953" t="s">
        <v>8309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1" t="s">
        <v>8308</v>
      </c>
      <c r="R1954" t="s">
        <v>8309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1" t="s">
        <v>8308</v>
      </c>
      <c r="R1955" t="s">
        <v>8309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1" t="s">
        <v>8308</v>
      </c>
      <c r="R1956" t="s">
        <v>8309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1" t="s">
        <v>8308</v>
      </c>
      <c r="R1957" t="s">
        <v>8309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1" t="s">
        <v>8308</v>
      </c>
      <c r="R1958" t="s">
        <v>8309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1" t="s">
        <v>8308</v>
      </c>
      <c r="R1959" t="s">
        <v>8309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1" t="s">
        <v>8308</v>
      </c>
      <c r="R1960" t="s">
        <v>8309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1" t="s">
        <v>8308</v>
      </c>
      <c r="R1961" t="s">
        <v>8309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1" t="s">
        <v>8308</v>
      </c>
      <c r="R1962" t="s">
        <v>8309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1" t="s">
        <v>8308</v>
      </c>
      <c r="R1963" t="s">
        <v>8309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1" t="s">
        <v>8308</v>
      </c>
      <c r="R1964" t="s">
        <v>8309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8308</v>
      </c>
      <c r="R1965" t="s">
        <v>8309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1" t="s">
        <v>8308</v>
      </c>
      <c r="R1966" t="s">
        <v>8309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1" t="s">
        <v>8308</v>
      </c>
      <c r="R1967" t="s">
        <v>8309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1" t="s">
        <v>8308</v>
      </c>
      <c r="R1968" t="s">
        <v>8309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1" t="s">
        <v>8308</v>
      </c>
      <c r="R1969" t="s">
        <v>8309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1" t="s">
        <v>8308</v>
      </c>
      <c r="R1970" t="s">
        <v>8309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1" t="s">
        <v>8308</v>
      </c>
      <c r="R1971" t="s">
        <v>8309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1" t="s">
        <v>8308</v>
      </c>
      <c r="R1972" t="s">
        <v>8309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1" t="s">
        <v>8308</v>
      </c>
      <c r="R1973" t="s">
        <v>8309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1" t="s">
        <v>8308</v>
      </c>
      <c r="R1974" t="s">
        <v>8309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8308</v>
      </c>
      <c r="R1975" t="s">
        <v>8309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1" t="s">
        <v>8308</v>
      </c>
      <c r="R1976" t="s">
        <v>8309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1" t="s">
        <v>8308</v>
      </c>
      <c r="R1977" t="s">
        <v>8309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1" t="s">
        <v>8308</v>
      </c>
      <c r="R1978" t="s">
        <v>8309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1" t="s">
        <v>8308</v>
      </c>
      <c r="R1979" t="s">
        <v>8309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1" t="s">
        <v>8308</v>
      </c>
      <c r="R1980" t="s">
        <v>8309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1" t="s">
        <v>8308</v>
      </c>
      <c r="R1981" t="s">
        <v>8309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1" t="s">
        <v>8308</v>
      </c>
      <c r="R1982" t="s">
        <v>8309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8313</v>
      </c>
      <c r="R1983" t="s">
        <v>8353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8313</v>
      </c>
      <c r="R1984" t="s">
        <v>8353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1" t="s">
        <v>8313</v>
      </c>
      <c r="R1985" t="s">
        <v>8353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IFERROR(ROUND(E1986/L1986,4),0)</f>
        <v>453.1429</v>
      </c>
      <c r="Q1986" s="11" t="s">
        <v>8313</v>
      </c>
      <c r="R1986" t="s">
        <v>8353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8313</v>
      </c>
      <c r="R1987" t="s">
        <v>8353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8313</v>
      </c>
      <c r="R1988" t="s">
        <v>8353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1" t="s">
        <v>8313</v>
      </c>
      <c r="R1989" t="s">
        <v>8353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8313</v>
      </c>
      <c r="R1990" t="s">
        <v>8353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8313</v>
      </c>
      <c r="R1991" t="s">
        <v>8353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8313</v>
      </c>
      <c r="R1992" t="s">
        <v>8353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1" t="s">
        <v>8313</v>
      </c>
      <c r="R1993" t="s">
        <v>8353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8313</v>
      </c>
      <c r="R1994" t="s">
        <v>8353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8313</v>
      </c>
      <c r="R1995" t="s">
        <v>8353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8313</v>
      </c>
      <c r="R1996" t="s">
        <v>8353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8313</v>
      </c>
      <c r="R1997" t="s">
        <v>8353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8313</v>
      </c>
      <c r="R1998" t="s">
        <v>8353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8313</v>
      </c>
      <c r="R1999" t="s">
        <v>8353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1" t="s">
        <v>8313</v>
      </c>
      <c r="R2000" t="s">
        <v>8353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1" t="s">
        <v>8313</v>
      </c>
      <c r="R2001" t="s">
        <v>8353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8313</v>
      </c>
      <c r="R2002" t="s">
        <v>8353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1" t="s">
        <v>8308</v>
      </c>
      <c r="R2003" t="s">
        <v>8309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1" t="s">
        <v>8308</v>
      </c>
      <c r="R2004" t="s">
        <v>8309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1" t="s">
        <v>8308</v>
      </c>
      <c r="R2005" t="s">
        <v>8309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1" t="s">
        <v>8308</v>
      </c>
      <c r="R2006" t="s">
        <v>8309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1" t="s">
        <v>8308</v>
      </c>
      <c r="R2007" t="s">
        <v>8309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1" t="s">
        <v>8308</v>
      </c>
      <c r="R2008" t="s">
        <v>8309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1" t="s">
        <v>8308</v>
      </c>
      <c r="R2009" t="s">
        <v>8309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1" t="s">
        <v>8308</v>
      </c>
      <c r="R2010" t="s">
        <v>8309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1" t="s">
        <v>8308</v>
      </c>
      <c r="R2011" t="s">
        <v>8309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1" t="s">
        <v>8308</v>
      </c>
      <c r="R2012" t="s">
        <v>8309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1" t="s">
        <v>8308</v>
      </c>
      <c r="R2013" t="s">
        <v>8309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1" t="s">
        <v>8308</v>
      </c>
      <c r="R2014" t="s">
        <v>8309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1" t="s">
        <v>8308</v>
      </c>
      <c r="R2015" t="s">
        <v>8309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1" t="s">
        <v>8308</v>
      </c>
      <c r="R2016" t="s">
        <v>8309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1" t="s">
        <v>8308</v>
      </c>
      <c r="R2017" t="s">
        <v>8309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1" t="s">
        <v>8308</v>
      </c>
      <c r="R2018" t="s">
        <v>8309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1" t="s">
        <v>8308</v>
      </c>
      <c r="R2019" t="s">
        <v>8309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1" t="s">
        <v>8308</v>
      </c>
      <c r="R2020" t="s">
        <v>8309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1" t="s">
        <v>8308</v>
      </c>
      <c r="R2021" t="s">
        <v>8309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1" t="s">
        <v>8308</v>
      </c>
      <c r="R2022" t="s">
        <v>8309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1" t="s">
        <v>8308</v>
      </c>
      <c r="R2023" t="s">
        <v>8309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1" t="s">
        <v>8308</v>
      </c>
      <c r="R2024" t="s">
        <v>8309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1" t="s">
        <v>8308</v>
      </c>
      <c r="R2025" t="s">
        <v>8309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1" t="s">
        <v>8308</v>
      </c>
      <c r="R2026" t="s">
        <v>8309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1" t="s">
        <v>8308</v>
      </c>
      <c r="R2027" t="s">
        <v>8309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1" t="s">
        <v>8308</v>
      </c>
      <c r="R2028" t="s">
        <v>8309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1" t="s">
        <v>8308</v>
      </c>
      <c r="R2029" t="s">
        <v>8309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1" t="s">
        <v>8308</v>
      </c>
      <c r="R2030" t="s">
        <v>8309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1" t="s">
        <v>8308</v>
      </c>
      <c r="R2031" t="s">
        <v>8309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1" t="s">
        <v>8308</v>
      </c>
      <c r="R2032" t="s">
        <v>8309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1" t="s">
        <v>8308</v>
      </c>
      <c r="R2033" t="s">
        <v>8309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1" t="s">
        <v>8308</v>
      </c>
      <c r="R2034" t="s">
        <v>8309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1" t="s">
        <v>8308</v>
      </c>
      <c r="R2035" t="s">
        <v>8309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1" t="s">
        <v>8308</v>
      </c>
      <c r="R2036" t="s">
        <v>8309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1" t="s">
        <v>8308</v>
      </c>
      <c r="R2037" t="s">
        <v>8309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1" t="s">
        <v>8308</v>
      </c>
      <c r="R2038" t="s">
        <v>8309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1" t="s">
        <v>8308</v>
      </c>
      <c r="R2039" t="s">
        <v>8309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1" t="s">
        <v>8308</v>
      </c>
      <c r="R2040" t="s">
        <v>8309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1" t="s">
        <v>8308</v>
      </c>
      <c r="R2041" t="s">
        <v>8309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1" t="s">
        <v>8308</v>
      </c>
      <c r="R2042" t="s">
        <v>8309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1" t="s">
        <v>8308</v>
      </c>
      <c r="R2043" t="s">
        <v>8309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1" t="s">
        <v>8308</v>
      </c>
      <c r="R2044" t="s">
        <v>8309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1" t="s">
        <v>8308</v>
      </c>
      <c r="R2045" t="s">
        <v>8309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1" t="s">
        <v>8308</v>
      </c>
      <c r="R2046" t="s">
        <v>8309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1" t="s">
        <v>8308</v>
      </c>
      <c r="R2047" t="s">
        <v>8309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1" t="s">
        <v>8308</v>
      </c>
      <c r="R2048" t="s">
        <v>8309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1" t="s">
        <v>8308</v>
      </c>
      <c r="R2049" t="s">
        <v>8309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IFERROR(ROUND(E2050/L2050,4),0)</f>
        <v>91.829899999999995</v>
      </c>
      <c r="Q2050" s="11" t="s">
        <v>8308</v>
      </c>
      <c r="R2050" t="s">
        <v>8309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80.991</v>
      </c>
      <c r="Q2051" s="11" t="s">
        <v>8308</v>
      </c>
      <c r="R2051" t="s">
        <v>8309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1" t="s">
        <v>8308</v>
      </c>
      <c r="R2052" t="s">
        <v>8309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1" t="s">
        <v>8308</v>
      </c>
      <c r="R2053" t="s">
        <v>8309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1" t="s">
        <v>8308</v>
      </c>
      <c r="R2054" t="s">
        <v>8309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1" t="s">
        <v>8308</v>
      </c>
      <c r="R2055" t="s">
        <v>8309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1" t="s">
        <v>8308</v>
      </c>
      <c r="R2056" t="s">
        <v>8309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1" t="s">
        <v>8308</v>
      </c>
      <c r="R2057" t="s">
        <v>8309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1" t="s">
        <v>8308</v>
      </c>
      <c r="R2058" t="s">
        <v>8309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1" t="s">
        <v>8308</v>
      </c>
      <c r="R2059" t="s">
        <v>8309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1" t="s">
        <v>8308</v>
      </c>
      <c r="R2060" t="s">
        <v>8309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1" t="s">
        <v>8308</v>
      </c>
      <c r="R2061" t="s">
        <v>8309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1" t="s">
        <v>8308</v>
      </c>
      <c r="R2062" t="s">
        <v>8309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1" t="s">
        <v>8308</v>
      </c>
      <c r="R2063" t="s">
        <v>8309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1" t="s">
        <v>8308</v>
      </c>
      <c r="R2064" t="s">
        <v>8309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1" t="s">
        <v>8308</v>
      </c>
      <c r="R2065" t="s">
        <v>8309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1" t="s">
        <v>8308</v>
      </c>
      <c r="R2066" t="s">
        <v>8309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1" t="s">
        <v>8308</v>
      </c>
      <c r="R2067" t="s">
        <v>8309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1" t="s">
        <v>8308</v>
      </c>
      <c r="R2068" t="s">
        <v>8309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8308</v>
      </c>
      <c r="R2069" t="s">
        <v>8309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1" t="s">
        <v>8308</v>
      </c>
      <c r="R2070" t="s">
        <v>8309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1" t="s">
        <v>8308</v>
      </c>
      <c r="R2071" t="s">
        <v>8309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1" t="s">
        <v>8308</v>
      </c>
      <c r="R2072" t="s">
        <v>8309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1" t="s">
        <v>8308</v>
      </c>
      <c r="R2073" t="s">
        <v>8309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1" t="s">
        <v>8308</v>
      </c>
      <c r="R2074" t="s">
        <v>8309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8308</v>
      </c>
      <c r="R2075" t="s">
        <v>8309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8308</v>
      </c>
      <c r="R2076" t="s">
        <v>8309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1" t="s">
        <v>8308</v>
      </c>
      <c r="R2077" t="s">
        <v>8309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1" t="s">
        <v>8308</v>
      </c>
      <c r="R2078" t="s">
        <v>8309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1" t="s">
        <v>8308</v>
      </c>
      <c r="R2079" t="s">
        <v>8309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1" t="s">
        <v>8308</v>
      </c>
      <c r="R2080" t="s">
        <v>8309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1" t="s">
        <v>8308</v>
      </c>
      <c r="R2081" t="s">
        <v>8309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8308</v>
      </c>
      <c r="R2082" t="s">
        <v>8309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1" t="s">
        <v>8327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1" t="s">
        <v>8327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8327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1" t="s">
        <v>8327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1" t="s">
        <v>8327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1" t="s">
        <v>8327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8327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1" t="s">
        <v>8327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1" t="s">
        <v>8327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1" t="s">
        <v>8327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1" t="s">
        <v>8327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1" t="s">
        <v>8327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1" t="s">
        <v>8327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1" t="s">
        <v>8327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1" t="s">
        <v>8327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1" t="s">
        <v>8327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1" t="s">
        <v>8327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1" t="s">
        <v>8327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1" t="s">
        <v>8327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1" t="s">
        <v>8327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1" t="s">
        <v>8327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1" t="s">
        <v>8327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1" t="s">
        <v>8327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8327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1" t="s">
        <v>8327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1" t="s">
        <v>8327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1" t="s">
        <v>8327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1" t="s">
        <v>8327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1" t="s">
        <v>8327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1" t="s">
        <v>8327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1" t="s">
        <v>8327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IFERROR(ROUND(E2114/L2114,4),0)</f>
        <v>27.2727</v>
      </c>
      <c r="Q2114" s="11" t="s">
        <v>8327</v>
      </c>
      <c r="R2114" t="s">
        <v>8328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68.598100000000002</v>
      </c>
      <c r="Q2115" s="11" t="s">
        <v>8327</v>
      </c>
      <c r="R2115" t="s">
        <v>8328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1" t="s">
        <v>8327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1" t="s">
        <v>8327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1" t="s">
        <v>8327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1" t="s">
        <v>8327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1" t="s">
        <v>8327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1" t="s">
        <v>8327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1" t="s">
        <v>8327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8316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1" t="s">
        <v>8316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8316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8316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1" t="s">
        <v>8316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8316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1" t="s">
        <v>8316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8316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1" t="s">
        <v>8316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8316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1" t="s">
        <v>8316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1" t="s">
        <v>8316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1" t="s">
        <v>8316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1" t="s">
        <v>8316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1" t="s">
        <v>8316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1" t="s">
        <v>8316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1" t="s">
        <v>8316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1" t="s">
        <v>8316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1" t="s">
        <v>8316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1" t="s">
        <v>8316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8316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1" t="s">
        <v>8316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8316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1" t="s">
        <v>8316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1" t="s">
        <v>8316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8316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1" t="s">
        <v>8316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8316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8316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8316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1" t="s">
        <v>8316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8316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8316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8316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8316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1" t="s">
        <v>8316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1" t="s">
        <v>8316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1" t="s">
        <v>8316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8316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1" t="s">
        <v>8316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1" t="s">
        <v>8327</v>
      </c>
      <c r="R2163" t="s">
        <v>8331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1" t="s">
        <v>8327</v>
      </c>
      <c r="R2164" t="s">
        <v>8331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1" t="s">
        <v>8327</v>
      </c>
      <c r="R2165" t="s">
        <v>8331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1" t="s">
        <v>8327</v>
      </c>
      <c r="R2166" t="s">
        <v>8331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1" t="s">
        <v>8327</v>
      </c>
      <c r="R2167" t="s">
        <v>8331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1" t="s">
        <v>8327</v>
      </c>
      <c r="R2168" t="s">
        <v>8331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8327</v>
      </c>
      <c r="R2169" t="s">
        <v>8331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1" t="s">
        <v>8327</v>
      </c>
      <c r="R2170" t="s">
        <v>8331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1" t="s">
        <v>8327</v>
      </c>
      <c r="R2171" t="s">
        <v>8331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1" t="s">
        <v>8327</v>
      </c>
      <c r="R2172" t="s">
        <v>8331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1" t="s">
        <v>8327</v>
      </c>
      <c r="R2173" t="s">
        <v>8331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1" t="s">
        <v>8327</v>
      </c>
      <c r="R2174" t="s">
        <v>8331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1" t="s">
        <v>8327</v>
      </c>
      <c r="R2175" t="s">
        <v>8331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1" t="s">
        <v>8327</v>
      </c>
      <c r="R2176" t="s">
        <v>8331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1" t="s">
        <v>8327</v>
      </c>
      <c r="R2177" t="s">
        <v>8331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IFERROR(ROUND(E2178/L2178,4),0)</f>
        <v>88.746499999999997</v>
      </c>
      <c r="Q2178" s="11" t="s">
        <v>8327</v>
      </c>
      <c r="R2178" t="s">
        <v>8331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65.868399999999994</v>
      </c>
      <c r="Q2179" s="11" t="s">
        <v>8327</v>
      </c>
      <c r="R2179" t="s">
        <v>8331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1" t="s">
        <v>8327</v>
      </c>
      <c r="R2180" t="s">
        <v>8331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1" t="s">
        <v>8327</v>
      </c>
      <c r="R2181" t="s">
        <v>8331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1" t="s">
        <v>8327</v>
      </c>
      <c r="R2182" t="s">
        <v>8331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1" t="s">
        <v>8316</v>
      </c>
      <c r="R2183" t="s">
        <v>8317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1" t="s">
        <v>8316</v>
      </c>
      <c r="R2184" t="s">
        <v>8317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1" t="s">
        <v>8316</v>
      </c>
      <c r="R2185" t="s">
        <v>8317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1" t="s">
        <v>8316</v>
      </c>
      <c r="R2186" t="s">
        <v>8317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1" t="s">
        <v>8316</v>
      </c>
      <c r="R2187" t="s">
        <v>8317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1" t="s">
        <v>8316</v>
      </c>
      <c r="R2188" t="s">
        <v>8317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1" t="s">
        <v>8316</v>
      </c>
      <c r="R2189" t="s">
        <v>8317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1" t="s">
        <v>8316</v>
      </c>
      <c r="R2190" t="s">
        <v>8317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1" t="s">
        <v>8316</v>
      </c>
      <c r="R2191" t="s">
        <v>8317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1" t="s">
        <v>8316</v>
      </c>
      <c r="R2192" t="s">
        <v>8317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8316</v>
      </c>
      <c r="R2193" t="s">
        <v>8317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1" t="s">
        <v>8316</v>
      </c>
      <c r="R2194" t="s">
        <v>8317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1" t="s">
        <v>8316</v>
      </c>
      <c r="R2195" t="s">
        <v>8317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1" t="s">
        <v>8316</v>
      </c>
      <c r="R2196" t="s">
        <v>8317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1" t="s">
        <v>8316</v>
      </c>
      <c r="R2197" t="s">
        <v>8317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1" t="s">
        <v>8316</v>
      </c>
      <c r="R2198" t="s">
        <v>8317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1" t="s">
        <v>8316</v>
      </c>
      <c r="R2199" t="s">
        <v>8317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1" t="s">
        <v>8316</v>
      </c>
      <c r="R2200" t="s">
        <v>8317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1" t="s">
        <v>8316</v>
      </c>
      <c r="R2201" t="s">
        <v>8317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1" t="s">
        <v>8316</v>
      </c>
      <c r="R2202" t="s">
        <v>8317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1" t="s">
        <v>8327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1" t="s">
        <v>8327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8327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1" t="s">
        <v>8327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1" t="s">
        <v>8327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1" t="s">
        <v>8327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1" t="s">
        <v>8327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1" t="s">
        <v>8327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1" t="s">
        <v>8327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1" t="s">
        <v>8327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8327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1" t="s">
        <v>8327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8327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1" t="s">
        <v>8327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1" t="s">
        <v>8327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1" t="s">
        <v>8327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1" t="s">
        <v>8327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1" t="s">
        <v>8327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1" t="s">
        <v>8327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1" t="s">
        <v>8327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1" t="s">
        <v>8316</v>
      </c>
      <c r="R2223" t="s">
        <v>8317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8316</v>
      </c>
      <c r="R2224" t="s">
        <v>8317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8316</v>
      </c>
      <c r="R2225" t="s">
        <v>8317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1" t="s">
        <v>8316</v>
      </c>
      <c r="R2226" t="s">
        <v>8317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1" t="s">
        <v>8316</v>
      </c>
      <c r="R2227" t="s">
        <v>8317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1" t="s">
        <v>8316</v>
      </c>
      <c r="R2228" t="s">
        <v>8317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1" t="s">
        <v>8316</v>
      </c>
      <c r="R2229" t="s">
        <v>8317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1" t="s">
        <v>8316</v>
      </c>
      <c r="R2230" t="s">
        <v>8317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1" t="s">
        <v>8316</v>
      </c>
      <c r="R2231" t="s">
        <v>8317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1" t="s">
        <v>8316</v>
      </c>
      <c r="R2232" t="s">
        <v>8317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1" t="s">
        <v>8316</v>
      </c>
      <c r="R2233" t="s">
        <v>8317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1" t="s">
        <v>8316</v>
      </c>
      <c r="R2234" t="s">
        <v>8317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1" t="s">
        <v>8316</v>
      </c>
      <c r="R2235" t="s">
        <v>8317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1" t="s">
        <v>8316</v>
      </c>
      <c r="R2236" t="s">
        <v>8317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1" t="s">
        <v>8316</v>
      </c>
      <c r="R2237" t="s">
        <v>8317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1" t="s">
        <v>8316</v>
      </c>
      <c r="R2238" t="s">
        <v>8317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1" t="s">
        <v>8316</v>
      </c>
      <c r="R2239" t="s">
        <v>8317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1" t="s">
        <v>8316</v>
      </c>
      <c r="R2240" t="s">
        <v>8317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1" t="s">
        <v>8316</v>
      </c>
      <c r="R2241" t="s">
        <v>8317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IFERROR(ROUND(E2242/L2242,4),0)</f>
        <v>140.97919999999999</v>
      </c>
      <c r="Q2242" s="11" t="s">
        <v>8316</v>
      </c>
      <c r="R2242" t="s">
        <v>8317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49.4724</v>
      </c>
      <c r="Q2243" s="11" t="s">
        <v>8316</v>
      </c>
      <c r="R2243" t="s">
        <v>8317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1" t="s">
        <v>8316</v>
      </c>
      <c r="R2244" t="s">
        <v>8317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1" t="s">
        <v>8316</v>
      </c>
      <c r="R2245" t="s">
        <v>8317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1" t="s">
        <v>8316</v>
      </c>
      <c r="R2246" t="s">
        <v>8317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1" t="s">
        <v>8316</v>
      </c>
      <c r="R2247" t="s">
        <v>8317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1" t="s">
        <v>8316</v>
      </c>
      <c r="R2248" t="s">
        <v>8317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1" t="s">
        <v>8316</v>
      </c>
      <c r="R2249" t="s">
        <v>8317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1" t="s">
        <v>8316</v>
      </c>
      <c r="R2250" t="s">
        <v>8317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1" t="s">
        <v>8316</v>
      </c>
      <c r="R2251" t="s">
        <v>8317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1" t="s">
        <v>8316</v>
      </c>
      <c r="R2252" t="s">
        <v>8317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1" t="s">
        <v>8316</v>
      </c>
      <c r="R2253" t="s">
        <v>8317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1" t="s">
        <v>8316</v>
      </c>
      <c r="R2254" t="s">
        <v>8317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1" t="s">
        <v>8316</v>
      </c>
      <c r="R2255" t="s">
        <v>8317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1" t="s">
        <v>8316</v>
      </c>
      <c r="R2256" t="s">
        <v>8317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1" t="s">
        <v>8316</v>
      </c>
      <c r="R2257" t="s">
        <v>8317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8316</v>
      </c>
      <c r="R2258" t="s">
        <v>8317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1" t="s">
        <v>8316</v>
      </c>
      <c r="R2259" t="s">
        <v>8317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1" t="s">
        <v>8316</v>
      </c>
      <c r="R2260" t="s">
        <v>8317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1" t="s">
        <v>8316</v>
      </c>
      <c r="R2261" t="s">
        <v>8317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1" t="s">
        <v>8316</v>
      </c>
      <c r="R2262" t="s">
        <v>8317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1" t="s">
        <v>8316</v>
      </c>
      <c r="R2263" t="s">
        <v>8317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1" t="s">
        <v>8316</v>
      </c>
      <c r="R2264" t="s">
        <v>8317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1" t="s">
        <v>8316</v>
      </c>
      <c r="R2265" t="s">
        <v>8317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1" t="s">
        <v>8316</v>
      </c>
      <c r="R2266" t="s">
        <v>8317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1" t="s">
        <v>8316</v>
      </c>
      <c r="R2267" t="s">
        <v>8317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1" t="s">
        <v>8316</v>
      </c>
      <c r="R2268" t="s">
        <v>8317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1" t="s">
        <v>8316</v>
      </c>
      <c r="R2269" t="s">
        <v>8317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1" t="s">
        <v>8316</v>
      </c>
      <c r="R2270" t="s">
        <v>8317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1" t="s">
        <v>8316</v>
      </c>
      <c r="R2271" t="s">
        <v>8317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1" t="s">
        <v>8316</v>
      </c>
      <c r="R2272" t="s">
        <v>8317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1" t="s">
        <v>8316</v>
      </c>
      <c r="R2273" t="s">
        <v>8317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1" t="s">
        <v>8316</v>
      </c>
      <c r="R2274" t="s">
        <v>8317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1" t="s">
        <v>8316</v>
      </c>
      <c r="R2275" t="s">
        <v>8317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1" t="s">
        <v>8316</v>
      </c>
      <c r="R2276" t="s">
        <v>8317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1" t="s">
        <v>8316</v>
      </c>
      <c r="R2277" t="s">
        <v>8317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1" t="s">
        <v>8316</v>
      </c>
      <c r="R2278" t="s">
        <v>8317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1" t="s">
        <v>8316</v>
      </c>
      <c r="R2279" t="s">
        <v>8317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1" t="s">
        <v>8316</v>
      </c>
      <c r="R2280" t="s">
        <v>8317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1" t="s">
        <v>8316</v>
      </c>
      <c r="R2281" t="s">
        <v>8317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1" t="s">
        <v>8316</v>
      </c>
      <c r="R2282" t="s">
        <v>8317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1" t="s">
        <v>8327</v>
      </c>
      <c r="R2283" t="s">
        <v>8331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1" t="s">
        <v>8327</v>
      </c>
      <c r="R2284" t="s">
        <v>8331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1" t="s">
        <v>8327</v>
      </c>
      <c r="R2285" t="s">
        <v>8331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1" t="s">
        <v>8327</v>
      </c>
      <c r="R2286" t="s">
        <v>8331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1" t="s">
        <v>8327</v>
      </c>
      <c r="R2287" t="s">
        <v>8331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1" t="s">
        <v>8327</v>
      </c>
      <c r="R2288" t="s">
        <v>8331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1" t="s">
        <v>8327</v>
      </c>
      <c r="R2289" t="s">
        <v>8331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8327</v>
      </c>
      <c r="R2290" t="s">
        <v>8331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8327</v>
      </c>
      <c r="R2291" t="s">
        <v>8331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1" t="s">
        <v>8327</v>
      </c>
      <c r="R2292" t="s">
        <v>8331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1" t="s">
        <v>8327</v>
      </c>
      <c r="R2293" t="s">
        <v>8331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1" t="s">
        <v>8327</v>
      </c>
      <c r="R2294" t="s">
        <v>8331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1" t="s">
        <v>8327</v>
      </c>
      <c r="R2295" t="s">
        <v>8331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1" t="s">
        <v>8327</v>
      </c>
      <c r="R2296" t="s">
        <v>8331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1" t="s">
        <v>8327</v>
      </c>
      <c r="R2297" t="s">
        <v>8331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1" t="s">
        <v>8327</v>
      </c>
      <c r="R2298" t="s">
        <v>8331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1" t="s">
        <v>8327</v>
      </c>
      <c r="R2299" t="s">
        <v>8331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1" t="s">
        <v>8327</v>
      </c>
      <c r="R2300" t="s">
        <v>8331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1" t="s">
        <v>8327</v>
      </c>
      <c r="R2301" t="s">
        <v>8331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1" t="s">
        <v>8327</v>
      </c>
      <c r="R2302" t="s">
        <v>8331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1" t="s">
        <v>8327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1" t="s">
        <v>8327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1" t="s">
        <v>8327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IFERROR(ROUND(E2306/L2306,4),0)</f>
        <v>53.469200000000001</v>
      </c>
      <c r="Q2306" s="11" t="s">
        <v>8327</v>
      </c>
      <c r="R2306" t="s">
        <v>8328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109.1078</v>
      </c>
      <c r="Q2307" s="11" t="s">
        <v>8327</v>
      </c>
      <c r="R2307" t="s">
        <v>8328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1" t="s">
        <v>8327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1" t="s">
        <v>8327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1" t="s">
        <v>8327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1" t="s">
        <v>8327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1" t="s">
        <v>8327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1" t="s">
        <v>8327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1" t="s">
        <v>8327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1" t="s">
        <v>8327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1" t="s">
        <v>8327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1" t="s">
        <v>8327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1" t="s">
        <v>8327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1" t="s">
        <v>8327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1" t="s">
        <v>8327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1" t="s">
        <v>8327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1" t="s">
        <v>8327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1" t="s">
        <v>8319</v>
      </c>
      <c r="R2323" t="s">
        <v>8320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8319</v>
      </c>
      <c r="R2324" t="s">
        <v>8320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8319</v>
      </c>
      <c r="R2325" t="s">
        <v>8320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1" t="s">
        <v>8319</v>
      </c>
      <c r="R2326" t="s">
        <v>8320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1" t="s">
        <v>8319</v>
      </c>
      <c r="R2327" t="s">
        <v>8320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8319</v>
      </c>
      <c r="R2328" t="s">
        <v>8320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1" t="s">
        <v>8319</v>
      </c>
      <c r="R2329" t="s">
        <v>8320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1" t="s">
        <v>8319</v>
      </c>
      <c r="R2330" t="s">
        <v>8320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8319</v>
      </c>
      <c r="R2331" t="s">
        <v>8320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1" t="s">
        <v>8319</v>
      </c>
      <c r="R2332" t="s">
        <v>8320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1" t="s">
        <v>8319</v>
      </c>
      <c r="R2333" t="s">
        <v>8320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1" t="s">
        <v>8319</v>
      </c>
      <c r="R2334" t="s">
        <v>8320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1" t="s">
        <v>8319</v>
      </c>
      <c r="R2335" t="s">
        <v>8320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1" t="s">
        <v>8319</v>
      </c>
      <c r="R2336" t="s">
        <v>8320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1" t="s">
        <v>8319</v>
      </c>
      <c r="R2337" t="s">
        <v>8320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1" t="s">
        <v>8319</v>
      </c>
      <c r="R2338" t="s">
        <v>8320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1" t="s">
        <v>8319</v>
      </c>
      <c r="R2339" t="s">
        <v>8320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1" t="s">
        <v>8319</v>
      </c>
      <c r="R2340" t="s">
        <v>8320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1" t="s">
        <v>8319</v>
      </c>
      <c r="R2341" t="s">
        <v>8320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1" t="s">
        <v>8319</v>
      </c>
      <c r="R2342" t="s">
        <v>8320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8308</v>
      </c>
      <c r="R2343" t="s">
        <v>8342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8308</v>
      </c>
      <c r="R2344" t="s">
        <v>8342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8308</v>
      </c>
      <c r="R2345" t="s">
        <v>8342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8308</v>
      </c>
      <c r="R2346" t="s">
        <v>8342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8308</v>
      </c>
      <c r="R2347" t="s">
        <v>8342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8308</v>
      </c>
      <c r="R2348" t="s">
        <v>8342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8308</v>
      </c>
      <c r="R2349" t="s">
        <v>8342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8308</v>
      </c>
      <c r="R2350" t="s">
        <v>8342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8308</v>
      </c>
      <c r="R2351" t="s">
        <v>8342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8308</v>
      </c>
      <c r="R2352" t="s">
        <v>8342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1" t="s">
        <v>8308</v>
      </c>
      <c r="R2353" t="s">
        <v>8342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8308</v>
      </c>
      <c r="R2354" t="s">
        <v>8342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8308</v>
      </c>
      <c r="R2355" t="s">
        <v>8342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8308</v>
      </c>
      <c r="R2356" t="s">
        <v>8342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8308</v>
      </c>
      <c r="R2357" t="s">
        <v>8342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8308</v>
      </c>
      <c r="R2358" t="s">
        <v>8342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8308</v>
      </c>
      <c r="R2359" t="s">
        <v>8342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8308</v>
      </c>
      <c r="R2360" t="s">
        <v>8342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8308</v>
      </c>
      <c r="R2361" t="s">
        <v>8342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8308</v>
      </c>
      <c r="R2362" t="s">
        <v>8342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8308</v>
      </c>
      <c r="R2363" t="s">
        <v>8342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8308</v>
      </c>
      <c r="R2364" t="s">
        <v>8342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8308</v>
      </c>
      <c r="R2365" t="s">
        <v>8342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8308</v>
      </c>
      <c r="R2366" t="s">
        <v>8342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8308</v>
      </c>
      <c r="R2367" t="s">
        <v>8342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1" t="s">
        <v>8308</v>
      </c>
      <c r="R2368" t="s">
        <v>8342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1" t="s">
        <v>8308</v>
      </c>
      <c r="R2369" t="s">
        <v>8342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IFERROR(ROUND(E2370/L2370,4),0)</f>
        <v>50</v>
      </c>
      <c r="Q2370" s="11" t="s">
        <v>8308</v>
      </c>
      <c r="R2370" t="s">
        <v>8342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8308</v>
      </c>
      <c r="R2371" t="s">
        <v>8342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8308</v>
      </c>
      <c r="R2372" t="s">
        <v>8342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8308</v>
      </c>
      <c r="R2373" t="s">
        <v>8342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8308</v>
      </c>
      <c r="R2374" t="s">
        <v>8342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8308</v>
      </c>
      <c r="R2375" t="s">
        <v>8342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8308</v>
      </c>
      <c r="R2376" t="s">
        <v>8342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8308</v>
      </c>
      <c r="R2377" t="s">
        <v>8342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1" t="s">
        <v>8308</v>
      </c>
      <c r="R2378" t="s">
        <v>8342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8308</v>
      </c>
      <c r="R2379" t="s">
        <v>8342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8308</v>
      </c>
      <c r="R2380" t="s">
        <v>8342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8308</v>
      </c>
      <c r="R2381" t="s">
        <v>8342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1" t="s">
        <v>8308</v>
      </c>
      <c r="R2382" t="s">
        <v>8342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1" t="s">
        <v>8308</v>
      </c>
      <c r="R2383" t="s">
        <v>8342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8308</v>
      </c>
      <c r="R2384" t="s">
        <v>8342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8308</v>
      </c>
      <c r="R2385" t="s">
        <v>8342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8308</v>
      </c>
      <c r="R2386" t="s">
        <v>8342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1" t="s">
        <v>8308</v>
      </c>
      <c r="R2387" t="s">
        <v>8342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8308</v>
      </c>
      <c r="R2388" t="s">
        <v>8342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8308</v>
      </c>
      <c r="R2389" t="s">
        <v>8342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1" t="s">
        <v>8308</v>
      </c>
      <c r="R2390" t="s">
        <v>8342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8308</v>
      </c>
      <c r="R2391" t="s">
        <v>8342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8308</v>
      </c>
      <c r="R2392" t="s">
        <v>8342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8308</v>
      </c>
      <c r="R2393" t="s">
        <v>8342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8308</v>
      </c>
      <c r="R2394" t="s">
        <v>8342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8308</v>
      </c>
      <c r="R2395" t="s">
        <v>8342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8308</v>
      </c>
      <c r="R2396" t="s">
        <v>8342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8342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8308</v>
      </c>
      <c r="R2398" t="s">
        <v>8342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8308</v>
      </c>
      <c r="R2399" t="s">
        <v>8342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8308</v>
      </c>
      <c r="R2400" t="s">
        <v>8342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8308</v>
      </c>
      <c r="R2401" t="s">
        <v>8342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8308</v>
      </c>
      <c r="R2402" t="s">
        <v>8342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1" t="s">
        <v>8319</v>
      </c>
      <c r="R2403" t="s">
        <v>8345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8319</v>
      </c>
      <c r="R2404" t="s">
        <v>8345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1" t="s">
        <v>8319</v>
      </c>
      <c r="R2405" t="s">
        <v>8345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8319</v>
      </c>
      <c r="R2406" t="s">
        <v>8345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8319</v>
      </c>
      <c r="R2407" t="s">
        <v>8345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1" t="s">
        <v>8319</v>
      </c>
      <c r="R2408" t="s">
        <v>8345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1" t="s">
        <v>8319</v>
      </c>
      <c r="R2409" t="s">
        <v>8345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8319</v>
      </c>
      <c r="R2410" t="s">
        <v>8345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1" t="s">
        <v>8319</v>
      </c>
      <c r="R2411" t="s">
        <v>8345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8319</v>
      </c>
      <c r="R2412" t="s">
        <v>8345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1" t="s">
        <v>8319</v>
      </c>
      <c r="R2413" t="s">
        <v>8345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8319</v>
      </c>
      <c r="R2414" t="s">
        <v>8345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1" t="s">
        <v>8319</v>
      </c>
      <c r="R2415" t="s">
        <v>8345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1" t="s">
        <v>8319</v>
      </c>
      <c r="R2416" t="s">
        <v>8345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1" t="s">
        <v>8319</v>
      </c>
      <c r="R2417" t="s">
        <v>8345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8319</v>
      </c>
      <c r="R2418" t="s">
        <v>8345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8319</v>
      </c>
      <c r="R2419" t="s">
        <v>8345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8319</v>
      </c>
      <c r="R2420" t="s">
        <v>8345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8319</v>
      </c>
      <c r="R2421" t="s">
        <v>8345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1" t="s">
        <v>8319</v>
      </c>
      <c r="R2422" t="s">
        <v>8345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8319</v>
      </c>
      <c r="R2423" t="s">
        <v>8345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8319</v>
      </c>
      <c r="R2424" t="s">
        <v>8345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8319</v>
      </c>
      <c r="R2425" t="s">
        <v>8345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1" t="s">
        <v>8319</v>
      </c>
      <c r="R2426" t="s">
        <v>8345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8319</v>
      </c>
      <c r="R2427" t="s">
        <v>8345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8319</v>
      </c>
      <c r="R2428" t="s">
        <v>8345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8319</v>
      </c>
      <c r="R2429" t="s">
        <v>8345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8319</v>
      </c>
      <c r="R2430" t="s">
        <v>8345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8319</v>
      </c>
      <c r="R2431" t="s">
        <v>8345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8319</v>
      </c>
      <c r="R2432" t="s">
        <v>8345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8319</v>
      </c>
      <c r="R2433" t="s">
        <v>8345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IFERROR(ROUND(E2434/L2434,4),0)</f>
        <v>1</v>
      </c>
      <c r="Q2434" s="11" t="s">
        <v>8319</v>
      </c>
      <c r="R2434" t="s">
        <v>8345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8319</v>
      </c>
      <c r="R2435" t="s">
        <v>8345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8319</v>
      </c>
      <c r="R2436" t="s">
        <v>8345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8319</v>
      </c>
      <c r="R2437" t="s">
        <v>8345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8319</v>
      </c>
      <c r="R2438" t="s">
        <v>8345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8319</v>
      </c>
      <c r="R2439" t="s">
        <v>8345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8319</v>
      </c>
      <c r="R2440" t="s">
        <v>8345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8319</v>
      </c>
      <c r="R2441" t="s">
        <v>8345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8319</v>
      </c>
      <c r="R2442" t="s">
        <v>8345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1" t="s">
        <v>8319</v>
      </c>
      <c r="R2443" t="s">
        <v>8320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1" t="s">
        <v>8319</v>
      </c>
      <c r="R2444" t="s">
        <v>8320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1" t="s">
        <v>8319</v>
      </c>
      <c r="R2445" t="s">
        <v>8320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1" t="s">
        <v>8319</v>
      </c>
      <c r="R2446" t="s">
        <v>8320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1" t="s">
        <v>8319</v>
      </c>
      <c r="R2447" t="s">
        <v>8320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1" t="s">
        <v>8319</v>
      </c>
      <c r="R2448" t="s">
        <v>8320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1" t="s">
        <v>8319</v>
      </c>
      <c r="R2449" t="s">
        <v>8320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1" t="s">
        <v>8319</v>
      </c>
      <c r="R2450" t="s">
        <v>8320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8319</v>
      </c>
      <c r="R2451" t="s">
        <v>8320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1" t="s">
        <v>8319</v>
      </c>
      <c r="R2452" t="s">
        <v>8320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1" t="s">
        <v>8319</v>
      </c>
      <c r="R2453" t="s">
        <v>8320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8319</v>
      </c>
      <c r="R2454" t="s">
        <v>8320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1" t="s">
        <v>8319</v>
      </c>
      <c r="R2455" t="s">
        <v>8320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1" t="s">
        <v>8319</v>
      </c>
      <c r="R2456" t="s">
        <v>8320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1" t="s">
        <v>8319</v>
      </c>
      <c r="R2457" t="s">
        <v>8320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1" t="s">
        <v>8319</v>
      </c>
      <c r="R2458" t="s">
        <v>8320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1" t="s">
        <v>8319</v>
      </c>
      <c r="R2459" t="s">
        <v>8320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1" t="s">
        <v>8319</v>
      </c>
      <c r="R2460" t="s">
        <v>8320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1" t="s">
        <v>8319</v>
      </c>
      <c r="R2461" t="s">
        <v>8320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1" t="s">
        <v>8319</v>
      </c>
      <c r="R2462" t="s">
        <v>8320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1" t="s">
        <v>8327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1" t="s">
        <v>8327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8327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1" t="s">
        <v>8327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1" t="s">
        <v>8327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1" t="s">
        <v>8327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1" t="s">
        <v>8327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1" t="s">
        <v>8327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1" t="s">
        <v>8327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1" t="s">
        <v>8327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1" t="s">
        <v>8327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1" t="s">
        <v>8327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1" t="s">
        <v>8327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1" t="s">
        <v>8327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1" t="s">
        <v>8327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1" t="s">
        <v>8327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1" t="s">
        <v>8327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1" t="s">
        <v>8327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1" t="s">
        <v>8327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8327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1" t="s">
        <v>8327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8327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1" t="s">
        <v>8327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1" t="s">
        <v>8327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1" t="s">
        <v>8327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1" t="s">
        <v>8327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1" t="s">
        <v>8327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1" t="s">
        <v>8327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8327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1" t="s">
        <v>8327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8327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1" t="s">
        <v>8327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1" t="s">
        <v>8327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1" t="s">
        <v>8327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IFERROR(ROUND(E2498/L2498,4),0)</f>
        <v>600</v>
      </c>
      <c r="Q2498" s="11" t="s">
        <v>8327</v>
      </c>
      <c r="R2498" t="s">
        <v>8328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80.551100000000005</v>
      </c>
      <c r="Q2499" s="11" t="s">
        <v>8327</v>
      </c>
      <c r="R2499" t="s">
        <v>8328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8327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1" t="s">
        <v>8327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1" t="s">
        <v>8327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1" t="s">
        <v>8319</v>
      </c>
      <c r="R2503" t="s">
        <v>8357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8319</v>
      </c>
      <c r="R2504" t="s">
        <v>8357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8319</v>
      </c>
      <c r="R2505" t="s">
        <v>8357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8319</v>
      </c>
      <c r="R2506" t="s">
        <v>8357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8319</v>
      </c>
      <c r="R2507" t="s">
        <v>8357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8319</v>
      </c>
      <c r="R2508" t="s">
        <v>8357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8319</v>
      </c>
      <c r="R2509" t="s">
        <v>8357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8319</v>
      </c>
      <c r="R2510" t="s">
        <v>8357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1" t="s">
        <v>8319</v>
      </c>
      <c r="R2511" t="s">
        <v>8357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8319</v>
      </c>
      <c r="R2512" t="s">
        <v>8357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8319</v>
      </c>
      <c r="R2513" t="s">
        <v>8357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8319</v>
      </c>
      <c r="R2514" t="s">
        <v>8357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8319</v>
      </c>
      <c r="R2515" t="s">
        <v>8357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8319</v>
      </c>
      <c r="R2516" t="s">
        <v>8357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8319</v>
      </c>
      <c r="R2517" t="s">
        <v>8357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8319</v>
      </c>
      <c r="R2518" t="s">
        <v>8357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1" t="s">
        <v>8319</v>
      </c>
      <c r="R2519" t="s">
        <v>8357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8319</v>
      </c>
      <c r="R2520" t="s">
        <v>8357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8319</v>
      </c>
      <c r="R2521" t="s">
        <v>8357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8319</v>
      </c>
      <c r="R2522" t="s">
        <v>8357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1" t="s">
        <v>8327</v>
      </c>
      <c r="R2523" t="s">
        <v>8341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1" t="s">
        <v>8327</v>
      </c>
      <c r="R2524" t="s">
        <v>8341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1" t="s">
        <v>8327</v>
      </c>
      <c r="R2525" t="s">
        <v>8341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1" t="s">
        <v>8327</v>
      </c>
      <c r="R2526" t="s">
        <v>8341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1" t="s">
        <v>8327</v>
      </c>
      <c r="R2527" t="s">
        <v>8341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1" t="s">
        <v>8327</v>
      </c>
      <c r="R2528" t="s">
        <v>8341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1" t="s">
        <v>8327</v>
      </c>
      <c r="R2529" t="s">
        <v>8341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1" t="s">
        <v>8327</v>
      </c>
      <c r="R2530" t="s">
        <v>8341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1" t="s">
        <v>8327</v>
      </c>
      <c r="R2531" t="s">
        <v>8341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1" t="s">
        <v>8327</v>
      </c>
      <c r="R2532" t="s">
        <v>8341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1" t="s">
        <v>8327</v>
      </c>
      <c r="R2533" t="s">
        <v>8341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1" t="s">
        <v>8327</v>
      </c>
      <c r="R2534" t="s">
        <v>8341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1" t="s">
        <v>8327</v>
      </c>
      <c r="R2535" t="s">
        <v>8341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8327</v>
      </c>
      <c r="R2536" t="s">
        <v>8341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1" t="s">
        <v>8327</v>
      </c>
      <c r="R2537" t="s">
        <v>8341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8327</v>
      </c>
      <c r="R2538" t="s">
        <v>8341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8327</v>
      </c>
      <c r="R2539" t="s">
        <v>8341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1" t="s">
        <v>8327</v>
      </c>
      <c r="R2540" t="s">
        <v>8341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1" t="s">
        <v>8327</v>
      </c>
      <c r="R2541" t="s">
        <v>8341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1" t="s">
        <v>8327</v>
      </c>
      <c r="R2542" t="s">
        <v>8341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1" t="s">
        <v>8327</v>
      </c>
      <c r="R2543" t="s">
        <v>8341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1" t="s">
        <v>8327</v>
      </c>
      <c r="R2544" t="s">
        <v>8341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1" t="s">
        <v>8327</v>
      </c>
      <c r="R2545" t="s">
        <v>8341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1" t="s">
        <v>8327</v>
      </c>
      <c r="R2546" t="s">
        <v>8341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1" t="s">
        <v>8327</v>
      </c>
      <c r="R2547" t="s">
        <v>8341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1" t="s">
        <v>8327</v>
      </c>
      <c r="R2548" t="s">
        <v>8341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1" t="s">
        <v>8327</v>
      </c>
      <c r="R2549" t="s">
        <v>8341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1" t="s">
        <v>8327</v>
      </c>
      <c r="R2550" t="s">
        <v>8341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1" t="s">
        <v>8327</v>
      </c>
      <c r="R2551" t="s">
        <v>8341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8327</v>
      </c>
      <c r="R2552" t="s">
        <v>8341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1" t="s">
        <v>8327</v>
      </c>
      <c r="R2553" t="s">
        <v>8341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8327</v>
      </c>
      <c r="R2554" t="s">
        <v>8341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1" t="s">
        <v>8327</v>
      </c>
      <c r="R2555" t="s">
        <v>8341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1" t="s">
        <v>8327</v>
      </c>
      <c r="R2556" t="s">
        <v>8341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1" t="s">
        <v>8327</v>
      </c>
      <c r="R2557" t="s">
        <v>8341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1" t="s">
        <v>8327</v>
      </c>
      <c r="R2558" t="s">
        <v>8341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1" t="s">
        <v>8327</v>
      </c>
      <c r="R2559" t="s">
        <v>8341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1" t="s">
        <v>8327</v>
      </c>
      <c r="R2560" t="s">
        <v>8341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8327</v>
      </c>
      <c r="R2561" t="s">
        <v>8341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IFERROR(ROUND(E2562/L2562,4),0)</f>
        <v>143</v>
      </c>
      <c r="Q2562" s="11" t="s">
        <v>8327</v>
      </c>
      <c r="R2562" t="s">
        <v>8341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8319</v>
      </c>
      <c r="R2563" t="s">
        <v>8345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8319</v>
      </c>
      <c r="R2564" t="s">
        <v>8345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8319</v>
      </c>
      <c r="R2565" t="s">
        <v>8345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8319</v>
      </c>
      <c r="R2566" t="s">
        <v>8345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8319</v>
      </c>
      <c r="R2567" t="s">
        <v>8345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8319</v>
      </c>
      <c r="R2568" t="s">
        <v>8345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8319</v>
      </c>
      <c r="R2569" t="s">
        <v>8345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8319</v>
      </c>
      <c r="R2570" t="s">
        <v>8345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8319</v>
      </c>
      <c r="R2571" t="s">
        <v>8345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8319</v>
      </c>
      <c r="R2572" t="s">
        <v>8345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8319</v>
      </c>
      <c r="R2573" t="s">
        <v>8345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8319</v>
      </c>
      <c r="R2574" t="s">
        <v>8345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8319</v>
      </c>
      <c r="R2575" t="s">
        <v>8345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8319</v>
      </c>
      <c r="R2576" t="s">
        <v>8345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8319</v>
      </c>
      <c r="R2577" t="s">
        <v>8345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8319</v>
      </c>
      <c r="R2578" t="s">
        <v>8345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8319</v>
      </c>
      <c r="R2579" t="s">
        <v>8345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8319</v>
      </c>
      <c r="R2580" t="s">
        <v>8345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1" t="s">
        <v>8319</v>
      </c>
      <c r="R2581" t="s">
        <v>8345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8319</v>
      </c>
      <c r="R2582" t="s">
        <v>8345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1" t="s">
        <v>8319</v>
      </c>
      <c r="R2583" t="s">
        <v>8345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8319</v>
      </c>
      <c r="R2584" t="s">
        <v>8345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8319</v>
      </c>
      <c r="R2585" t="s">
        <v>8345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8319</v>
      </c>
      <c r="R2586" t="s">
        <v>8345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8319</v>
      </c>
      <c r="R2587" t="s">
        <v>8345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8319</v>
      </c>
      <c r="R2588" t="s">
        <v>8345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1" t="s">
        <v>8319</v>
      </c>
      <c r="R2589" t="s">
        <v>8345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1" t="s">
        <v>8319</v>
      </c>
      <c r="R2590" t="s">
        <v>8345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8319</v>
      </c>
      <c r="R2591" t="s">
        <v>8345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8319</v>
      </c>
      <c r="R2592" t="s">
        <v>8345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8319</v>
      </c>
      <c r="R2593" t="s">
        <v>8345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8319</v>
      </c>
      <c r="R2594" t="s">
        <v>8345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8319</v>
      </c>
      <c r="R2595" t="s">
        <v>8345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8319</v>
      </c>
      <c r="R2596" t="s">
        <v>8345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1" t="s">
        <v>8319</v>
      </c>
      <c r="R2597" t="s">
        <v>8345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1" t="s">
        <v>8319</v>
      </c>
      <c r="R2598" t="s">
        <v>8345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1" t="s">
        <v>8319</v>
      </c>
      <c r="R2599" t="s">
        <v>8345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1" t="s">
        <v>8319</v>
      </c>
      <c r="R2600" t="s">
        <v>8345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8319</v>
      </c>
      <c r="R2601" t="s">
        <v>8345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1" t="s">
        <v>8319</v>
      </c>
      <c r="R2602" t="s">
        <v>8345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1" t="s">
        <v>8308</v>
      </c>
      <c r="R2603" t="s">
        <v>8315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1" t="s">
        <v>8308</v>
      </c>
      <c r="R2604" t="s">
        <v>8315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8308</v>
      </c>
      <c r="R2605" t="s">
        <v>8315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1" t="s">
        <v>8308</v>
      </c>
      <c r="R2606" t="s">
        <v>8315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1" t="s">
        <v>8308</v>
      </c>
      <c r="R2607" t="s">
        <v>8315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1" t="s">
        <v>8308</v>
      </c>
      <c r="R2608" t="s">
        <v>8315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1" t="s">
        <v>8308</v>
      </c>
      <c r="R2609" t="s">
        <v>8315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1" t="s">
        <v>8308</v>
      </c>
      <c r="R2610" t="s">
        <v>8315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1" t="s">
        <v>8308</v>
      </c>
      <c r="R2611" t="s">
        <v>8315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1" t="s">
        <v>8308</v>
      </c>
      <c r="R2612" t="s">
        <v>8315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1" t="s">
        <v>8308</v>
      </c>
      <c r="R2613" t="s">
        <v>8315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1" t="s">
        <v>8308</v>
      </c>
      <c r="R2614" t="s">
        <v>8315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1" t="s">
        <v>8308</v>
      </c>
      <c r="R2615" t="s">
        <v>8315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8308</v>
      </c>
      <c r="R2616" t="s">
        <v>8315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1" t="s">
        <v>8308</v>
      </c>
      <c r="R2617" t="s">
        <v>8315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1" t="s">
        <v>8308</v>
      </c>
      <c r="R2618" t="s">
        <v>8315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1" t="s">
        <v>8308</v>
      </c>
      <c r="R2619" t="s">
        <v>8315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1" t="s">
        <v>8308</v>
      </c>
      <c r="R2620" t="s">
        <v>8315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1" t="s">
        <v>8308</v>
      </c>
      <c r="R2621" t="s">
        <v>8315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1" t="s">
        <v>8308</v>
      </c>
      <c r="R2622" t="s">
        <v>8315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1" t="s">
        <v>8308</v>
      </c>
      <c r="R2623" t="s">
        <v>8315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1" t="s">
        <v>8308</v>
      </c>
      <c r="R2624" t="s">
        <v>8315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1" t="s">
        <v>8308</v>
      </c>
      <c r="R2625" t="s">
        <v>8315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IFERROR(ROUND(E2626/L2626,4),0)</f>
        <v>31.820499999999999</v>
      </c>
      <c r="Q2626" s="11" t="s">
        <v>8308</v>
      </c>
      <c r="R2626" t="s">
        <v>8315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27.576899999999998</v>
      </c>
      <c r="Q2627" s="11" t="s">
        <v>8308</v>
      </c>
      <c r="R2627" t="s">
        <v>8315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8308</v>
      </c>
      <c r="R2628" t="s">
        <v>8315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1" t="s">
        <v>8308</v>
      </c>
      <c r="R2629" t="s">
        <v>8315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1" t="s">
        <v>8308</v>
      </c>
      <c r="R2630" t="s">
        <v>8315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8308</v>
      </c>
      <c r="R2631" t="s">
        <v>8315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1" t="s">
        <v>8308</v>
      </c>
      <c r="R2632" t="s">
        <v>8315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1" t="s">
        <v>8308</v>
      </c>
      <c r="R2633" t="s">
        <v>8315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1" t="s">
        <v>8308</v>
      </c>
      <c r="R2634" t="s">
        <v>8315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1" t="s">
        <v>8308</v>
      </c>
      <c r="R2635" t="s">
        <v>8315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8308</v>
      </c>
      <c r="R2636" t="s">
        <v>8315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1" t="s">
        <v>8308</v>
      </c>
      <c r="R2637" t="s">
        <v>8315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8308</v>
      </c>
      <c r="R2638" t="s">
        <v>8315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1" t="s">
        <v>8308</v>
      </c>
      <c r="R2639" t="s">
        <v>8315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1" t="s">
        <v>8308</v>
      </c>
      <c r="R2640" t="s">
        <v>8315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1" t="s">
        <v>8308</v>
      </c>
      <c r="R2641" t="s">
        <v>8315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1" t="s">
        <v>8308</v>
      </c>
      <c r="R2642" t="s">
        <v>8315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8308</v>
      </c>
      <c r="R2643" t="s">
        <v>8315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8308</v>
      </c>
      <c r="R2644" t="s">
        <v>8315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1" t="s">
        <v>8308</v>
      </c>
      <c r="R2645" t="s">
        <v>8315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1" t="s">
        <v>8308</v>
      </c>
      <c r="R2646" t="s">
        <v>8315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1" t="s">
        <v>8308</v>
      </c>
      <c r="R2647" t="s">
        <v>8315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1" t="s">
        <v>8308</v>
      </c>
      <c r="R2648" t="s">
        <v>8315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8308</v>
      </c>
      <c r="R2649" t="s">
        <v>8315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1" t="s">
        <v>8308</v>
      </c>
      <c r="R2650" t="s">
        <v>8315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1" t="s">
        <v>8308</v>
      </c>
      <c r="R2651" t="s">
        <v>8315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8308</v>
      </c>
      <c r="R2652" t="s">
        <v>8315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1" t="s">
        <v>8308</v>
      </c>
      <c r="R2653" t="s">
        <v>8315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1" t="s">
        <v>8308</v>
      </c>
      <c r="R2654" t="s">
        <v>8315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1" t="s">
        <v>8308</v>
      </c>
      <c r="R2655" t="s">
        <v>8315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8308</v>
      </c>
      <c r="R2656" t="s">
        <v>8315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1" t="s">
        <v>8308</v>
      </c>
      <c r="R2657" t="s">
        <v>8315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1" t="s">
        <v>8308</v>
      </c>
      <c r="R2658" t="s">
        <v>8315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1" t="s">
        <v>8308</v>
      </c>
      <c r="R2659" t="s">
        <v>8315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8308</v>
      </c>
      <c r="R2660" t="s">
        <v>8315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8308</v>
      </c>
      <c r="R2661" t="s">
        <v>8315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8308</v>
      </c>
      <c r="R2662" t="s">
        <v>8315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8308</v>
      </c>
      <c r="R2663" t="s">
        <v>8340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8308</v>
      </c>
      <c r="R2664" t="s">
        <v>8340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1" t="s">
        <v>8308</v>
      </c>
      <c r="R2665" t="s">
        <v>8340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1" t="s">
        <v>8308</v>
      </c>
      <c r="R2666" t="s">
        <v>8340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1" t="s">
        <v>8308</v>
      </c>
      <c r="R2667" t="s">
        <v>8340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1" t="s">
        <v>8308</v>
      </c>
      <c r="R2668" t="s">
        <v>8340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1" t="s">
        <v>8308</v>
      </c>
      <c r="R2669" t="s">
        <v>8340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1" t="s">
        <v>8308</v>
      </c>
      <c r="R2670" t="s">
        <v>8340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8308</v>
      </c>
      <c r="R2671" t="s">
        <v>8340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1" t="s">
        <v>8308</v>
      </c>
      <c r="R2672" t="s">
        <v>8340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1" t="s">
        <v>8308</v>
      </c>
      <c r="R2673" t="s">
        <v>8340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1" t="s">
        <v>8308</v>
      </c>
      <c r="R2674" t="s">
        <v>8340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1" t="s">
        <v>8308</v>
      </c>
      <c r="R2675" t="s">
        <v>8340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1" t="s">
        <v>8308</v>
      </c>
      <c r="R2676" t="s">
        <v>8340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1" t="s">
        <v>8308</v>
      </c>
      <c r="R2677" t="s">
        <v>8340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1" t="s">
        <v>8308</v>
      </c>
      <c r="R2678" t="s">
        <v>8340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1" t="s">
        <v>8308</v>
      </c>
      <c r="R2679" t="s">
        <v>8340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8308</v>
      </c>
      <c r="R2680" t="s">
        <v>8340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8308</v>
      </c>
      <c r="R2681" t="s">
        <v>8340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8308</v>
      </c>
      <c r="R2682" t="s">
        <v>8340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8319</v>
      </c>
      <c r="R2683" t="s">
        <v>8345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8319</v>
      </c>
      <c r="R2684" t="s">
        <v>8345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8319</v>
      </c>
      <c r="R2685" t="s">
        <v>8345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8319</v>
      </c>
      <c r="R2686" t="s">
        <v>8345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8319</v>
      </c>
      <c r="R2687" t="s">
        <v>8345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8319</v>
      </c>
      <c r="R2688" t="s">
        <v>8345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8319</v>
      </c>
      <c r="R2689" t="s">
        <v>8345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IFERROR(ROUND(E2690/L2690,4),0)</f>
        <v>5.2857000000000003</v>
      </c>
      <c r="Q2690" s="11" t="s">
        <v>8319</v>
      </c>
      <c r="R2690" t="s">
        <v>8345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8319</v>
      </c>
      <c r="R2691" t="s">
        <v>8345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1" t="s">
        <v>8319</v>
      </c>
      <c r="R2692" t="s">
        <v>8345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8319</v>
      </c>
      <c r="R2693" t="s">
        <v>8345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8319</v>
      </c>
      <c r="R2694" t="s">
        <v>8345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1" t="s">
        <v>8319</v>
      </c>
      <c r="R2695" t="s">
        <v>8345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8319</v>
      </c>
      <c r="R2696" t="s">
        <v>8345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1" t="s">
        <v>8319</v>
      </c>
      <c r="R2697" t="s">
        <v>8345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1" t="s">
        <v>8319</v>
      </c>
      <c r="R2698" t="s">
        <v>8345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1" t="s">
        <v>8319</v>
      </c>
      <c r="R2699" t="s">
        <v>8345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1" t="s">
        <v>8319</v>
      </c>
      <c r="R2700" t="s">
        <v>8345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8319</v>
      </c>
      <c r="R2701" t="s">
        <v>8345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8319</v>
      </c>
      <c r="R2702" t="s">
        <v>8345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1" t="s">
        <v>8323</v>
      </c>
      <c r="R2703" t="s">
        <v>8324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1" t="s">
        <v>8323</v>
      </c>
      <c r="R2704" t="s">
        <v>8324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1" t="s">
        <v>8323</v>
      </c>
      <c r="R2705" t="s">
        <v>8324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1" t="s">
        <v>8323</v>
      </c>
      <c r="R2706" t="s">
        <v>8324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1" t="s">
        <v>8323</v>
      </c>
      <c r="R2707" t="s">
        <v>8324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1" t="s">
        <v>8323</v>
      </c>
      <c r="R2708" t="s">
        <v>8324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1" t="s">
        <v>8323</v>
      </c>
      <c r="R2709" t="s">
        <v>8324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1" t="s">
        <v>8323</v>
      </c>
      <c r="R2710" t="s">
        <v>8324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1" t="s">
        <v>8323</v>
      </c>
      <c r="R2711" t="s">
        <v>8324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1" t="s">
        <v>8323</v>
      </c>
      <c r="R2712" t="s">
        <v>8324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1" t="s">
        <v>8323</v>
      </c>
      <c r="R2713" t="s">
        <v>8324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1" t="s">
        <v>8323</v>
      </c>
      <c r="R2714" t="s">
        <v>8324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1" t="s">
        <v>8323</v>
      </c>
      <c r="R2715" t="s">
        <v>8324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1" t="s">
        <v>8323</v>
      </c>
      <c r="R2716" t="s">
        <v>8324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1" t="s">
        <v>8323</v>
      </c>
      <c r="R2717" t="s">
        <v>8324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1" t="s">
        <v>8323</v>
      </c>
      <c r="R2718" t="s">
        <v>8324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1" t="s">
        <v>8323</v>
      </c>
      <c r="R2719" t="s">
        <v>8324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1" t="s">
        <v>8323</v>
      </c>
      <c r="R2720" t="s">
        <v>8324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1" t="s">
        <v>8323</v>
      </c>
      <c r="R2721" t="s">
        <v>8324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1" t="s">
        <v>8323</v>
      </c>
      <c r="R2722" t="s">
        <v>8324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1" t="s">
        <v>8308</v>
      </c>
      <c r="R2723" t="s">
        <v>8309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1" t="s">
        <v>8308</v>
      </c>
      <c r="R2724" t="s">
        <v>8309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1" t="s">
        <v>8308</v>
      </c>
      <c r="R2725" t="s">
        <v>8309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1" t="s">
        <v>8308</v>
      </c>
      <c r="R2726" t="s">
        <v>8309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1" t="s">
        <v>8308</v>
      </c>
      <c r="R2727" t="s">
        <v>8309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1" t="s">
        <v>8308</v>
      </c>
      <c r="R2728" t="s">
        <v>8309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1" t="s">
        <v>8308</v>
      </c>
      <c r="R2729" t="s">
        <v>8309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1" t="s">
        <v>8308</v>
      </c>
      <c r="R2730" t="s">
        <v>8309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1" t="s">
        <v>8308</v>
      </c>
      <c r="R2731" t="s">
        <v>8309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1" t="s">
        <v>8308</v>
      </c>
      <c r="R2732" t="s">
        <v>8309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1" t="s">
        <v>8308</v>
      </c>
      <c r="R2733" t="s">
        <v>8309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1" t="s">
        <v>8308</v>
      </c>
      <c r="R2734" t="s">
        <v>8309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1" t="s">
        <v>8308</v>
      </c>
      <c r="R2735" t="s">
        <v>8309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1" t="s">
        <v>8308</v>
      </c>
      <c r="R2736" t="s">
        <v>8309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1" t="s">
        <v>8308</v>
      </c>
      <c r="R2737" t="s">
        <v>8309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1" t="s">
        <v>8308</v>
      </c>
      <c r="R2738" t="s">
        <v>8309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1" t="s">
        <v>8308</v>
      </c>
      <c r="R2739" t="s">
        <v>8309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1" t="s">
        <v>8308</v>
      </c>
      <c r="R2740" t="s">
        <v>8309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1" t="s">
        <v>8308</v>
      </c>
      <c r="R2741" t="s">
        <v>8309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1" t="s">
        <v>8308</v>
      </c>
      <c r="R2742" t="s">
        <v>8309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8311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1" t="s">
        <v>8311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8311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1" t="s">
        <v>8311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1" t="s">
        <v>8311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1" t="s">
        <v>8311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8311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8311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8311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8311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8311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IFERROR(ROUND(E2754/L2754,4),0)</f>
        <v>39.285699999999999</v>
      </c>
      <c r="Q2754" s="11" t="s">
        <v>8311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8311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8311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1" t="s">
        <v>8311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1" t="s">
        <v>8311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8311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8311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8311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8311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8311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8311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8311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8311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8311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8311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1" t="s">
        <v>8311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1" t="s">
        <v>8311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8311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1" t="s">
        <v>8311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8311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8311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8311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1" t="s">
        <v>8311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8311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1" t="s">
        <v>8311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8311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1" t="s">
        <v>8311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8311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8311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8323</v>
      </c>
      <c r="R2783" t="s">
        <v>8326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1" t="s">
        <v>8323</v>
      </c>
      <c r="R2784" t="s">
        <v>8326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1" t="s">
        <v>8323</v>
      </c>
      <c r="R2785" t="s">
        <v>8326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1" t="s">
        <v>8323</v>
      </c>
      <c r="R2786" t="s">
        <v>8326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1" t="s">
        <v>8323</v>
      </c>
      <c r="R2787" t="s">
        <v>8326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1" t="s">
        <v>8323</v>
      </c>
      <c r="R2788" t="s">
        <v>8326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8323</v>
      </c>
      <c r="R2789" t="s">
        <v>8326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8323</v>
      </c>
      <c r="R2790" t="s">
        <v>8326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1" t="s">
        <v>8323</v>
      </c>
      <c r="R2791" t="s">
        <v>8326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1" t="s">
        <v>8323</v>
      </c>
      <c r="R2792" t="s">
        <v>8326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1" t="s">
        <v>8323</v>
      </c>
      <c r="R2793" t="s">
        <v>8326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1" t="s">
        <v>8323</v>
      </c>
      <c r="R2794" t="s">
        <v>8326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1" t="s">
        <v>8323</v>
      </c>
      <c r="R2795" t="s">
        <v>8326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8323</v>
      </c>
      <c r="R2796" t="s">
        <v>8326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8323</v>
      </c>
      <c r="R2797" t="s">
        <v>8326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8323</v>
      </c>
      <c r="R2798" t="s">
        <v>8326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1" t="s">
        <v>8323</v>
      </c>
      <c r="R2799" t="s">
        <v>8326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1" t="s">
        <v>8323</v>
      </c>
      <c r="R2800" t="s">
        <v>8326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1" t="s">
        <v>8323</v>
      </c>
      <c r="R2801" t="s">
        <v>8326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1" t="s">
        <v>8323</v>
      </c>
      <c r="R2802" t="s">
        <v>8326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1" t="s">
        <v>8323</v>
      </c>
      <c r="R2803" t="s">
        <v>8326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1" t="s">
        <v>8323</v>
      </c>
      <c r="R2804" t="s">
        <v>8326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1" t="s">
        <v>8323</v>
      </c>
      <c r="R2805" t="s">
        <v>8326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8323</v>
      </c>
      <c r="R2806" t="s">
        <v>8326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1" t="s">
        <v>8323</v>
      </c>
      <c r="R2807" t="s">
        <v>8326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8323</v>
      </c>
      <c r="R2808" t="s">
        <v>8326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1" t="s">
        <v>8323</v>
      </c>
      <c r="R2809" t="s">
        <v>8326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1" t="s">
        <v>8323</v>
      </c>
      <c r="R2810" t="s">
        <v>8326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1" t="s">
        <v>8323</v>
      </c>
      <c r="R2811" t="s">
        <v>8326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1" t="s">
        <v>8323</v>
      </c>
      <c r="R2812" t="s">
        <v>8326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1" t="s">
        <v>8323</v>
      </c>
      <c r="R2813" t="s">
        <v>8326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1" t="s">
        <v>8323</v>
      </c>
      <c r="R2814" t="s">
        <v>8326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1" t="s">
        <v>8323</v>
      </c>
      <c r="R2815" t="s">
        <v>8326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8323</v>
      </c>
      <c r="R2816" t="s">
        <v>8326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1" t="s">
        <v>8323</v>
      </c>
      <c r="R2817" t="s">
        <v>8326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IFERROR(ROUND(E2818/L2818,4),0)</f>
        <v>25.130199999999999</v>
      </c>
      <c r="Q2818" s="11" t="s">
        <v>8323</v>
      </c>
      <c r="R2818" t="s">
        <v>8326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23.636399999999998</v>
      </c>
      <c r="Q2819" s="11" t="s">
        <v>8323</v>
      </c>
      <c r="R2819" t="s">
        <v>8326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1" t="s">
        <v>8323</v>
      </c>
      <c r="R2820" t="s">
        <v>8326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1" t="s">
        <v>8323</v>
      </c>
      <c r="R2821" t="s">
        <v>8326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8323</v>
      </c>
      <c r="R2822" t="s">
        <v>8326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1" t="s">
        <v>8323</v>
      </c>
      <c r="R2823" t="s">
        <v>8326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1" t="s">
        <v>8323</v>
      </c>
      <c r="R2824" t="s">
        <v>8326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1" t="s">
        <v>8323</v>
      </c>
      <c r="R2825" t="s">
        <v>8326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1" t="s">
        <v>8323</v>
      </c>
      <c r="R2826" t="s">
        <v>8326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1" t="s">
        <v>8323</v>
      </c>
      <c r="R2827" t="s">
        <v>8326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1" t="s">
        <v>8323</v>
      </c>
      <c r="R2828" t="s">
        <v>8326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1" t="s">
        <v>8323</v>
      </c>
      <c r="R2829" t="s">
        <v>8326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1" t="s">
        <v>8323</v>
      </c>
      <c r="R2830" t="s">
        <v>8326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1" t="s">
        <v>8323</v>
      </c>
      <c r="R2831" t="s">
        <v>8326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1" t="s">
        <v>8323</v>
      </c>
      <c r="R2832" t="s">
        <v>8326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1" t="s">
        <v>8323</v>
      </c>
      <c r="R2833" t="s">
        <v>8326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1" t="s">
        <v>8323</v>
      </c>
      <c r="R2834" t="s">
        <v>8326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1" t="s">
        <v>8323</v>
      </c>
      <c r="R2835" t="s">
        <v>8326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1" t="s">
        <v>8323</v>
      </c>
      <c r="R2836" t="s">
        <v>8326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1" t="s">
        <v>8323</v>
      </c>
      <c r="R2837" t="s">
        <v>8326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1" t="s">
        <v>8323</v>
      </c>
      <c r="R2838" t="s">
        <v>8326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1" t="s">
        <v>8323</v>
      </c>
      <c r="R2839" t="s">
        <v>8326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1" t="s">
        <v>8323</v>
      </c>
      <c r="R2840" t="s">
        <v>8326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1" t="s">
        <v>8323</v>
      </c>
      <c r="R2841" t="s">
        <v>8326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1" t="s">
        <v>8323</v>
      </c>
      <c r="R2842" t="s">
        <v>8326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8323</v>
      </c>
      <c r="R2843" t="s">
        <v>8326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8323</v>
      </c>
      <c r="R2844" t="s">
        <v>8326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8323</v>
      </c>
      <c r="R2845" t="s">
        <v>8326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8323</v>
      </c>
      <c r="R2846" t="s">
        <v>8326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1" t="s">
        <v>8323</v>
      </c>
      <c r="R2847" t="s">
        <v>8326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8323</v>
      </c>
      <c r="R2848" t="s">
        <v>8326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8323</v>
      </c>
      <c r="R2849" t="s">
        <v>8326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1" t="s">
        <v>8323</v>
      </c>
      <c r="R2850" t="s">
        <v>8326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8323</v>
      </c>
      <c r="R2851" t="s">
        <v>8326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1" t="s">
        <v>8323</v>
      </c>
      <c r="R2852" t="s">
        <v>8326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8323</v>
      </c>
      <c r="R2853" t="s">
        <v>8326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1" t="s">
        <v>8323</v>
      </c>
      <c r="R2854" t="s">
        <v>8326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8323</v>
      </c>
      <c r="R2855" t="s">
        <v>8326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1" t="s">
        <v>8323</v>
      </c>
      <c r="R2856" t="s">
        <v>8326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8323</v>
      </c>
      <c r="R2857" t="s">
        <v>8326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1" t="s">
        <v>8323</v>
      </c>
      <c r="R2858" t="s">
        <v>8326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8323</v>
      </c>
      <c r="R2859" t="s">
        <v>8326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8323</v>
      </c>
      <c r="R2860" t="s">
        <v>8326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8323</v>
      </c>
      <c r="R2861" t="s">
        <v>8326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1" t="s">
        <v>8323</v>
      </c>
      <c r="R2862" t="s">
        <v>8326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1" t="s">
        <v>8323</v>
      </c>
      <c r="R2863" t="s">
        <v>8326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1" t="s">
        <v>8323</v>
      </c>
      <c r="R2864" t="s">
        <v>8326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8323</v>
      </c>
      <c r="R2865" t="s">
        <v>8326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1" t="s">
        <v>8323</v>
      </c>
      <c r="R2866" t="s">
        <v>8326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8323</v>
      </c>
      <c r="R2867" t="s">
        <v>8326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8323</v>
      </c>
      <c r="R2868" t="s">
        <v>8326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8323</v>
      </c>
      <c r="R2869" t="s">
        <v>8326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1" t="s">
        <v>8323</v>
      </c>
      <c r="R2870" t="s">
        <v>8326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8323</v>
      </c>
      <c r="R2871" t="s">
        <v>8326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1" t="s">
        <v>8323</v>
      </c>
      <c r="R2872" t="s">
        <v>8326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1" t="s">
        <v>8323</v>
      </c>
      <c r="R2873" t="s">
        <v>8326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8323</v>
      </c>
      <c r="R2874" t="s">
        <v>8326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1" t="s">
        <v>8323</v>
      </c>
      <c r="R2875" t="s">
        <v>8326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1" t="s">
        <v>8323</v>
      </c>
      <c r="R2876" t="s">
        <v>8326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1" t="s">
        <v>8323</v>
      </c>
      <c r="R2877" t="s">
        <v>8326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8323</v>
      </c>
      <c r="R2878" t="s">
        <v>8326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1" t="s">
        <v>8323</v>
      </c>
      <c r="R2879" t="s">
        <v>8326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8323</v>
      </c>
      <c r="R2880" t="s">
        <v>8326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8323</v>
      </c>
      <c r="R2881" t="s">
        <v>8326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IFERROR(ROUND(E2882/L2882,4),0)</f>
        <v>96.551699999999997</v>
      </c>
      <c r="Q2882" s="11" t="s">
        <v>8323</v>
      </c>
      <c r="R2882" t="s">
        <v>8326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8323</v>
      </c>
      <c r="R2883" t="s">
        <v>8326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8323</v>
      </c>
      <c r="R2884" t="s">
        <v>8326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8323</v>
      </c>
      <c r="R2885" t="s">
        <v>8326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8323</v>
      </c>
      <c r="R2886" t="s">
        <v>8326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8323</v>
      </c>
      <c r="R2887" t="s">
        <v>8326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8323</v>
      </c>
      <c r="R2888" t="s">
        <v>8326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8323</v>
      </c>
      <c r="R2889" t="s">
        <v>8326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8323</v>
      </c>
      <c r="R2890" t="s">
        <v>8326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1" t="s">
        <v>8323</v>
      </c>
      <c r="R2891" t="s">
        <v>8326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8323</v>
      </c>
      <c r="R2892" t="s">
        <v>8326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8323</v>
      </c>
      <c r="R2893" t="s">
        <v>8326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1" t="s">
        <v>8323</v>
      </c>
      <c r="R2894" t="s">
        <v>8326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8323</v>
      </c>
      <c r="R2895" t="s">
        <v>8326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8323</v>
      </c>
      <c r="R2896" t="s">
        <v>8326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8323</v>
      </c>
      <c r="R2897" t="s">
        <v>8326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1" t="s">
        <v>8323</v>
      </c>
      <c r="R2898" t="s">
        <v>8326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1" t="s">
        <v>8323</v>
      </c>
      <c r="R2899" t="s">
        <v>8326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1" t="s">
        <v>8323</v>
      </c>
      <c r="R2900" t="s">
        <v>8326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8323</v>
      </c>
      <c r="R2901" t="s">
        <v>8326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1" t="s">
        <v>8323</v>
      </c>
      <c r="R2902" t="s">
        <v>8326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8323</v>
      </c>
      <c r="R2903" t="s">
        <v>8326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8323</v>
      </c>
      <c r="R2904" t="s">
        <v>8326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8323</v>
      </c>
      <c r="R2905" t="s">
        <v>8326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8323</v>
      </c>
      <c r="R2906" t="s">
        <v>8326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1" t="s">
        <v>8323</v>
      </c>
      <c r="R2907" t="s">
        <v>8326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1" t="s">
        <v>8323</v>
      </c>
      <c r="R2908" t="s">
        <v>8326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8323</v>
      </c>
      <c r="R2909" t="s">
        <v>8326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8323</v>
      </c>
      <c r="R2910" t="s">
        <v>8326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8323</v>
      </c>
      <c r="R2911" t="s">
        <v>8326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8323</v>
      </c>
      <c r="R2912" t="s">
        <v>8326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1" t="s">
        <v>8323</v>
      </c>
      <c r="R2913" t="s">
        <v>8326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1" t="s">
        <v>8323</v>
      </c>
      <c r="R2914" t="s">
        <v>8326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8323</v>
      </c>
      <c r="R2915" t="s">
        <v>8326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8323</v>
      </c>
      <c r="R2916" t="s">
        <v>8326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1" t="s">
        <v>8323</v>
      </c>
      <c r="R2917" t="s">
        <v>8326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1" t="s">
        <v>8323</v>
      </c>
      <c r="R2918" t="s">
        <v>8326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1" t="s">
        <v>8323</v>
      </c>
      <c r="R2919" t="s">
        <v>8326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8323</v>
      </c>
      <c r="R2920" t="s">
        <v>8326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8323</v>
      </c>
      <c r="R2921" t="s">
        <v>8326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1" t="s">
        <v>8323</v>
      </c>
      <c r="R2922" t="s">
        <v>8326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8323</v>
      </c>
      <c r="R2923" t="s">
        <v>8335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1" t="s">
        <v>8323</v>
      </c>
      <c r="R2924" t="s">
        <v>8335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8323</v>
      </c>
      <c r="R2925" t="s">
        <v>8335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1" t="s">
        <v>8323</v>
      </c>
      <c r="R2926" t="s">
        <v>8335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1" t="s">
        <v>8323</v>
      </c>
      <c r="R2927" t="s">
        <v>8335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8323</v>
      </c>
      <c r="R2928" t="s">
        <v>8335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1" t="s">
        <v>8323</v>
      </c>
      <c r="R2929" t="s">
        <v>8335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1" t="s">
        <v>8323</v>
      </c>
      <c r="R2930" t="s">
        <v>8335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1" t="s">
        <v>8323</v>
      </c>
      <c r="R2931" t="s">
        <v>8335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1" t="s">
        <v>8323</v>
      </c>
      <c r="R2932" t="s">
        <v>8335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1" t="s">
        <v>8323</v>
      </c>
      <c r="R2933" t="s">
        <v>8335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1" t="s">
        <v>8323</v>
      </c>
      <c r="R2934" t="s">
        <v>8335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1" t="s">
        <v>8323</v>
      </c>
      <c r="R2935" t="s">
        <v>8335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1" t="s">
        <v>8323</v>
      </c>
      <c r="R2936" t="s">
        <v>8335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1" t="s">
        <v>8323</v>
      </c>
      <c r="R2937" t="s">
        <v>8335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1" t="s">
        <v>8323</v>
      </c>
      <c r="R2938" t="s">
        <v>8335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1" t="s">
        <v>8323</v>
      </c>
      <c r="R2939" t="s">
        <v>8335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1" t="s">
        <v>8323</v>
      </c>
      <c r="R2940" t="s">
        <v>8335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8323</v>
      </c>
      <c r="R2941" t="s">
        <v>8335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1" t="s">
        <v>8323</v>
      </c>
      <c r="R2942" t="s">
        <v>8335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8323</v>
      </c>
      <c r="R2943" t="s">
        <v>8324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1" t="s">
        <v>8323</v>
      </c>
      <c r="R2944" t="s">
        <v>8324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8323</v>
      </c>
      <c r="R2945" t="s">
        <v>8324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IFERROR(ROUND(E2946/L2946,4),0)</f>
        <v>100</v>
      </c>
      <c r="Q2946" s="11" t="s">
        <v>8323</v>
      </c>
      <c r="R2946" t="s">
        <v>8324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8323</v>
      </c>
      <c r="R2947" t="s">
        <v>8324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8323</v>
      </c>
      <c r="R2948" t="s">
        <v>8324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1" t="s">
        <v>8323</v>
      </c>
      <c r="R2949" t="s">
        <v>8324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1" t="s">
        <v>8323</v>
      </c>
      <c r="R2950" t="s">
        <v>8324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8323</v>
      </c>
      <c r="R2951" t="s">
        <v>8324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8323</v>
      </c>
      <c r="R2952" t="s">
        <v>8324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1" t="s">
        <v>8323</v>
      </c>
      <c r="R2953" t="s">
        <v>8324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1" t="s">
        <v>8323</v>
      </c>
      <c r="R2954" t="s">
        <v>8324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1" t="s">
        <v>8323</v>
      </c>
      <c r="R2955" t="s">
        <v>8324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8323</v>
      </c>
      <c r="R2956" t="s">
        <v>8324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8323</v>
      </c>
      <c r="R2957" t="s">
        <v>8324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8323</v>
      </c>
      <c r="R2958" t="s">
        <v>8324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1" t="s">
        <v>8323</v>
      </c>
      <c r="R2959" t="s">
        <v>8324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8323</v>
      </c>
      <c r="R2960" t="s">
        <v>8324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8323</v>
      </c>
      <c r="R2961" t="s">
        <v>8324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8323</v>
      </c>
      <c r="R2962" t="s">
        <v>8324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8323</v>
      </c>
      <c r="R2963" t="s">
        <v>8326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8323</v>
      </c>
      <c r="R2964" t="s">
        <v>8326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1" t="s">
        <v>8323</v>
      </c>
      <c r="R2965" t="s">
        <v>8326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1" t="s">
        <v>8323</v>
      </c>
      <c r="R2966" t="s">
        <v>8326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1" t="s">
        <v>8323</v>
      </c>
      <c r="R2967" t="s">
        <v>8326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1" t="s">
        <v>8323</v>
      </c>
      <c r="R2968" t="s">
        <v>8326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1" t="s">
        <v>8323</v>
      </c>
      <c r="R2969" t="s">
        <v>8326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1" t="s">
        <v>8323</v>
      </c>
      <c r="R2970" t="s">
        <v>8326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1" t="s">
        <v>8323</v>
      </c>
      <c r="R2971" t="s">
        <v>8326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1" t="s">
        <v>8323</v>
      </c>
      <c r="R2972" t="s">
        <v>8326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1" t="s">
        <v>8323</v>
      </c>
      <c r="R2973" t="s">
        <v>8326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1" t="s">
        <v>8323</v>
      </c>
      <c r="R2974" t="s">
        <v>8326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1" t="s">
        <v>8323</v>
      </c>
      <c r="R2975" t="s">
        <v>8326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1" t="s">
        <v>8323</v>
      </c>
      <c r="R2976" t="s">
        <v>8326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1" t="s">
        <v>8323</v>
      </c>
      <c r="R2977" t="s">
        <v>8326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1" t="s">
        <v>8323</v>
      </c>
      <c r="R2978" t="s">
        <v>8326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1" t="s">
        <v>8323</v>
      </c>
      <c r="R2979" t="s">
        <v>8326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1" t="s">
        <v>8323</v>
      </c>
      <c r="R2980" t="s">
        <v>8326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1" t="s">
        <v>8323</v>
      </c>
      <c r="R2981" t="s">
        <v>8326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1" t="s">
        <v>8323</v>
      </c>
      <c r="R2982" t="s">
        <v>8326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1" t="s">
        <v>8323</v>
      </c>
      <c r="R2983" t="s">
        <v>8324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1" t="s">
        <v>8323</v>
      </c>
      <c r="R2984" t="s">
        <v>8324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1" t="s">
        <v>8323</v>
      </c>
      <c r="R2985" t="s">
        <v>8324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1" t="s">
        <v>8323</v>
      </c>
      <c r="R2986" t="s">
        <v>8324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1" t="s">
        <v>8323</v>
      </c>
      <c r="R2987" t="s">
        <v>8324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1" t="s">
        <v>8323</v>
      </c>
      <c r="R2988" t="s">
        <v>8324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1" t="s">
        <v>8323</v>
      </c>
      <c r="R2989" t="s">
        <v>8324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1" t="s">
        <v>8323</v>
      </c>
      <c r="R2990" t="s">
        <v>8324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1" t="s">
        <v>8323</v>
      </c>
      <c r="R2991" t="s">
        <v>8324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1" t="s">
        <v>8323</v>
      </c>
      <c r="R2992" t="s">
        <v>8324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1" t="s">
        <v>8323</v>
      </c>
      <c r="R2993" t="s">
        <v>8324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1" t="s">
        <v>8323</v>
      </c>
      <c r="R2994" t="s">
        <v>8324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1" t="s">
        <v>8323</v>
      </c>
      <c r="R2995" t="s">
        <v>8324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1" t="s">
        <v>8323</v>
      </c>
      <c r="R2996" t="s">
        <v>8324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1" t="s">
        <v>8323</v>
      </c>
      <c r="R2997" t="s">
        <v>8324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1" t="s">
        <v>8323</v>
      </c>
      <c r="R2998" t="s">
        <v>8324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8323</v>
      </c>
      <c r="R2999" t="s">
        <v>8324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1" t="s">
        <v>8323</v>
      </c>
      <c r="R3000" t="s">
        <v>8324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8323</v>
      </c>
      <c r="R3001" t="s">
        <v>8324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8323</v>
      </c>
      <c r="R3002" t="s">
        <v>8324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1" t="s">
        <v>8323</v>
      </c>
      <c r="R3003" t="s">
        <v>8324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1" t="s">
        <v>8323</v>
      </c>
      <c r="R3004" t="s">
        <v>8324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1" t="s">
        <v>8323</v>
      </c>
      <c r="R3005" t="s">
        <v>8324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1" t="s">
        <v>8323</v>
      </c>
      <c r="R3006" t="s">
        <v>8324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1" t="s">
        <v>8323</v>
      </c>
      <c r="R3007" t="s">
        <v>8324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1" t="s">
        <v>8323</v>
      </c>
      <c r="R3008" t="s">
        <v>8324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8323</v>
      </c>
      <c r="R3009" t="s">
        <v>8324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IFERROR(ROUND(E3010/L3010,4),0)</f>
        <v>116.7308</v>
      </c>
      <c r="Q3010" s="11" t="s">
        <v>8323</v>
      </c>
      <c r="R3010" t="s">
        <v>8324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233.89840000000001</v>
      </c>
      <c r="Q3011" s="11" t="s">
        <v>8323</v>
      </c>
      <c r="R3011" t="s">
        <v>8324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8323</v>
      </c>
      <c r="R3012" t="s">
        <v>8324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8323</v>
      </c>
      <c r="R3013" t="s">
        <v>8324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s="11" t="s">
        <v>8323</v>
      </c>
      <c r="R3014" t="s">
        <v>8324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s="11" t="s">
        <v>8323</v>
      </c>
      <c r="R3015" t="s">
        <v>8324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s="11" t="s">
        <v>8323</v>
      </c>
      <c r="R3016" t="s">
        <v>8324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8323</v>
      </c>
      <c r="R3017" t="s">
        <v>8324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s="11" t="s">
        <v>8323</v>
      </c>
      <c r="R3018" t="s">
        <v>8324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s="11" t="s">
        <v>8323</v>
      </c>
      <c r="R3019" t="s">
        <v>8324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s="11" t="s">
        <v>8323</v>
      </c>
      <c r="R3020" t="s">
        <v>8324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s="11" t="s">
        <v>8323</v>
      </c>
      <c r="R3021" t="s">
        <v>8324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s="11" t="s">
        <v>8323</v>
      </c>
      <c r="R3022" t="s">
        <v>8324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s="11" t="s">
        <v>8323</v>
      </c>
      <c r="R3023" t="s">
        <v>8324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s="11" t="s">
        <v>8323</v>
      </c>
      <c r="R3024" t="s">
        <v>8324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s="11" t="s">
        <v>8323</v>
      </c>
      <c r="R3025" t="s">
        <v>8324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s="11" t="s">
        <v>8323</v>
      </c>
      <c r="R3026" t="s">
        <v>8324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s="11" t="s">
        <v>8323</v>
      </c>
      <c r="R3027" t="s">
        <v>8324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8323</v>
      </c>
      <c r="R3028" t="s">
        <v>8324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8323</v>
      </c>
      <c r="R3029" t="s">
        <v>8324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s="11" t="s">
        <v>8323</v>
      </c>
      <c r="R3030" t="s">
        <v>8324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s="11" t="s">
        <v>8323</v>
      </c>
      <c r="R3031" t="s">
        <v>8324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s="11" t="s">
        <v>8323</v>
      </c>
      <c r="R3032" t="s">
        <v>8324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s="11" t="s">
        <v>8323</v>
      </c>
      <c r="R3033" t="s">
        <v>8324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8323</v>
      </c>
      <c r="R3034" t="s">
        <v>8324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s="11" t="s">
        <v>8323</v>
      </c>
      <c r="R3035" t="s">
        <v>8324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s="11" t="s">
        <v>8323</v>
      </c>
      <c r="R3036" t="s">
        <v>8324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s="11" t="s">
        <v>8323</v>
      </c>
      <c r="R3037" t="s">
        <v>8324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s="11" t="s">
        <v>8323</v>
      </c>
      <c r="R3038" t="s">
        <v>8324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s="11" t="s">
        <v>8323</v>
      </c>
      <c r="R3039" t="s">
        <v>8324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s="11" t="s">
        <v>8323</v>
      </c>
      <c r="R3040" t="s">
        <v>8324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s="11" t="s">
        <v>8323</v>
      </c>
      <c r="R3041" t="s">
        <v>8324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s="11" t="s">
        <v>8323</v>
      </c>
      <c r="R3042" t="s">
        <v>8324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s="11" t="s">
        <v>8323</v>
      </c>
      <c r="R3043" t="s">
        <v>8324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s="11" t="s">
        <v>8323</v>
      </c>
      <c r="R3044" t="s">
        <v>8324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s="11" t="s">
        <v>8323</v>
      </c>
      <c r="R3045" t="s">
        <v>8324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s="11" t="s">
        <v>8323</v>
      </c>
      <c r="R3046" t="s">
        <v>8324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s="11" t="s">
        <v>8323</v>
      </c>
      <c r="R3047" t="s">
        <v>8324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s="11" t="s">
        <v>8323</v>
      </c>
      <c r="R3048" t="s">
        <v>8324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8323</v>
      </c>
      <c r="R3049" t="s">
        <v>8324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s="11" t="s">
        <v>8323</v>
      </c>
      <c r="R3050" t="s">
        <v>8324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s="11" t="s">
        <v>8323</v>
      </c>
      <c r="R3051" t="s">
        <v>8324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s="11" t="s">
        <v>8323</v>
      </c>
      <c r="R3052" t="s">
        <v>8324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s="11" t="s">
        <v>8323</v>
      </c>
      <c r="R3053" t="s">
        <v>8324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8323</v>
      </c>
      <c r="R3054" t="s">
        <v>8324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s="11" t="s">
        <v>8323</v>
      </c>
      <c r="R3055" t="s">
        <v>8324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8323</v>
      </c>
      <c r="R3056" t="s">
        <v>8324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8323</v>
      </c>
      <c r="R3057" t="s">
        <v>8324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8323</v>
      </c>
      <c r="R3058" t="s">
        <v>8324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8323</v>
      </c>
      <c r="R3059" t="s">
        <v>8324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8323</v>
      </c>
      <c r="R3060" t="s">
        <v>8324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8323</v>
      </c>
      <c r="R3061" t="s">
        <v>8324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s="11" t="s">
        <v>8323</v>
      </c>
      <c r="R3062" t="s">
        <v>8324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8323</v>
      </c>
      <c r="R3063" t="s">
        <v>8324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s="11" t="s">
        <v>8323</v>
      </c>
      <c r="R3064" t="s">
        <v>8324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s="11" t="s">
        <v>8323</v>
      </c>
      <c r="R3065" t="s">
        <v>8324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s="11" t="s">
        <v>8323</v>
      </c>
      <c r="R3066" t="s">
        <v>8324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8323</v>
      </c>
      <c r="R3067" t="s">
        <v>8324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s="11" t="s">
        <v>8323</v>
      </c>
      <c r="R3068" t="s">
        <v>8324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8323</v>
      </c>
      <c r="R3069" t="s">
        <v>8324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8323</v>
      </c>
      <c r="R3070" t="s">
        <v>8324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s="11" t="s">
        <v>8323</v>
      </c>
      <c r="R3071" t="s">
        <v>8324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s="11" t="s">
        <v>8323</v>
      </c>
      <c r="R3072" t="s">
        <v>8324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s="11" t="s">
        <v>8323</v>
      </c>
      <c r="R3073" t="s">
        <v>8324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IFERROR(ROUND(E3074/L3074,4),0)</f>
        <v>1</v>
      </c>
      <c r="Q3074" s="11" t="s">
        <v>8323</v>
      </c>
      <c r="R3074" t="s">
        <v>8324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92.142899999999997</v>
      </c>
      <c r="Q3075" s="11" t="s">
        <v>8323</v>
      </c>
      <c r="R3075" t="s">
        <v>8324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s="11" t="s">
        <v>8323</v>
      </c>
      <c r="R3076" t="s">
        <v>8324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8323</v>
      </c>
      <c r="R3077" t="s">
        <v>8324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8323</v>
      </c>
      <c r="R3078" t="s">
        <v>8324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8323</v>
      </c>
      <c r="R3079" t="s">
        <v>8324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s="11" t="s">
        <v>8323</v>
      </c>
      <c r="R3080" t="s">
        <v>8324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s="11" t="s">
        <v>8323</v>
      </c>
      <c r="R3081" t="s">
        <v>8324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s="11" t="s">
        <v>8323</v>
      </c>
      <c r="R3082" t="s">
        <v>8324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8323</v>
      </c>
      <c r="R3083" t="s">
        <v>8324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8323</v>
      </c>
      <c r="R3084" t="s">
        <v>8324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s="11" t="s">
        <v>8323</v>
      </c>
      <c r="R3085" t="s">
        <v>8324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s="11" t="s">
        <v>8323</v>
      </c>
      <c r="R3086" t="s">
        <v>8324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s="11" t="s">
        <v>8323</v>
      </c>
      <c r="R3087" t="s">
        <v>8324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s="11" t="s">
        <v>8323</v>
      </c>
      <c r="R3088" t="s">
        <v>8324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8323</v>
      </c>
      <c r="R3089" t="s">
        <v>8324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8323</v>
      </c>
      <c r="R3090" t="s">
        <v>8324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s="11" t="s">
        <v>8323</v>
      </c>
      <c r="R3091" t="s">
        <v>8324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s="11" t="s">
        <v>8323</v>
      </c>
      <c r="R3092" t="s">
        <v>8324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s="11" t="s">
        <v>8323</v>
      </c>
      <c r="R3093" t="s">
        <v>8324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s="11" t="s">
        <v>8323</v>
      </c>
      <c r="R3094" t="s">
        <v>8324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s="11" t="s">
        <v>8323</v>
      </c>
      <c r="R3095" t="s">
        <v>8324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8323</v>
      </c>
      <c r="R3096" t="s">
        <v>8324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8323</v>
      </c>
      <c r="R3097" t="s">
        <v>8324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s="11" t="s">
        <v>8323</v>
      </c>
      <c r="R3098" t="s">
        <v>8324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s="11" t="s">
        <v>8323</v>
      </c>
      <c r="R3099" t="s">
        <v>8324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s="11" t="s">
        <v>8323</v>
      </c>
      <c r="R3100" t="s">
        <v>8324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8323</v>
      </c>
      <c r="R3101" t="s">
        <v>8324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s="11" t="s">
        <v>8323</v>
      </c>
      <c r="R3102" t="s">
        <v>8324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8323</v>
      </c>
      <c r="R3103" t="s">
        <v>8324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s="11" t="s">
        <v>8323</v>
      </c>
      <c r="R3104" t="s">
        <v>8324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8323</v>
      </c>
      <c r="R3105" t="s">
        <v>8324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8323</v>
      </c>
      <c r="R3106" t="s">
        <v>8324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s="11" t="s">
        <v>8323</v>
      </c>
      <c r="R3107" t="s">
        <v>8324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8323</v>
      </c>
      <c r="R3108" t="s">
        <v>8324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s="11" t="s">
        <v>8323</v>
      </c>
      <c r="R3109" t="s">
        <v>8324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8323</v>
      </c>
      <c r="R3110" t="s">
        <v>8324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s="11" t="s">
        <v>8323</v>
      </c>
      <c r="R3111" t="s">
        <v>8324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8323</v>
      </c>
      <c r="R3112" t="s">
        <v>8324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s="11" t="s">
        <v>8323</v>
      </c>
      <c r="R3113" t="s">
        <v>8324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s="11" t="s">
        <v>8323</v>
      </c>
      <c r="R3114" t="s">
        <v>8324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s="11" t="s">
        <v>8323</v>
      </c>
      <c r="R3115" t="s">
        <v>8324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8323</v>
      </c>
      <c r="R3116" t="s">
        <v>8324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8323</v>
      </c>
      <c r="R3117" t="s">
        <v>8324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8323</v>
      </c>
      <c r="R3118" t="s">
        <v>8324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8323</v>
      </c>
      <c r="R3119" t="s">
        <v>8324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8323</v>
      </c>
      <c r="R3120" t="s">
        <v>8324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8323</v>
      </c>
      <c r="R3121" t="s">
        <v>8324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8323</v>
      </c>
      <c r="R3122" t="s">
        <v>8324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8323</v>
      </c>
      <c r="R3123" t="s">
        <v>8324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8323</v>
      </c>
      <c r="R3124" t="s">
        <v>8324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s="11" t="s">
        <v>8323</v>
      </c>
      <c r="R3125" t="s">
        <v>8324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8323</v>
      </c>
      <c r="R3126" t="s">
        <v>8324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8323</v>
      </c>
      <c r="R3127" t="s">
        <v>8324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s="11" t="s">
        <v>8323</v>
      </c>
      <c r="R3128" t="s">
        <v>8324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8323</v>
      </c>
      <c r="R3129" t="s">
        <v>8324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s="11" t="s">
        <v>8323</v>
      </c>
      <c r="R3130" t="s">
        <v>8326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8323</v>
      </c>
      <c r="R3131" t="s">
        <v>8326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8323</v>
      </c>
      <c r="R3132" t="s">
        <v>8326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8323</v>
      </c>
      <c r="R3133" t="s">
        <v>8326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8323</v>
      </c>
      <c r="R3134" t="s">
        <v>8326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8323</v>
      </c>
      <c r="R3135" t="s">
        <v>8326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8323</v>
      </c>
      <c r="R3136" t="s">
        <v>8326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s="11" t="s">
        <v>8323</v>
      </c>
      <c r="R3137" t="s">
        <v>8326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IFERROR(ROUND(E3138/L3138,4),0)</f>
        <v>29.045500000000001</v>
      </c>
      <c r="Q3138" s="11" t="s">
        <v>8323</v>
      </c>
      <c r="R3138" t="s">
        <v>8326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8323</v>
      </c>
      <c r="R3139" t="s">
        <v>8326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8323</v>
      </c>
      <c r="R3140" t="s">
        <v>8326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8323</v>
      </c>
      <c r="R3141" t="s">
        <v>8326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8323</v>
      </c>
      <c r="R3142" t="s">
        <v>8326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8323</v>
      </c>
      <c r="R3143" t="s">
        <v>8326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8323</v>
      </c>
      <c r="R3144" t="s">
        <v>8326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8323</v>
      </c>
      <c r="R3145" t="s">
        <v>8326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s="11" t="s">
        <v>8323</v>
      </c>
      <c r="R3146" t="s">
        <v>8326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8323</v>
      </c>
      <c r="R3147" t="s">
        <v>8326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8323</v>
      </c>
      <c r="R3148" t="s">
        <v>8326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s="11" t="s">
        <v>8323</v>
      </c>
      <c r="R3149" t="s">
        <v>8326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s="11" t="s">
        <v>8323</v>
      </c>
      <c r="R3150" t="s">
        <v>8326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8323</v>
      </c>
      <c r="R3151" t="s">
        <v>8326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s="11" t="s">
        <v>8323</v>
      </c>
      <c r="R3152" t="s">
        <v>8326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s="11" t="s">
        <v>8323</v>
      </c>
      <c r="R3153" t="s">
        <v>8326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s="11" t="s">
        <v>8323</v>
      </c>
      <c r="R3154" t="s">
        <v>8326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s="11" t="s">
        <v>8323</v>
      </c>
      <c r="R3155" t="s">
        <v>8326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s="11" t="s">
        <v>8323</v>
      </c>
      <c r="R3156" t="s">
        <v>8326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s="11" t="s">
        <v>8323</v>
      </c>
      <c r="R3157" t="s">
        <v>8326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s="11" t="s">
        <v>8323</v>
      </c>
      <c r="R3158" t="s">
        <v>8326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s="11" t="s">
        <v>8323</v>
      </c>
      <c r="R3159" t="s">
        <v>8326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s="11" t="s">
        <v>8323</v>
      </c>
      <c r="R3160" t="s">
        <v>8326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s="11" t="s">
        <v>8323</v>
      </c>
      <c r="R3161" t="s">
        <v>8326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s="11" t="s">
        <v>8323</v>
      </c>
      <c r="R3162" t="s">
        <v>8326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s="11" t="s">
        <v>8323</v>
      </c>
      <c r="R3163" t="s">
        <v>8326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s="11" t="s">
        <v>8323</v>
      </c>
      <c r="R3164" t="s">
        <v>8326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s="11" t="s">
        <v>8323</v>
      </c>
      <c r="R3165" t="s">
        <v>8326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s="11" t="s">
        <v>8323</v>
      </c>
      <c r="R3166" t="s">
        <v>8326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s="11" t="s">
        <v>8323</v>
      </c>
      <c r="R3167" t="s">
        <v>8326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s="11" t="s">
        <v>8323</v>
      </c>
      <c r="R3168" t="s">
        <v>8326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s="11" t="s">
        <v>8323</v>
      </c>
      <c r="R3169" t="s">
        <v>8326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s="11" t="s">
        <v>8323</v>
      </c>
      <c r="R3170" t="s">
        <v>8326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8323</v>
      </c>
      <c r="R3171" t="s">
        <v>8326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s="11" t="s">
        <v>8323</v>
      </c>
      <c r="R3172" t="s">
        <v>8326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s="11" t="s">
        <v>8323</v>
      </c>
      <c r="R3173" t="s">
        <v>8326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s="11" t="s">
        <v>8323</v>
      </c>
      <c r="R3174" t="s">
        <v>8326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s="11" t="s">
        <v>8323</v>
      </c>
      <c r="R3175" t="s">
        <v>8326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s="11" t="s">
        <v>8323</v>
      </c>
      <c r="R3176" t="s">
        <v>8326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8323</v>
      </c>
      <c r="R3177" t="s">
        <v>8326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s="11" t="s">
        <v>8323</v>
      </c>
      <c r="R3178" t="s">
        <v>8326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s="11" t="s">
        <v>8323</v>
      </c>
      <c r="R3179" t="s">
        <v>8326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s="11" t="s">
        <v>8323</v>
      </c>
      <c r="R3180" t="s">
        <v>8326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s="11" t="s">
        <v>8323</v>
      </c>
      <c r="R3181" t="s">
        <v>8326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s="11" t="s">
        <v>8323</v>
      </c>
      <c r="R3182" t="s">
        <v>8326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s="11" t="s">
        <v>8323</v>
      </c>
      <c r="R3183" t="s">
        <v>8326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s="11" t="s">
        <v>8323</v>
      </c>
      <c r="R3184" t="s">
        <v>8326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s="11" t="s">
        <v>8323</v>
      </c>
      <c r="R3185" t="s">
        <v>8326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s="11" t="s">
        <v>8323</v>
      </c>
      <c r="R3186" t="s">
        <v>8326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s="11" t="s">
        <v>8323</v>
      </c>
      <c r="R3187" t="s">
        <v>8326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s="11" t="s">
        <v>8323</v>
      </c>
      <c r="R3188" t="s">
        <v>8326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s="11" t="s">
        <v>8323</v>
      </c>
      <c r="R3189" t="s">
        <v>8326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s="11" t="s">
        <v>8323</v>
      </c>
      <c r="R3190" t="s">
        <v>8335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s="11" t="s">
        <v>8323</v>
      </c>
      <c r="R3191" t="s">
        <v>8335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8323</v>
      </c>
      <c r="R3192" t="s">
        <v>8335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8323</v>
      </c>
      <c r="R3193" t="s">
        <v>8335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8323</v>
      </c>
      <c r="R3194" t="s">
        <v>8335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s="11" t="s">
        <v>8323</v>
      </c>
      <c r="R3195" t="s">
        <v>8335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8323</v>
      </c>
      <c r="R3196" t="s">
        <v>8335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s="11" t="s">
        <v>8323</v>
      </c>
      <c r="R3197" t="s">
        <v>8335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8323</v>
      </c>
      <c r="R3198" t="s">
        <v>8335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8323</v>
      </c>
      <c r="R3199" t="s">
        <v>8335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s="11" t="s">
        <v>8323</v>
      </c>
      <c r="R3200" t="s">
        <v>8335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s="11" t="s">
        <v>8323</v>
      </c>
      <c r="R3201" t="s">
        <v>8335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IFERROR(ROUND(E3202/L3202,4),0)</f>
        <v>1</v>
      </c>
      <c r="Q3202" s="11" t="s">
        <v>8323</v>
      </c>
      <c r="R3202" t="s">
        <v>8335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8323</v>
      </c>
      <c r="R3203" t="s">
        <v>8335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8323</v>
      </c>
      <c r="R3204" t="s">
        <v>8335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s="11" t="s">
        <v>8323</v>
      </c>
      <c r="R3205" t="s">
        <v>8335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8323</v>
      </c>
      <c r="R3206" t="s">
        <v>8335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8323</v>
      </c>
      <c r="R3207" t="s">
        <v>8335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8323</v>
      </c>
      <c r="R3208" t="s">
        <v>8335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s="11" t="s">
        <v>8323</v>
      </c>
      <c r="R3209" t="s">
        <v>8335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s="11" t="s">
        <v>8323</v>
      </c>
      <c r="R3210" t="s">
        <v>8326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s="11" t="s">
        <v>8323</v>
      </c>
      <c r="R3211" t="s">
        <v>8326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s="11" t="s">
        <v>8323</v>
      </c>
      <c r="R3212" t="s">
        <v>8326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s="11" t="s">
        <v>8323</v>
      </c>
      <c r="R3213" t="s">
        <v>8326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s="11" t="s">
        <v>8323</v>
      </c>
      <c r="R3214" t="s">
        <v>8326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s="11" t="s">
        <v>8323</v>
      </c>
      <c r="R3215" t="s">
        <v>8326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s="11" t="s">
        <v>8323</v>
      </c>
      <c r="R3216" t="s">
        <v>8326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s="11" t="s">
        <v>8323</v>
      </c>
      <c r="R3217" t="s">
        <v>8326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s="11" t="s">
        <v>8323</v>
      </c>
      <c r="R3218" t="s">
        <v>8326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s="11" t="s">
        <v>8323</v>
      </c>
      <c r="R3219" t="s">
        <v>8326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s="11" t="s">
        <v>8323</v>
      </c>
      <c r="R3220" t="s">
        <v>8326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s="11" t="s">
        <v>8323</v>
      </c>
      <c r="R3221" t="s">
        <v>8326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s="11" t="s">
        <v>8323</v>
      </c>
      <c r="R3222" t="s">
        <v>8326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s="11" t="s">
        <v>8323</v>
      </c>
      <c r="R3223" t="s">
        <v>8326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s="11" t="s">
        <v>8323</v>
      </c>
      <c r="R3224" t="s">
        <v>8326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s="11" t="s">
        <v>8323</v>
      </c>
      <c r="R3225" t="s">
        <v>8326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s="11" t="s">
        <v>8323</v>
      </c>
      <c r="R3226" t="s">
        <v>8326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s="11" t="s">
        <v>8323</v>
      </c>
      <c r="R3227" t="s">
        <v>8326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s="11" t="s">
        <v>8323</v>
      </c>
      <c r="R3228" t="s">
        <v>8326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8323</v>
      </c>
      <c r="R3229" t="s">
        <v>8326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s="11" t="s">
        <v>8323</v>
      </c>
      <c r="R3230" t="s">
        <v>8326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s="11" t="s">
        <v>8323</v>
      </c>
      <c r="R3231" t="s">
        <v>8326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s="11" t="s">
        <v>8323</v>
      </c>
      <c r="R3232" t="s">
        <v>8326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8323</v>
      </c>
      <c r="R3233" t="s">
        <v>8326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s="11" t="s">
        <v>8323</v>
      </c>
      <c r="R3234" t="s">
        <v>8326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s="11" t="s">
        <v>8323</v>
      </c>
      <c r="R3235" t="s">
        <v>8326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s="11" t="s">
        <v>8323</v>
      </c>
      <c r="R3236" t="s">
        <v>8326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s="11" t="s">
        <v>8323</v>
      </c>
      <c r="R3237" t="s">
        <v>8326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s="11" t="s">
        <v>8323</v>
      </c>
      <c r="R3238" t="s">
        <v>8326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s="11" t="s">
        <v>8323</v>
      </c>
      <c r="R3239" t="s">
        <v>8326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s="11" t="s">
        <v>8323</v>
      </c>
      <c r="R3240" t="s">
        <v>8326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s="11" t="s">
        <v>8323</v>
      </c>
      <c r="R3241" t="s">
        <v>8326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s="11" t="s">
        <v>8323</v>
      </c>
      <c r="R3242" t="s">
        <v>8326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s="11" t="s">
        <v>8323</v>
      </c>
      <c r="R3243" t="s">
        <v>8326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s="11" t="s">
        <v>8323</v>
      </c>
      <c r="R3244" t="s">
        <v>8326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s="11" t="s">
        <v>8323</v>
      </c>
      <c r="R3245" t="s">
        <v>8326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s="11" t="s">
        <v>8323</v>
      </c>
      <c r="R3246" t="s">
        <v>8326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s="11" t="s">
        <v>8323</v>
      </c>
      <c r="R3247" t="s">
        <v>8326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s="11" t="s">
        <v>8323</v>
      </c>
      <c r="R3248" t="s">
        <v>8326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s="11" t="s">
        <v>8323</v>
      </c>
      <c r="R3249" t="s">
        <v>8326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s="11" t="s">
        <v>8323</v>
      </c>
      <c r="R3250" t="s">
        <v>8326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s="11" t="s">
        <v>8323</v>
      </c>
      <c r="R3251" t="s">
        <v>8326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s="11" t="s">
        <v>8323</v>
      </c>
      <c r="R3252" t="s">
        <v>8326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8323</v>
      </c>
      <c r="R3253" t="s">
        <v>8326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8323</v>
      </c>
      <c r="R3254" t="s">
        <v>8326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s="11" t="s">
        <v>8323</v>
      </c>
      <c r="R3255" t="s">
        <v>8326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s="11" t="s">
        <v>8323</v>
      </c>
      <c r="R3256" t="s">
        <v>8326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s="11" t="s">
        <v>8323</v>
      </c>
      <c r="R3257" t="s">
        <v>8326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s="11" t="s">
        <v>8323</v>
      </c>
      <c r="R3258" t="s">
        <v>8326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s="11" t="s">
        <v>8323</v>
      </c>
      <c r="R3259" t="s">
        <v>8326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8323</v>
      </c>
      <c r="R3260" t="s">
        <v>8326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s="11" t="s">
        <v>8323</v>
      </c>
      <c r="R3261" t="s">
        <v>8326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s="11" t="s">
        <v>8323</v>
      </c>
      <c r="R3262" t="s">
        <v>8326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s="11" t="s">
        <v>8323</v>
      </c>
      <c r="R3263" t="s">
        <v>8326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s="11" t="s">
        <v>8323</v>
      </c>
      <c r="R3264" t="s">
        <v>8326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s="11" t="s">
        <v>8323</v>
      </c>
      <c r="R3265" t="s">
        <v>8326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IFERROR(ROUND(E3266/L3266,4),0)</f>
        <v>52.551000000000002</v>
      </c>
      <c r="Q3266" s="11" t="s">
        <v>8323</v>
      </c>
      <c r="R3266" t="s">
        <v>8326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70.285700000000006</v>
      </c>
      <c r="Q3267" s="11" t="s">
        <v>8323</v>
      </c>
      <c r="R3267" t="s">
        <v>8326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s="11" t="s">
        <v>8323</v>
      </c>
      <c r="R3268" t="s">
        <v>8326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s="11" t="s">
        <v>8323</v>
      </c>
      <c r="R3269" t="s">
        <v>8326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s="11" t="s">
        <v>8323</v>
      </c>
      <c r="R3270" t="s">
        <v>8326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8323</v>
      </c>
      <c r="R3271" t="s">
        <v>8326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8323</v>
      </c>
      <c r="R3272" t="s">
        <v>8326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s="11" t="s">
        <v>8323</v>
      </c>
      <c r="R3273" t="s">
        <v>8326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s="11" t="s">
        <v>8323</v>
      </c>
      <c r="R3274" t="s">
        <v>8326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s="11" t="s">
        <v>8323</v>
      </c>
      <c r="R3275" t="s">
        <v>8326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s="11" t="s">
        <v>8323</v>
      </c>
      <c r="R3276" t="s">
        <v>8326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s="11" t="s">
        <v>8323</v>
      </c>
      <c r="R3277" t="s">
        <v>8326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8323</v>
      </c>
      <c r="R3278" t="s">
        <v>8326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8323</v>
      </c>
      <c r="R3279" t="s">
        <v>8326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s="11" t="s">
        <v>8323</v>
      </c>
      <c r="R3280" t="s">
        <v>8326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s="11" t="s">
        <v>8323</v>
      </c>
      <c r="R3281" t="s">
        <v>8326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s="11" t="s">
        <v>8323</v>
      </c>
      <c r="R3282" t="s">
        <v>8326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s="11" t="s">
        <v>8323</v>
      </c>
      <c r="R3283" t="s">
        <v>8326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s="11" t="s">
        <v>8323</v>
      </c>
      <c r="R3284" t="s">
        <v>8326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s="11" t="s">
        <v>8323</v>
      </c>
      <c r="R3285" t="s">
        <v>8326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8323</v>
      </c>
      <c r="R3286" t="s">
        <v>8326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s="11" t="s">
        <v>8323</v>
      </c>
      <c r="R3287" t="s">
        <v>8326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s="11" t="s">
        <v>8323</v>
      </c>
      <c r="R3288" t="s">
        <v>8326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s="11" t="s">
        <v>8323</v>
      </c>
      <c r="R3289" t="s">
        <v>8326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s="11" t="s">
        <v>8323</v>
      </c>
      <c r="R3290" t="s">
        <v>8326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s="11" t="s">
        <v>8323</v>
      </c>
      <c r="R3291" t="s">
        <v>8326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s="11" t="s">
        <v>8323</v>
      </c>
      <c r="R3292" t="s">
        <v>8326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s="11" t="s">
        <v>8323</v>
      </c>
      <c r="R3293" t="s">
        <v>8326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s="11" t="s">
        <v>8323</v>
      </c>
      <c r="R3294" t="s">
        <v>8326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s="11" t="s">
        <v>8323</v>
      </c>
      <c r="R3295" t="s">
        <v>8326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s="11" t="s">
        <v>8323</v>
      </c>
      <c r="R3296" t="s">
        <v>8326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s="11" t="s">
        <v>8323</v>
      </c>
      <c r="R3297" t="s">
        <v>8326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s="11" t="s">
        <v>8323</v>
      </c>
      <c r="R3298" t="s">
        <v>8326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s="11" t="s">
        <v>8323</v>
      </c>
      <c r="R3299" t="s">
        <v>8326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s="11" t="s">
        <v>8323</v>
      </c>
      <c r="R3300" t="s">
        <v>8326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s="11" t="s">
        <v>8323</v>
      </c>
      <c r="R3301" t="s">
        <v>8326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s="11" t="s">
        <v>8323</v>
      </c>
      <c r="R3302" t="s">
        <v>8326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8323</v>
      </c>
      <c r="R3303" t="s">
        <v>8326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8323</v>
      </c>
      <c r="R3304" t="s">
        <v>8326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8323</v>
      </c>
      <c r="R3305" t="s">
        <v>8326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s="11" t="s">
        <v>8323</v>
      </c>
      <c r="R3306" t="s">
        <v>8326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8323</v>
      </c>
      <c r="R3307" t="s">
        <v>8326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s="11" t="s">
        <v>8323</v>
      </c>
      <c r="R3308" t="s">
        <v>8326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8323</v>
      </c>
      <c r="R3309" t="s">
        <v>8326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s="11" t="s">
        <v>8323</v>
      </c>
      <c r="R3310" t="s">
        <v>8326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8323</v>
      </c>
      <c r="R3311" t="s">
        <v>8326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s="11" t="s">
        <v>8323</v>
      </c>
      <c r="R3312" t="s">
        <v>8326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s="11" t="s">
        <v>8323</v>
      </c>
      <c r="R3313" t="s">
        <v>8326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8323</v>
      </c>
      <c r="R3314" t="s">
        <v>8326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s="11" t="s">
        <v>8323</v>
      </c>
      <c r="R3315" t="s">
        <v>8326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s="11" t="s">
        <v>8323</v>
      </c>
      <c r="R3316" t="s">
        <v>8326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s="11" t="s">
        <v>8323</v>
      </c>
      <c r="R3317" t="s">
        <v>8326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s="11" t="s">
        <v>8323</v>
      </c>
      <c r="R3318" t="s">
        <v>8326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s="11" t="s">
        <v>8323</v>
      </c>
      <c r="R3319" t="s">
        <v>8326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8323</v>
      </c>
      <c r="R3320" t="s">
        <v>8326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8323</v>
      </c>
      <c r="R3321" t="s">
        <v>8326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s="11" t="s">
        <v>8323</v>
      </c>
      <c r="R3322" t="s">
        <v>8326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8323</v>
      </c>
      <c r="R3323" t="s">
        <v>8326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s="11" t="s">
        <v>8323</v>
      </c>
      <c r="R3324" t="s">
        <v>8326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s="11" t="s">
        <v>8323</v>
      </c>
      <c r="R3325" t="s">
        <v>8326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8323</v>
      </c>
      <c r="R3326" t="s">
        <v>8326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8323</v>
      </c>
      <c r="R3327" t="s">
        <v>8326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s="11" t="s">
        <v>8323</v>
      </c>
      <c r="R3328" t="s">
        <v>8326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s="11" t="s">
        <v>8323</v>
      </c>
      <c r="R3329" t="s">
        <v>8326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IFERROR(ROUND(E3330/L3330,4),0)</f>
        <v>292.77780000000001</v>
      </c>
      <c r="Q3330" s="11" t="s">
        <v>8323</v>
      </c>
      <c r="R3330" t="s">
        <v>8326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44.923099999999998</v>
      </c>
      <c r="Q3331" s="11" t="s">
        <v>8323</v>
      </c>
      <c r="R3331" t="s">
        <v>8326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s="11" t="s">
        <v>8323</v>
      </c>
      <c r="R3332" t="s">
        <v>8326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8323</v>
      </c>
      <c r="R3333" t="s">
        <v>8326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s="11" t="s">
        <v>8323</v>
      </c>
      <c r="R3334" t="s">
        <v>8326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s="11" t="s">
        <v>8323</v>
      </c>
      <c r="R3335" t="s">
        <v>8326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s="11" t="s">
        <v>8323</v>
      </c>
      <c r="R3336" t="s">
        <v>8326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s="11" t="s">
        <v>8323</v>
      </c>
      <c r="R3337" t="s">
        <v>8326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s="11" t="s">
        <v>8323</v>
      </c>
      <c r="R3338" t="s">
        <v>8326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s="11" t="s">
        <v>8323</v>
      </c>
      <c r="R3339" t="s">
        <v>8326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s="11" t="s">
        <v>8323</v>
      </c>
      <c r="R3340" t="s">
        <v>8326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s="11" t="s">
        <v>8323</v>
      </c>
      <c r="R3341" t="s">
        <v>8326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s="11" t="s">
        <v>8323</v>
      </c>
      <c r="R3342" t="s">
        <v>8326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s="11" t="s">
        <v>8323</v>
      </c>
      <c r="R3343" t="s">
        <v>8326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s="11" t="s">
        <v>8323</v>
      </c>
      <c r="R3344" t="s">
        <v>8326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s="11" t="s">
        <v>8323</v>
      </c>
      <c r="R3345" t="s">
        <v>8326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s="11" t="s">
        <v>8323</v>
      </c>
      <c r="R3346" t="s">
        <v>8326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8323</v>
      </c>
      <c r="R3347" t="s">
        <v>8326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s="11" t="s">
        <v>8323</v>
      </c>
      <c r="R3348" t="s">
        <v>8326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s="11" t="s">
        <v>8323</v>
      </c>
      <c r="R3349" t="s">
        <v>8326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s="11" t="s">
        <v>8323</v>
      </c>
      <c r="R3350" t="s">
        <v>8326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s="11" t="s">
        <v>8323</v>
      </c>
      <c r="R3351" t="s">
        <v>8326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s="11" t="s">
        <v>8323</v>
      </c>
      <c r="R3352" t="s">
        <v>8326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s="11" t="s">
        <v>8323</v>
      </c>
      <c r="R3353" t="s">
        <v>8326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8323</v>
      </c>
      <c r="R3354" t="s">
        <v>8326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s="11" t="s">
        <v>8323</v>
      </c>
      <c r="R3355" t="s">
        <v>8326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8323</v>
      </c>
      <c r="R3356" t="s">
        <v>8326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s="11" t="s">
        <v>8323</v>
      </c>
      <c r="R3357" t="s">
        <v>8326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s="11" t="s">
        <v>8323</v>
      </c>
      <c r="R3358" t="s">
        <v>8326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s="11" t="s">
        <v>8323</v>
      </c>
      <c r="R3359" t="s">
        <v>8326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s="11" t="s">
        <v>8323</v>
      </c>
      <c r="R3360" t="s">
        <v>8326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s="11" t="s">
        <v>8323</v>
      </c>
      <c r="R3361" t="s">
        <v>8326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s="11" t="s">
        <v>8323</v>
      </c>
      <c r="R3362" t="s">
        <v>8326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s="11" t="s">
        <v>8323</v>
      </c>
      <c r="R3363" t="s">
        <v>8326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8323</v>
      </c>
      <c r="R3364" t="s">
        <v>8326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s="11" t="s">
        <v>8323</v>
      </c>
      <c r="R3365" t="s">
        <v>8326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s="11" t="s">
        <v>8323</v>
      </c>
      <c r="R3366" t="s">
        <v>8326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s="11" t="s">
        <v>8323</v>
      </c>
      <c r="R3367" t="s">
        <v>8326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s="11" t="s">
        <v>8323</v>
      </c>
      <c r="R3368" t="s">
        <v>8326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s="11" t="s">
        <v>8323</v>
      </c>
      <c r="R3369" t="s">
        <v>8326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s="11" t="s">
        <v>8323</v>
      </c>
      <c r="R3370" t="s">
        <v>8326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s="11" t="s">
        <v>8323</v>
      </c>
      <c r="R3371" t="s">
        <v>8326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s="11" t="s">
        <v>8323</v>
      </c>
      <c r="R3372" t="s">
        <v>8326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s="11" t="s">
        <v>8323</v>
      </c>
      <c r="R3373" t="s">
        <v>8326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s="11" t="s">
        <v>8323</v>
      </c>
      <c r="R3374" t="s">
        <v>8326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s="11" t="s">
        <v>8323</v>
      </c>
      <c r="R3375" t="s">
        <v>8326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s="11" t="s">
        <v>8323</v>
      </c>
      <c r="R3376" t="s">
        <v>8326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s="11" t="s">
        <v>8323</v>
      </c>
      <c r="R3377" t="s">
        <v>8326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s="11" t="s">
        <v>8323</v>
      </c>
      <c r="R3378" t="s">
        <v>8326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s="11" t="s">
        <v>8323</v>
      </c>
      <c r="R3379" t="s">
        <v>8326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s="11" t="s">
        <v>8323</v>
      </c>
      <c r="R3380" t="s">
        <v>8326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s="11" t="s">
        <v>8323</v>
      </c>
      <c r="R3381" t="s">
        <v>8326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s="11" t="s">
        <v>8323</v>
      </c>
      <c r="R3382" t="s">
        <v>8326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s="11" t="s">
        <v>8323</v>
      </c>
      <c r="R3383" t="s">
        <v>8326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s="11" t="s">
        <v>8323</v>
      </c>
      <c r="R3384" t="s">
        <v>8326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s="11" t="s">
        <v>8323</v>
      </c>
      <c r="R3385" t="s">
        <v>8326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s="11" t="s">
        <v>8323</v>
      </c>
      <c r="R3386" t="s">
        <v>8326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s="11" t="s">
        <v>8323</v>
      </c>
      <c r="R3387" t="s">
        <v>8326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s="11" t="s">
        <v>8323</v>
      </c>
      <c r="R3388" t="s">
        <v>8326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s="11" t="s">
        <v>8323</v>
      </c>
      <c r="R3389" t="s">
        <v>8326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8323</v>
      </c>
      <c r="R3390" t="s">
        <v>8326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s="11" t="s">
        <v>8323</v>
      </c>
      <c r="R3391" t="s">
        <v>8326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s="11" t="s">
        <v>8323</v>
      </c>
      <c r="R3392" t="s">
        <v>8326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s="11" t="s">
        <v>8323</v>
      </c>
      <c r="R3393" t="s">
        <v>8326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IFERROR(ROUND(E3394/L3394,4),0)</f>
        <v>41.666699999999999</v>
      </c>
      <c r="Q3394" s="11" t="s">
        <v>8323</v>
      </c>
      <c r="R3394" t="s">
        <v>8326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36.068199999999997</v>
      </c>
      <c r="Q3395" s="11" t="s">
        <v>8323</v>
      </c>
      <c r="R3395" t="s">
        <v>8326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8323</v>
      </c>
      <c r="R3396" t="s">
        <v>8326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s="11" t="s">
        <v>8323</v>
      </c>
      <c r="R3397" t="s">
        <v>8326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s="11" t="s">
        <v>8323</v>
      </c>
      <c r="R3398" t="s">
        <v>8326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s="11" t="s">
        <v>8323</v>
      </c>
      <c r="R3399" t="s">
        <v>8326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s="11" t="s">
        <v>8323</v>
      </c>
      <c r="R3400" t="s">
        <v>8326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s="11" t="s">
        <v>8323</v>
      </c>
      <c r="R3401" t="s">
        <v>8326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s="11" t="s">
        <v>8323</v>
      </c>
      <c r="R3402" t="s">
        <v>8326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s="11" t="s">
        <v>8323</v>
      </c>
      <c r="R3403" t="s">
        <v>8326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s="11" t="s">
        <v>8323</v>
      </c>
      <c r="R3404" t="s">
        <v>8326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s="11" t="s">
        <v>8323</v>
      </c>
      <c r="R3405" t="s">
        <v>8326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s="11" t="s">
        <v>8323</v>
      </c>
      <c r="R3406" t="s">
        <v>8326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s="11" t="s">
        <v>8323</v>
      </c>
      <c r="R3407" t="s">
        <v>8326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s="11" t="s">
        <v>8323</v>
      </c>
      <c r="R3408" t="s">
        <v>8326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s="11" t="s">
        <v>8323</v>
      </c>
      <c r="R3409" t="s">
        <v>8326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s="11" t="s">
        <v>8323</v>
      </c>
      <c r="R3410" t="s">
        <v>8326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s="11" t="s">
        <v>8323</v>
      </c>
      <c r="R3411" t="s">
        <v>8326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s="11" t="s">
        <v>8323</v>
      </c>
      <c r="R3412" t="s">
        <v>8326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s="11" t="s">
        <v>8323</v>
      </c>
      <c r="R3413" t="s">
        <v>8326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s="11" t="s">
        <v>8323</v>
      </c>
      <c r="R3414" t="s">
        <v>8326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s="11" t="s">
        <v>8323</v>
      </c>
      <c r="R3415" t="s">
        <v>8326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s="11" t="s">
        <v>8323</v>
      </c>
      <c r="R3416" t="s">
        <v>8326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s="11" t="s">
        <v>8323</v>
      </c>
      <c r="R3417" t="s">
        <v>8326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s="11" t="s">
        <v>8323</v>
      </c>
      <c r="R3418" t="s">
        <v>8326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s="11" t="s">
        <v>8323</v>
      </c>
      <c r="R3419" t="s">
        <v>8326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s="11" t="s">
        <v>8323</v>
      </c>
      <c r="R3420" t="s">
        <v>8326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s="11" t="s">
        <v>8323</v>
      </c>
      <c r="R3421" t="s">
        <v>8326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s="11" t="s">
        <v>8323</v>
      </c>
      <c r="R3422" t="s">
        <v>8326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s="11" t="s">
        <v>8323</v>
      </c>
      <c r="R3423" t="s">
        <v>8326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s="11" t="s">
        <v>8323</v>
      </c>
      <c r="R3424" t="s">
        <v>8326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8323</v>
      </c>
      <c r="R3425" t="s">
        <v>8326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s="11" t="s">
        <v>8323</v>
      </c>
      <c r="R3426" t="s">
        <v>8326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s="11" t="s">
        <v>8323</v>
      </c>
      <c r="R3427" t="s">
        <v>8326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s="11" t="s">
        <v>8323</v>
      </c>
      <c r="R3428" t="s">
        <v>8326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s="11" t="s">
        <v>8323</v>
      </c>
      <c r="R3429" t="s">
        <v>8326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s="11" t="s">
        <v>8323</v>
      </c>
      <c r="R3430" t="s">
        <v>8326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8323</v>
      </c>
      <c r="R3431" t="s">
        <v>8326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s="11" t="s">
        <v>8323</v>
      </c>
      <c r="R3432" t="s">
        <v>8326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s="11" t="s">
        <v>8323</v>
      </c>
      <c r="R3433" t="s">
        <v>8326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s="11" t="s">
        <v>8323</v>
      </c>
      <c r="R3434" t="s">
        <v>8326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s="11" t="s">
        <v>8323</v>
      </c>
      <c r="R3435" t="s">
        <v>8326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s="11" t="s">
        <v>8323</v>
      </c>
      <c r="R3436" t="s">
        <v>8326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s="11" t="s">
        <v>8323</v>
      </c>
      <c r="R3437" t="s">
        <v>8326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s="11" t="s">
        <v>8323</v>
      </c>
      <c r="R3438" t="s">
        <v>8326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s="11" t="s">
        <v>8323</v>
      </c>
      <c r="R3439" t="s">
        <v>8326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s="11" t="s">
        <v>8323</v>
      </c>
      <c r="R3440" t="s">
        <v>8326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s="11" t="s">
        <v>8323</v>
      </c>
      <c r="R3441" t="s">
        <v>8326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s="11" t="s">
        <v>8323</v>
      </c>
      <c r="R3442" t="s">
        <v>8326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s="11" t="s">
        <v>8323</v>
      </c>
      <c r="R3443" t="s">
        <v>8326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8323</v>
      </c>
      <c r="R3444" t="s">
        <v>8326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s="11" t="s">
        <v>8323</v>
      </c>
      <c r="R3445" t="s">
        <v>8326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8323</v>
      </c>
      <c r="R3446" t="s">
        <v>8326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s="11" t="s">
        <v>8323</v>
      </c>
      <c r="R3447" t="s">
        <v>8326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8323</v>
      </c>
      <c r="R3448" t="s">
        <v>8326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8323</v>
      </c>
      <c r="R3449" t="s">
        <v>8326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s="11" t="s">
        <v>8323</v>
      </c>
      <c r="R3450" t="s">
        <v>8326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8323</v>
      </c>
      <c r="R3451" t="s">
        <v>8326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s="11" t="s">
        <v>8323</v>
      </c>
      <c r="R3452" t="s">
        <v>8326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s="11" t="s">
        <v>8323</v>
      </c>
      <c r="R3453" t="s">
        <v>8326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s="11" t="s">
        <v>8323</v>
      </c>
      <c r="R3454" t="s">
        <v>8326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8323</v>
      </c>
      <c r="R3455" t="s">
        <v>8326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s="11" t="s">
        <v>8323</v>
      </c>
      <c r="R3456" t="s">
        <v>8326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s="11" t="s">
        <v>8323</v>
      </c>
      <c r="R3457" t="s">
        <v>8326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IFERROR(ROUND(E3458/L3458,4),0)</f>
        <v>358.6875</v>
      </c>
      <c r="Q3458" s="11" t="s">
        <v>8323</v>
      </c>
      <c r="R3458" t="s">
        <v>8326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50.9818</v>
      </c>
      <c r="Q3459" s="11" t="s">
        <v>8323</v>
      </c>
      <c r="R3459" t="s">
        <v>8326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s="11" t="s">
        <v>8323</v>
      </c>
      <c r="R3460" t="s">
        <v>8326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s="11" t="s">
        <v>8323</v>
      </c>
      <c r="R3461" t="s">
        <v>8326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8323</v>
      </c>
      <c r="R3462" t="s">
        <v>8326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s="11" t="s">
        <v>8323</v>
      </c>
      <c r="R3463" t="s">
        <v>8326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s="11" t="s">
        <v>8323</v>
      </c>
      <c r="R3464" t="s">
        <v>8326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s="11" t="s">
        <v>8323</v>
      </c>
      <c r="R3465" t="s">
        <v>8326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s="11" t="s">
        <v>8323</v>
      </c>
      <c r="R3466" t="s">
        <v>8326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s="11" t="s">
        <v>8323</v>
      </c>
      <c r="R3467" t="s">
        <v>8326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s="11" t="s">
        <v>8323</v>
      </c>
      <c r="R3468" t="s">
        <v>8326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s="11" t="s">
        <v>8323</v>
      </c>
      <c r="R3469" t="s">
        <v>8326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s="11" t="s">
        <v>8323</v>
      </c>
      <c r="R3470" t="s">
        <v>8326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s="11" t="s">
        <v>8323</v>
      </c>
      <c r="R3471" t="s">
        <v>8326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s="11" t="s">
        <v>8323</v>
      </c>
      <c r="R3472" t="s">
        <v>8326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s="11" t="s">
        <v>8323</v>
      </c>
      <c r="R3473" t="s">
        <v>8326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s="11" t="s">
        <v>8323</v>
      </c>
      <c r="R3474" t="s">
        <v>8326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s="11" t="s">
        <v>8323</v>
      </c>
      <c r="R3475" t="s">
        <v>8326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s="11" t="s">
        <v>8323</v>
      </c>
      <c r="R3476" t="s">
        <v>8326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8323</v>
      </c>
      <c r="R3477" t="s">
        <v>8326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8323</v>
      </c>
      <c r="R3478" t="s">
        <v>8326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s="11" t="s">
        <v>8323</v>
      </c>
      <c r="R3479" t="s">
        <v>8326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s="11" t="s">
        <v>8323</v>
      </c>
      <c r="R3480" t="s">
        <v>8326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8323</v>
      </c>
      <c r="R3481" t="s">
        <v>8326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s="11" t="s">
        <v>8323</v>
      </c>
      <c r="R3482" t="s">
        <v>8326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s="11" t="s">
        <v>8323</v>
      </c>
      <c r="R3483" t="s">
        <v>8326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s="11" t="s">
        <v>8323</v>
      </c>
      <c r="R3484" t="s">
        <v>8326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s="11" t="s">
        <v>8323</v>
      </c>
      <c r="R3485" t="s">
        <v>8326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s="11" t="s">
        <v>8323</v>
      </c>
      <c r="R3486" t="s">
        <v>8326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s="11" t="s">
        <v>8323</v>
      </c>
      <c r="R3487" t="s">
        <v>8326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s="11" t="s">
        <v>8323</v>
      </c>
      <c r="R3488" t="s">
        <v>8326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s="11" t="s">
        <v>8323</v>
      </c>
      <c r="R3489" t="s">
        <v>8326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s="11" t="s">
        <v>8323</v>
      </c>
      <c r="R3490" t="s">
        <v>8326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s="11" t="s">
        <v>8323</v>
      </c>
      <c r="R3491" t="s">
        <v>8326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s="11" t="s">
        <v>8323</v>
      </c>
      <c r="R3492" t="s">
        <v>8326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8323</v>
      </c>
      <c r="R3493" t="s">
        <v>8326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s="11" t="s">
        <v>8323</v>
      </c>
      <c r="R3494" t="s">
        <v>8326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s="11" t="s">
        <v>8323</v>
      </c>
      <c r="R3495" t="s">
        <v>8326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s="11" t="s">
        <v>8323</v>
      </c>
      <c r="R3496" t="s">
        <v>8326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s="11" t="s">
        <v>8323</v>
      </c>
      <c r="R3497" t="s">
        <v>8326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s="11" t="s">
        <v>8323</v>
      </c>
      <c r="R3498" t="s">
        <v>8326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s="11" t="s">
        <v>8323</v>
      </c>
      <c r="R3499" t="s">
        <v>8326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s="11" t="s">
        <v>8323</v>
      </c>
      <c r="R3500" t="s">
        <v>8326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s="11" t="s">
        <v>8323</v>
      </c>
      <c r="R3501" t="s">
        <v>8326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s="11" t="s">
        <v>8323</v>
      </c>
      <c r="R3502" t="s">
        <v>8326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s="11" t="s">
        <v>8323</v>
      </c>
      <c r="R3503" t="s">
        <v>8326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8323</v>
      </c>
      <c r="R3504" t="s">
        <v>8326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s="11" t="s">
        <v>8323</v>
      </c>
      <c r="R3505" t="s">
        <v>8326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8323</v>
      </c>
      <c r="R3506" t="s">
        <v>8326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s="11" t="s">
        <v>8323</v>
      </c>
      <c r="R3507" t="s">
        <v>8326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8323</v>
      </c>
      <c r="R3508" t="s">
        <v>8326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8323</v>
      </c>
      <c r="R3509" t="s">
        <v>8326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8323</v>
      </c>
      <c r="R3510" t="s">
        <v>8326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s="11" t="s">
        <v>8323</v>
      </c>
      <c r="R3511" t="s">
        <v>8326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s="11" t="s">
        <v>8323</v>
      </c>
      <c r="R3512" t="s">
        <v>8326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s="11" t="s">
        <v>8323</v>
      </c>
      <c r="R3513" t="s">
        <v>8326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s="11" t="s">
        <v>8323</v>
      </c>
      <c r="R3514" t="s">
        <v>8326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s="11" t="s">
        <v>8323</v>
      </c>
      <c r="R3515" t="s">
        <v>8326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8323</v>
      </c>
      <c r="R3516" t="s">
        <v>8326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s="11" t="s">
        <v>8323</v>
      </c>
      <c r="R3517" t="s">
        <v>8326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s="11" t="s">
        <v>8323</v>
      </c>
      <c r="R3518" t="s">
        <v>8326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s="11" t="s">
        <v>8323</v>
      </c>
      <c r="R3519" t="s">
        <v>8326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s="11" t="s">
        <v>8323</v>
      </c>
      <c r="R3520" t="s">
        <v>8326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s="11" t="s">
        <v>8323</v>
      </c>
      <c r="R3521" t="s">
        <v>8326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IFERROR(ROUND(E3522/L3522,4),0)</f>
        <v>95.952399999999997</v>
      </c>
      <c r="Q3522" s="11" t="s">
        <v>8323</v>
      </c>
      <c r="R3522" t="s">
        <v>8326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45.615400000000001</v>
      </c>
      <c r="Q3523" s="11" t="s">
        <v>8323</v>
      </c>
      <c r="R3523" t="s">
        <v>8326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s="11" t="s">
        <v>8323</v>
      </c>
      <c r="R3524" t="s">
        <v>8326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s="11" t="s">
        <v>8323</v>
      </c>
      <c r="R3525" t="s">
        <v>8326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s="11" t="s">
        <v>8323</v>
      </c>
      <c r="R3526" t="s">
        <v>8326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s="11" t="s">
        <v>8323</v>
      </c>
      <c r="R3527" t="s">
        <v>8326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8323</v>
      </c>
      <c r="R3528" t="s">
        <v>8326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s="11" t="s">
        <v>8323</v>
      </c>
      <c r="R3529" t="s">
        <v>8326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s="11" t="s">
        <v>8323</v>
      </c>
      <c r="R3530" t="s">
        <v>8326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s="11" t="s">
        <v>8323</v>
      </c>
      <c r="R3531" t="s">
        <v>8326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8323</v>
      </c>
      <c r="R3532" t="s">
        <v>8326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s="11" t="s">
        <v>8323</v>
      </c>
      <c r="R3533" t="s">
        <v>8326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s="11" t="s">
        <v>8323</v>
      </c>
      <c r="R3534" t="s">
        <v>8326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s="11" t="s">
        <v>8323</v>
      </c>
      <c r="R3535" t="s">
        <v>8326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s="11" t="s">
        <v>8323</v>
      </c>
      <c r="R3536" t="s">
        <v>8326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s="11" t="s">
        <v>8323</v>
      </c>
      <c r="R3537" t="s">
        <v>8326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s="11" t="s">
        <v>8323</v>
      </c>
      <c r="R3538" t="s">
        <v>8326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8323</v>
      </c>
      <c r="R3539" t="s">
        <v>8326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s="11" t="s">
        <v>8323</v>
      </c>
      <c r="R3540" t="s">
        <v>8326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s="11" t="s">
        <v>8323</v>
      </c>
      <c r="R3541" t="s">
        <v>8326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s="11" t="s">
        <v>8323</v>
      </c>
      <c r="R3542" t="s">
        <v>8326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s="11" t="s">
        <v>8323</v>
      </c>
      <c r="R3543" t="s">
        <v>8326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s="11" t="s">
        <v>8323</v>
      </c>
      <c r="R3544" t="s">
        <v>8326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s="11" t="s">
        <v>8323</v>
      </c>
      <c r="R3545" t="s">
        <v>8326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s="11" t="s">
        <v>8323</v>
      </c>
      <c r="R3546" t="s">
        <v>8326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s="11" t="s">
        <v>8323</v>
      </c>
      <c r="R3547" t="s">
        <v>8326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s="11" t="s">
        <v>8323</v>
      </c>
      <c r="R3548" t="s">
        <v>8326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s="11" t="s">
        <v>8323</v>
      </c>
      <c r="R3549" t="s">
        <v>8326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s="11" t="s">
        <v>8323</v>
      </c>
      <c r="R3550" t="s">
        <v>8326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s="11" t="s">
        <v>8323</v>
      </c>
      <c r="R3551" t="s">
        <v>8326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s="11" t="s">
        <v>8323</v>
      </c>
      <c r="R3552" t="s">
        <v>8326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8323</v>
      </c>
      <c r="R3553" t="s">
        <v>8326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8323</v>
      </c>
      <c r="R3554" t="s">
        <v>8326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s="11" t="s">
        <v>8323</v>
      </c>
      <c r="R3555" t="s">
        <v>8326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s="11" t="s">
        <v>8323</v>
      </c>
      <c r="R3556" t="s">
        <v>8326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s="11" t="s">
        <v>8323</v>
      </c>
      <c r="R3557" t="s">
        <v>8326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8323</v>
      </c>
      <c r="R3558" t="s">
        <v>8326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s="11" t="s">
        <v>8323</v>
      </c>
      <c r="R3559" t="s">
        <v>8326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s="11" t="s">
        <v>8323</v>
      </c>
      <c r="R3560" t="s">
        <v>8326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s="11" t="s">
        <v>8323</v>
      </c>
      <c r="R3561" t="s">
        <v>8326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s="11" t="s">
        <v>8323</v>
      </c>
      <c r="R3562" t="s">
        <v>8326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s="11" t="s">
        <v>8323</v>
      </c>
      <c r="R3563" t="s">
        <v>8326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s="11" t="s">
        <v>8323</v>
      </c>
      <c r="R3564" t="s">
        <v>8326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s="11" t="s">
        <v>8323</v>
      </c>
      <c r="R3565" t="s">
        <v>8326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s="11" t="s">
        <v>8323</v>
      </c>
      <c r="R3566" t="s">
        <v>8326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s="11" t="s">
        <v>8323</v>
      </c>
      <c r="R3567" t="s">
        <v>8326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s="11" t="s">
        <v>8323</v>
      </c>
      <c r="R3568" t="s">
        <v>8326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s="11" t="s">
        <v>8323</v>
      </c>
      <c r="R3569" t="s">
        <v>8326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s="11" t="s">
        <v>8323</v>
      </c>
      <c r="R3570" t="s">
        <v>8326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s="11" t="s">
        <v>8323</v>
      </c>
      <c r="R3571" t="s">
        <v>8326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s="11" t="s">
        <v>8323</v>
      </c>
      <c r="R3572" t="s">
        <v>8326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8323</v>
      </c>
      <c r="R3573" t="s">
        <v>8326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s="11" t="s">
        <v>8323</v>
      </c>
      <c r="R3574" t="s">
        <v>8326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s="11" t="s">
        <v>8323</v>
      </c>
      <c r="R3575" t="s">
        <v>8326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s="11" t="s">
        <v>8323</v>
      </c>
      <c r="R3576" t="s">
        <v>8326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s="11" t="s">
        <v>8323</v>
      </c>
      <c r="R3577" t="s">
        <v>8326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8323</v>
      </c>
      <c r="R3578" t="s">
        <v>8326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s="11" t="s">
        <v>8323</v>
      </c>
      <c r="R3579" t="s">
        <v>8326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s="11" t="s">
        <v>8323</v>
      </c>
      <c r="R3580" t="s">
        <v>8326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s="11" t="s">
        <v>8323</v>
      </c>
      <c r="R3581" t="s">
        <v>8326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s="11" t="s">
        <v>8323</v>
      </c>
      <c r="R3582" t="s">
        <v>8326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s="11" t="s">
        <v>8323</v>
      </c>
      <c r="R3583" t="s">
        <v>8326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s="11" t="s">
        <v>8323</v>
      </c>
      <c r="R3584" t="s">
        <v>8326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s="11" t="s">
        <v>8323</v>
      </c>
      <c r="R3585" t="s">
        <v>8326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IFERROR(ROUND(E3586/L3586,4),0)</f>
        <v>30.9375</v>
      </c>
      <c r="Q3586" s="11" t="s">
        <v>8323</v>
      </c>
      <c r="R3586" t="s">
        <v>8326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176.08699999999999</v>
      </c>
      <c r="Q3587" s="11" t="s">
        <v>8323</v>
      </c>
      <c r="R3587" t="s">
        <v>8326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s="11" t="s">
        <v>8323</v>
      </c>
      <c r="R3588" t="s">
        <v>8326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s="11" t="s">
        <v>8323</v>
      </c>
      <c r="R3589" t="s">
        <v>8326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s="11" t="s">
        <v>8323</v>
      </c>
      <c r="R3590" t="s">
        <v>8326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s="11" t="s">
        <v>8323</v>
      </c>
      <c r="R3591" t="s">
        <v>8326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s="11" t="s">
        <v>8323</v>
      </c>
      <c r="R3592" t="s">
        <v>8326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s="11" t="s">
        <v>8323</v>
      </c>
      <c r="R3593" t="s">
        <v>8326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s="11" t="s">
        <v>8323</v>
      </c>
      <c r="R3594" t="s">
        <v>8326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s="11" t="s">
        <v>8323</v>
      </c>
      <c r="R3595" t="s">
        <v>8326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s="11" t="s">
        <v>8323</v>
      </c>
      <c r="R3596" t="s">
        <v>8326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s="11" t="s">
        <v>8323</v>
      </c>
      <c r="R3597" t="s">
        <v>8326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8323</v>
      </c>
      <c r="R3598" t="s">
        <v>8326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s="11" t="s">
        <v>8323</v>
      </c>
      <c r="R3599" t="s">
        <v>8326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s="11" t="s">
        <v>8323</v>
      </c>
      <c r="R3600" t="s">
        <v>8326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s="11" t="s">
        <v>8323</v>
      </c>
      <c r="R3601" t="s">
        <v>8326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8323</v>
      </c>
      <c r="R3602" t="s">
        <v>8326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s="11" t="s">
        <v>8323</v>
      </c>
      <c r="R3603" t="s">
        <v>8326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s="11" t="s">
        <v>8323</v>
      </c>
      <c r="R3604" t="s">
        <v>8326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s="11" t="s">
        <v>8323</v>
      </c>
      <c r="R3605" t="s">
        <v>8326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s="11" t="s">
        <v>8323</v>
      </c>
      <c r="R3606" t="s">
        <v>8326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s="11" t="s">
        <v>8323</v>
      </c>
      <c r="R3607" t="s">
        <v>8326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s="11" t="s">
        <v>8323</v>
      </c>
      <c r="R3608" t="s">
        <v>8326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8323</v>
      </c>
      <c r="R3609" t="s">
        <v>8326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s="11" t="s">
        <v>8323</v>
      </c>
      <c r="R3610" t="s">
        <v>8326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s="11" t="s">
        <v>8323</v>
      </c>
      <c r="R3611" t="s">
        <v>8326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s="11" t="s">
        <v>8323</v>
      </c>
      <c r="R3612" t="s">
        <v>8326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s="11" t="s">
        <v>8323</v>
      </c>
      <c r="R3613" t="s">
        <v>8326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s="11" t="s">
        <v>8323</v>
      </c>
      <c r="R3614" t="s">
        <v>8326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8323</v>
      </c>
      <c r="R3615" t="s">
        <v>8326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s="11" t="s">
        <v>8323</v>
      </c>
      <c r="R3616" t="s">
        <v>8326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s="11" t="s">
        <v>8323</v>
      </c>
      <c r="R3617" t="s">
        <v>8326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s="11" t="s">
        <v>8323</v>
      </c>
      <c r="R3618" t="s">
        <v>8326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s="11" t="s">
        <v>8323</v>
      </c>
      <c r="R3619" t="s">
        <v>8326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s="11" t="s">
        <v>8323</v>
      </c>
      <c r="R3620" t="s">
        <v>8326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s="11" t="s">
        <v>8323</v>
      </c>
      <c r="R3621" t="s">
        <v>8326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s="11" t="s">
        <v>8323</v>
      </c>
      <c r="R3622" t="s">
        <v>8326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s="11" t="s">
        <v>8323</v>
      </c>
      <c r="R3623" t="s">
        <v>8326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s="11" t="s">
        <v>8323</v>
      </c>
      <c r="R3624" t="s">
        <v>8326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s="11" t="s">
        <v>8323</v>
      </c>
      <c r="R3625" t="s">
        <v>8326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s="11" t="s">
        <v>8323</v>
      </c>
      <c r="R3626" t="s">
        <v>8326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s="11" t="s">
        <v>8323</v>
      </c>
      <c r="R3627" t="s">
        <v>8326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s="11" t="s">
        <v>8323</v>
      </c>
      <c r="R3628" t="s">
        <v>8326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s="11" t="s">
        <v>8323</v>
      </c>
      <c r="R3629" t="s">
        <v>8326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8323</v>
      </c>
      <c r="R3630" t="s">
        <v>8335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8335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s="11" t="s">
        <v>8323</v>
      </c>
      <c r="R3633" t="s">
        <v>8335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8323</v>
      </c>
      <c r="R3634" t="s">
        <v>8335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s="11" t="s">
        <v>8323</v>
      </c>
      <c r="R3635" t="s">
        <v>8335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s="11" t="s">
        <v>8323</v>
      </c>
      <c r="R3636" t="s">
        <v>8335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8323</v>
      </c>
      <c r="R3637" t="s">
        <v>8335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8323</v>
      </c>
      <c r="R3638" t="s">
        <v>8335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s="11" t="s">
        <v>8323</v>
      </c>
      <c r="R3639" t="s">
        <v>8335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8323</v>
      </c>
      <c r="R3640" t="s">
        <v>8335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8323</v>
      </c>
      <c r="R3641" t="s">
        <v>8335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s="11" t="s">
        <v>8323</v>
      </c>
      <c r="R3642" t="s">
        <v>8335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8323</v>
      </c>
      <c r="R3643" t="s">
        <v>8335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8323</v>
      </c>
      <c r="R3644" t="s">
        <v>8335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8323</v>
      </c>
      <c r="R3645" t="s">
        <v>8335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s="11" t="s">
        <v>8323</v>
      </c>
      <c r="R3646" t="s">
        <v>8335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8323</v>
      </c>
      <c r="R3647" t="s">
        <v>8335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s="11" t="s">
        <v>8323</v>
      </c>
      <c r="R3648" t="s">
        <v>8335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8323</v>
      </c>
      <c r="R3649" t="s">
        <v>8335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IFERROR(ROUND(E3650/L3650,4),0)</f>
        <v>550.04110000000003</v>
      </c>
      <c r="Q3650" s="11" t="s">
        <v>8323</v>
      </c>
      <c r="R3650" t="s">
        <v>8326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8323</v>
      </c>
      <c r="R3651" t="s">
        <v>8326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s="11" t="s">
        <v>8323</v>
      </c>
      <c r="R3652" t="s">
        <v>8326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s="11" t="s">
        <v>8323</v>
      </c>
      <c r="R3653" t="s">
        <v>8326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s="11" t="s">
        <v>8323</v>
      </c>
      <c r="R3654" t="s">
        <v>8326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s="11" t="s">
        <v>8323</v>
      </c>
      <c r="R3655" t="s">
        <v>8326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s="11" t="s">
        <v>8323</v>
      </c>
      <c r="R3656" t="s">
        <v>8326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s="11" t="s">
        <v>8323</v>
      </c>
      <c r="R3657" t="s">
        <v>8326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s="11" t="s">
        <v>8323</v>
      </c>
      <c r="R3658" t="s">
        <v>8326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8323</v>
      </c>
      <c r="R3659" t="s">
        <v>8326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8323</v>
      </c>
      <c r="R3660" t="s">
        <v>8326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s="11" t="s">
        <v>8323</v>
      </c>
      <c r="R3661" t="s">
        <v>8326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s="11" t="s">
        <v>8323</v>
      </c>
      <c r="R3662" t="s">
        <v>8326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8323</v>
      </c>
      <c r="R3663" t="s">
        <v>8326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8323</v>
      </c>
      <c r="R3664" t="s">
        <v>8326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8323</v>
      </c>
      <c r="R3665" t="s">
        <v>8326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s="11" t="s">
        <v>8323</v>
      </c>
      <c r="R3666" t="s">
        <v>8326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8323</v>
      </c>
      <c r="R3667" t="s">
        <v>8326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s="11" t="s">
        <v>8323</v>
      </c>
      <c r="R3668" t="s">
        <v>8326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s="11" t="s">
        <v>8323</v>
      </c>
      <c r="R3669" t="s">
        <v>8326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s="11" t="s">
        <v>8323</v>
      </c>
      <c r="R3670" t="s">
        <v>8326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s="11" t="s">
        <v>8323</v>
      </c>
      <c r="R3671" t="s">
        <v>8326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s="11" t="s">
        <v>8323</v>
      </c>
      <c r="R3672" t="s">
        <v>8326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8323</v>
      </c>
      <c r="R3673" t="s">
        <v>8326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s="11" t="s">
        <v>8323</v>
      </c>
      <c r="R3674" t="s">
        <v>8326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s="11" t="s">
        <v>8323</v>
      </c>
      <c r="R3675" t="s">
        <v>8326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s="11" t="s">
        <v>8323</v>
      </c>
      <c r="R3676" t="s">
        <v>8326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s="11" t="s">
        <v>8323</v>
      </c>
      <c r="R3677" t="s">
        <v>8326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s="11" t="s">
        <v>8323</v>
      </c>
      <c r="R3678" t="s">
        <v>8326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s="11" t="s">
        <v>8323</v>
      </c>
      <c r="R3679" t="s">
        <v>8326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s="11" t="s">
        <v>8323</v>
      </c>
      <c r="R3680" t="s">
        <v>8326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8323</v>
      </c>
      <c r="R3681" t="s">
        <v>8326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8323</v>
      </c>
      <c r="R3682" t="s">
        <v>8326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s="11" t="s">
        <v>8323</v>
      </c>
      <c r="R3683" t="s">
        <v>8326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s="11" t="s">
        <v>8323</v>
      </c>
      <c r="R3684" t="s">
        <v>8326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s="11" t="s">
        <v>8323</v>
      </c>
      <c r="R3685" t="s">
        <v>8326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s="11" t="s">
        <v>8323</v>
      </c>
      <c r="R3686" t="s">
        <v>8326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s="11" t="s">
        <v>8323</v>
      </c>
      <c r="R3687" t="s">
        <v>8326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s="11" t="s">
        <v>8323</v>
      </c>
      <c r="R3688" t="s">
        <v>8326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8323</v>
      </c>
      <c r="R3689" t="s">
        <v>8326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s="11" t="s">
        <v>8323</v>
      </c>
      <c r="R3690" t="s">
        <v>8326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s="11" t="s">
        <v>8323</v>
      </c>
      <c r="R3691" t="s">
        <v>8326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s="11" t="s">
        <v>8323</v>
      </c>
      <c r="R3692" t="s">
        <v>8326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s="11" t="s">
        <v>8323</v>
      </c>
      <c r="R3693" t="s">
        <v>8326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s="11" t="s">
        <v>8323</v>
      </c>
      <c r="R3694" t="s">
        <v>8326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s="11" t="s">
        <v>8323</v>
      </c>
      <c r="R3695" t="s">
        <v>8326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s="11" t="s">
        <v>8323</v>
      </c>
      <c r="R3696" t="s">
        <v>8326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s="11" t="s">
        <v>8323</v>
      </c>
      <c r="R3697" t="s">
        <v>8326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s="11" t="s">
        <v>8323</v>
      </c>
      <c r="R3698" t="s">
        <v>8326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8323</v>
      </c>
      <c r="R3699" t="s">
        <v>8326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s="11" t="s">
        <v>8323</v>
      </c>
      <c r="R3700" t="s">
        <v>8326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8323</v>
      </c>
      <c r="R3701" t="s">
        <v>8326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s="11" t="s">
        <v>8323</v>
      </c>
      <c r="R3702" t="s">
        <v>8326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s="11" t="s">
        <v>8323</v>
      </c>
      <c r="R3703" t="s">
        <v>8326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s="11" t="s">
        <v>8323</v>
      </c>
      <c r="R3704" t="s">
        <v>8326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8323</v>
      </c>
      <c r="R3705" t="s">
        <v>8326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s="11" t="s">
        <v>8323</v>
      </c>
      <c r="R3706" t="s">
        <v>8326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s="11" t="s">
        <v>8323</v>
      </c>
      <c r="R3707" t="s">
        <v>8326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8323</v>
      </c>
      <c r="R3708" t="s">
        <v>8326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s="11" t="s">
        <v>8323</v>
      </c>
      <c r="R3709" t="s">
        <v>8326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s="11" t="s">
        <v>8323</v>
      </c>
      <c r="R3710" t="s">
        <v>8326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s="11" t="s">
        <v>8323</v>
      </c>
      <c r="R3711" t="s">
        <v>8326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s="11" t="s">
        <v>8323</v>
      </c>
      <c r="R3712" t="s">
        <v>8326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s="11" t="s">
        <v>8323</v>
      </c>
      <c r="R3713" t="s">
        <v>8326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IFERROR(ROUND(E3714/L3714,4),0)</f>
        <v>110.86539999999999</v>
      </c>
      <c r="Q3714" s="11" t="s">
        <v>8323</v>
      </c>
      <c r="R3714" t="s">
        <v>8326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106.8421</v>
      </c>
      <c r="Q3715" s="11" t="s">
        <v>8323</v>
      </c>
      <c r="R3715" t="s">
        <v>8326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s="11" t="s">
        <v>8323</v>
      </c>
      <c r="R3716" t="s">
        <v>8326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s="11" t="s">
        <v>8323</v>
      </c>
      <c r="R3717" t="s">
        <v>8326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s="11" t="s">
        <v>8323</v>
      </c>
      <c r="R3718" t="s">
        <v>8326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8323</v>
      </c>
      <c r="R3719" t="s">
        <v>8326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s="11" t="s">
        <v>8323</v>
      </c>
      <c r="R3720" t="s">
        <v>8326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8323</v>
      </c>
      <c r="R3721" t="s">
        <v>8326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s="11" t="s">
        <v>8323</v>
      </c>
      <c r="R3722" t="s">
        <v>8326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s="11" t="s">
        <v>8323</v>
      </c>
      <c r="R3723" t="s">
        <v>8326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s="11" t="s">
        <v>8323</v>
      </c>
      <c r="R3724" t="s">
        <v>8326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s="11" t="s">
        <v>8323</v>
      </c>
      <c r="R3725" t="s">
        <v>8326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s="11" t="s">
        <v>8323</v>
      </c>
      <c r="R3726" t="s">
        <v>8326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8323</v>
      </c>
      <c r="R3727" t="s">
        <v>8326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s="11" t="s">
        <v>8323</v>
      </c>
      <c r="R3728" t="s">
        <v>8326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s="11" t="s">
        <v>8323</v>
      </c>
      <c r="R3729" t="s">
        <v>8326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s="11" t="s">
        <v>8323</v>
      </c>
      <c r="R3730" t="s">
        <v>8326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8323</v>
      </c>
      <c r="R3731" t="s">
        <v>8326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8323</v>
      </c>
      <c r="R3732" t="s">
        <v>8326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s="11" t="s">
        <v>8323</v>
      </c>
      <c r="R3733" t="s">
        <v>8326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8323</v>
      </c>
      <c r="R3734" t="s">
        <v>8326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8323</v>
      </c>
      <c r="R3735" t="s">
        <v>8326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8323</v>
      </c>
      <c r="R3736" t="s">
        <v>8326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8323</v>
      </c>
      <c r="R3737" t="s">
        <v>8326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8323</v>
      </c>
      <c r="R3738" t="s">
        <v>8326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8323</v>
      </c>
      <c r="R3739" t="s">
        <v>8326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8323</v>
      </c>
      <c r="R3740" t="s">
        <v>8326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s="11" t="s">
        <v>8323</v>
      </c>
      <c r="R3741" t="s">
        <v>8326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s="11" t="s">
        <v>8323</v>
      </c>
      <c r="R3742" t="s">
        <v>8326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8323</v>
      </c>
      <c r="R3743" t="s">
        <v>8326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8323</v>
      </c>
      <c r="R3744" t="s">
        <v>8326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8323</v>
      </c>
      <c r="R3745" t="s">
        <v>8326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8323</v>
      </c>
      <c r="R3746" t="s">
        <v>8326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8323</v>
      </c>
      <c r="R3747" t="s">
        <v>8326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8323</v>
      </c>
      <c r="R3748" t="s">
        <v>8326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8323</v>
      </c>
      <c r="R3749" t="s">
        <v>8326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s="11" t="s">
        <v>8323</v>
      </c>
      <c r="R3750" t="s">
        <v>8335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8323</v>
      </c>
      <c r="R3751" t="s">
        <v>8335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8323</v>
      </c>
      <c r="R3752" t="s">
        <v>8335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s="11" t="s">
        <v>8323</v>
      </c>
      <c r="R3753" t="s">
        <v>8335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s="11" t="s">
        <v>8323</v>
      </c>
      <c r="R3754" t="s">
        <v>8335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s="11" t="s">
        <v>8323</v>
      </c>
      <c r="R3755" t="s">
        <v>8335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s="11" t="s">
        <v>8323</v>
      </c>
      <c r="R3756" t="s">
        <v>8335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s="11" t="s">
        <v>8323</v>
      </c>
      <c r="R3757" t="s">
        <v>8335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s="11" t="s">
        <v>8323</v>
      </c>
      <c r="R3758" t="s">
        <v>8335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8323</v>
      </c>
      <c r="R3759" t="s">
        <v>8335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s="11" t="s">
        <v>8323</v>
      </c>
      <c r="R3760" t="s">
        <v>8335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s="11" t="s">
        <v>8323</v>
      </c>
      <c r="R3761" t="s">
        <v>8335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s="11" t="s">
        <v>8323</v>
      </c>
      <c r="R3762" t="s">
        <v>8335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s="11" t="s">
        <v>8323</v>
      </c>
      <c r="R3763" t="s">
        <v>8335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s="11" t="s">
        <v>8323</v>
      </c>
      <c r="R3764" t="s">
        <v>8335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s="11" t="s">
        <v>8323</v>
      </c>
      <c r="R3765" t="s">
        <v>8335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s="11" t="s">
        <v>8323</v>
      </c>
      <c r="R3766" t="s">
        <v>8335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s="11" t="s">
        <v>8323</v>
      </c>
      <c r="R3767" t="s">
        <v>8335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s="11" t="s">
        <v>8323</v>
      </c>
      <c r="R3768" t="s">
        <v>8335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s="11" t="s">
        <v>8323</v>
      </c>
      <c r="R3769" t="s">
        <v>8335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s="11" t="s">
        <v>8323</v>
      </c>
      <c r="R3770" t="s">
        <v>8335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s="11" t="s">
        <v>8323</v>
      </c>
      <c r="R3771" t="s">
        <v>8335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8323</v>
      </c>
      <c r="R3772" t="s">
        <v>8335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s="11" t="s">
        <v>8323</v>
      </c>
      <c r="R3773" t="s">
        <v>8335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s="11" t="s">
        <v>8323</v>
      </c>
      <c r="R3774" t="s">
        <v>8335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s="11" t="s">
        <v>8323</v>
      </c>
      <c r="R3775" t="s">
        <v>8335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8323</v>
      </c>
      <c r="R3776" t="s">
        <v>8335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s="11" t="s">
        <v>8323</v>
      </c>
      <c r="R3777" t="s">
        <v>8335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IFERROR(ROUND(E3778/L3778,4),0)</f>
        <v>90.819100000000006</v>
      </c>
      <c r="Q3778" s="11" t="s">
        <v>8323</v>
      </c>
      <c r="R3778" t="s">
        <v>8335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48.542400000000001</v>
      </c>
      <c r="Q3779" s="11" t="s">
        <v>8323</v>
      </c>
      <c r="R3779" t="s">
        <v>8335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s="11" t="s">
        <v>8323</v>
      </c>
      <c r="R3780" t="s">
        <v>8335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s="11" t="s">
        <v>8323</v>
      </c>
      <c r="R3781" t="s">
        <v>8335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8323</v>
      </c>
      <c r="R3782" t="s">
        <v>8335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s="11" t="s">
        <v>8323</v>
      </c>
      <c r="R3783" t="s">
        <v>8335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s="11" t="s">
        <v>8323</v>
      </c>
      <c r="R3784" t="s">
        <v>8335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s="11" t="s">
        <v>8323</v>
      </c>
      <c r="R3785" t="s">
        <v>8335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8323</v>
      </c>
      <c r="R3786" t="s">
        <v>8335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8323</v>
      </c>
      <c r="R3787" t="s">
        <v>8335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s="11" t="s">
        <v>8323</v>
      </c>
      <c r="R3788" t="s">
        <v>8335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8323</v>
      </c>
      <c r="R3789" t="s">
        <v>8335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8323</v>
      </c>
      <c r="R3790" t="s">
        <v>8335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8323</v>
      </c>
      <c r="R3791" t="s">
        <v>8335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8323</v>
      </c>
      <c r="R3792" t="s">
        <v>8335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8323</v>
      </c>
      <c r="R3793" t="s">
        <v>8335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8323</v>
      </c>
      <c r="R3794" t="s">
        <v>8335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8323</v>
      </c>
      <c r="R3795" t="s">
        <v>8335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8323</v>
      </c>
      <c r="R3796" t="s">
        <v>8335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8323</v>
      </c>
      <c r="R3797" t="s">
        <v>8335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8323</v>
      </c>
      <c r="R3798" t="s">
        <v>8335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s="11" t="s">
        <v>8323</v>
      </c>
      <c r="R3799" t="s">
        <v>8335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8323</v>
      </c>
      <c r="R3800" t="s">
        <v>8335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8323</v>
      </c>
      <c r="R3801" t="s">
        <v>8335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s="11" t="s">
        <v>8323</v>
      </c>
      <c r="R3802" t="s">
        <v>8335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s="11" t="s">
        <v>8323</v>
      </c>
      <c r="R3803" t="s">
        <v>8335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8323</v>
      </c>
      <c r="R3804" t="s">
        <v>8335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8323</v>
      </c>
      <c r="R3805" t="s">
        <v>8335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8335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8323</v>
      </c>
      <c r="R3807" t="s">
        <v>8335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8323</v>
      </c>
      <c r="R3808" t="s">
        <v>8335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s="11" t="s">
        <v>8323</v>
      </c>
      <c r="R3809" t="s">
        <v>8335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s="11" t="s">
        <v>8323</v>
      </c>
      <c r="R3810" t="s">
        <v>8326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s="11" t="s">
        <v>8323</v>
      </c>
      <c r="R3811" t="s">
        <v>8326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s="11" t="s">
        <v>8323</v>
      </c>
      <c r="R3812" t="s">
        <v>8326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s="11" t="s">
        <v>8323</v>
      </c>
      <c r="R3813" t="s">
        <v>8326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s="11" t="s">
        <v>8323</v>
      </c>
      <c r="R3814" t="s">
        <v>8326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s="11" t="s">
        <v>8323</v>
      </c>
      <c r="R3815" t="s">
        <v>8326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s="11" t="s">
        <v>8323</v>
      </c>
      <c r="R3816" t="s">
        <v>8326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s="11" t="s">
        <v>8323</v>
      </c>
      <c r="R3817" t="s">
        <v>8326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s="11" t="s">
        <v>8323</v>
      </c>
      <c r="R3818" t="s">
        <v>8326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8323</v>
      </c>
      <c r="R3819" t="s">
        <v>8326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8323</v>
      </c>
      <c r="R3820" t="s">
        <v>8326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s="11" t="s">
        <v>8323</v>
      </c>
      <c r="R3821" t="s">
        <v>8326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8323</v>
      </c>
      <c r="R3822" t="s">
        <v>8326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s="11" t="s">
        <v>8323</v>
      </c>
      <c r="R3823" t="s">
        <v>8326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s="11" t="s">
        <v>8323</v>
      </c>
      <c r="R3824" t="s">
        <v>8326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s="11" t="s">
        <v>8323</v>
      </c>
      <c r="R3825" t="s">
        <v>8326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s="11" t="s">
        <v>8323</v>
      </c>
      <c r="R3826" t="s">
        <v>8326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s="11" t="s">
        <v>8323</v>
      </c>
      <c r="R3827" t="s">
        <v>8326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8323</v>
      </c>
      <c r="R3828" t="s">
        <v>8326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s="11" t="s">
        <v>8323</v>
      </c>
      <c r="R3829" t="s">
        <v>8326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s="11" t="s">
        <v>8323</v>
      </c>
      <c r="R3830" t="s">
        <v>8326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s="11" t="s">
        <v>8323</v>
      </c>
      <c r="R3831" t="s">
        <v>8326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8323</v>
      </c>
      <c r="R3832" t="s">
        <v>8326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s="11" t="s">
        <v>8323</v>
      </c>
      <c r="R3833" t="s">
        <v>8326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s="11" t="s">
        <v>8323</v>
      </c>
      <c r="R3834" t="s">
        <v>8326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8323</v>
      </c>
      <c r="R3835" t="s">
        <v>8326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s="11" t="s">
        <v>8323</v>
      </c>
      <c r="R3836" t="s">
        <v>8326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8323</v>
      </c>
      <c r="R3837" t="s">
        <v>8326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s="11" t="s">
        <v>8323</v>
      </c>
      <c r="R3838" t="s">
        <v>8326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s="11" t="s">
        <v>8323</v>
      </c>
      <c r="R3839" t="s">
        <v>8326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8323</v>
      </c>
      <c r="R3840" t="s">
        <v>8326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s="11" t="s">
        <v>8323</v>
      </c>
      <c r="R3841" t="s">
        <v>8326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IFERROR(ROUND(E3842/L3842,4),0)</f>
        <v>21.666699999999999</v>
      </c>
      <c r="Q3842" s="11" t="s">
        <v>8323</v>
      </c>
      <c r="R3842" t="s">
        <v>8326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25.647099999999998</v>
      </c>
      <c r="Q3843" s="11" t="s">
        <v>8323</v>
      </c>
      <c r="R3843" t="s">
        <v>8326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s="11" t="s">
        <v>8323</v>
      </c>
      <c r="R3844" t="s">
        <v>8326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s="11" t="s">
        <v>8323</v>
      </c>
      <c r="R3845" t="s">
        <v>8326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8323</v>
      </c>
      <c r="R3846" t="s">
        <v>8326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s="11" t="s">
        <v>8323</v>
      </c>
      <c r="R3847" t="s">
        <v>8326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s="11" t="s">
        <v>8323</v>
      </c>
      <c r="R3848" t="s">
        <v>8326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s="11" t="s">
        <v>8323</v>
      </c>
      <c r="R3849" t="s">
        <v>8326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s="11" t="s">
        <v>8323</v>
      </c>
      <c r="R3850" t="s">
        <v>8326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s="11" t="s">
        <v>8323</v>
      </c>
      <c r="R3851" t="s">
        <v>8326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8323</v>
      </c>
      <c r="R3852" t="s">
        <v>8326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8323</v>
      </c>
      <c r="R3853" t="s">
        <v>8326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8323</v>
      </c>
      <c r="R3854" t="s">
        <v>8326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8323</v>
      </c>
      <c r="R3855" t="s">
        <v>8326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8323</v>
      </c>
      <c r="R3856" t="s">
        <v>8326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8323</v>
      </c>
      <c r="R3857" t="s">
        <v>8326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8323</v>
      </c>
      <c r="R3858" t="s">
        <v>8326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8323</v>
      </c>
      <c r="R3859" t="s">
        <v>8326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8323</v>
      </c>
      <c r="R3860" t="s">
        <v>8326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8323</v>
      </c>
      <c r="R3861" t="s">
        <v>8326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s="11" t="s">
        <v>8323</v>
      </c>
      <c r="R3862" t="s">
        <v>8326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8323</v>
      </c>
      <c r="R3863" t="s">
        <v>8326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8323</v>
      </c>
      <c r="R3864" t="s">
        <v>8326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8323</v>
      </c>
      <c r="R3865" t="s">
        <v>8326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8323</v>
      </c>
      <c r="R3866" t="s">
        <v>8326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s="11" t="s">
        <v>8323</v>
      </c>
      <c r="R3867" t="s">
        <v>8326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8323</v>
      </c>
      <c r="R3868" t="s">
        <v>8326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8323</v>
      </c>
      <c r="R3869" t="s">
        <v>8326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8323</v>
      </c>
      <c r="R3870" t="s">
        <v>8335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s="11" t="s">
        <v>8323</v>
      </c>
      <c r="R3871" t="s">
        <v>8335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8323</v>
      </c>
      <c r="R3872" t="s">
        <v>8335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s="11" t="s">
        <v>8323</v>
      </c>
      <c r="R3873" t="s">
        <v>8335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8323</v>
      </c>
      <c r="R3874" t="s">
        <v>8335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8323</v>
      </c>
      <c r="R3875" t="s">
        <v>8335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8323</v>
      </c>
      <c r="R3876" t="s">
        <v>8335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8323</v>
      </c>
      <c r="R3877" t="s">
        <v>8335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s="11" t="s">
        <v>8323</v>
      </c>
      <c r="R3878" t="s">
        <v>8335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s="11" t="s">
        <v>8323</v>
      </c>
      <c r="R3879" t="s">
        <v>8335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8323</v>
      </c>
      <c r="R3880" t="s">
        <v>8335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8335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s="11" t="s">
        <v>8323</v>
      </c>
      <c r="R3882" t="s">
        <v>8335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8323</v>
      </c>
      <c r="R3883" t="s">
        <v>8335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8335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8335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8335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8335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8323</v>
      </c>
      <c r="R3888" t="s">
        <v>8335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8323</v>
      </c>
      <c r="R3889" t="s">
        <v>8335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s="11" t="s">
        <v>8323</v>
      </c>
      <c r="R3890" t="s">
        <v>8326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s="11" t="s">
        <v>8323</v>
      </c>
      <c r="R3891" t="s">
        <v>8326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8323</v>
      </c>
      <c r="R3892" t="s">
        <v>8326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s="11" t="s">
        <v>8323</v>
      </c>
      <c r="R3893" t="s">
        <v>8326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s="11" t="s">
        <v>8323</v>
      </c>
      <c r="R3895" t="s">
        <v>8326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s="11" t="s">
        <v>8323</v>
      </c>
      <c r="R3896" t="s">
        <v>8326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8323</v>
      </c>
      <c r="R3897" t="s">
        <v>8326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8323</v>
      </c>
      <c r="R3898" t="s">
        <v>8326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8323</v>
      </c>
      <c r="R3899" t="s">
        <v>8326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s="11" t="s">
        <v>8323</v>
      </c>
      <c r="R3900" t="s">
        <v>8326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8323</v>
      </c>
      <c r="R3901" t="s">
        <v>8326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8323</v>
      </c>
      <c r="R3902" t="s">
        <v>8326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8323</v>
      </c>
      <c r="R3903" t="s">
        <v>8326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s="11" t="s">
        <v>8323</v>
      </c>
      <c r="R3904" t="s">
        <v>8326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8323</v>
      </c>
      <c r="R3905" t="s">
        <v>8326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IFERROR(ROUND(E3906/L3906,4),0)</f>
        <v>1.5</v>
      </c>
      <c r="Q3906" s="11" t="s">
        <v>8323</v>
      </c>
      <c r="R3906" t="s">
        <v>8326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24.714300000000001</v>
      </c>
      <c r="Q3907" s="11" t="s">
        <v>8323</v>
      </c>
      <c r="R3907" t="s">
        <v>8326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s="11" t="s">
        <v>8323</v>
      </c>
      <c r="R3908" t="s">
        <v>8326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8323</v>
      </c>
      <c r="R3909" t="s">
        <v>8326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8323</v>
      </c>
      <c r="R3910" t="s">
        <v>8326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8323</v>
      </c>
      <c r="R3911" t="s">
        <v>8326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s="11" t="s">
        <v>8323</v>
      </c>
      <c r="R3912" t="s">
        <v>8326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s="11" t="s">
        <v>8323</v>
      </c>
      <c r="R3913" t="s">
        <v>8326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8323</v>
      </c>
      <c r="R3914" t="s">
        <v>8326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s="11" t="s">
        <v>8323</v>
      </c>
      <c r="R3915" t="s">
        <v>8326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s="11" t="s">
        <v>8323</v>
      </c>
      <c r="R3916" t="s">
        <v>8326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8323</v>
      </c>
      <c r="R3917" t="s">
        <v>8326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8323</v>
      </c>
      <c r="R3918" t="s">
        <v>8326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8323</v>
      </c>
      <c r="R3919" t="s">
        <v>8326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8323</v>
      </c>
      <c r="R3920" t="s">
        <v>8326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8323</v>
      </c>
      <c r="R3921" t="s">
        <v>8326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8323</v>
      </c>
      <c r="R3922" t="s">
        <v>8326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8323</v>
      </c>
      <c r="R3923" t="s">
        <v>8326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s="11" t="s">
        <v>8323</v>
      </c>
      <c r="R3924" t="s">
        <v>8326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s="11" t="s">
        <v>8323</v>
      </c>
      <c r="R3925" t="s">
        <v>8326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8323</v>
      </c>
      <c r="R3926" t="s">
        <v>8326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8323</v>
      </c>
      <c r="R3927" t="s">
        <v>8326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8323</v>
      </c>
      <c r="R3928" t="s">
        <v>8326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8323</v>
      </c>
      <c r="R3929" t="s">
        <v>8326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8323</v>
      </c>
      <c r="R3930" t="s">
        <v>8326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s="11" t="s">
        <v>8323</v>
      </c>
      <c r="R3931" t="s">
        <v>8326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8323</v>
      </c>
      <c r="R3932" t="s">
        <v>8326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8323</v>
      </c>
      <c r="R3933" t="s">
        <v>8326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8323</v>
      </c>
      <c r="R3934" t="s">
        <v>8326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s="11" t="s">
        <v>8323</v>
      </c>
      <c r="R3935" t="s">
        <v>8326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s="11" t="s">
        <v>8323</v>
      </c>
      <c r="R3936" t="s">
        <v>8326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s="11" t="s">
        <v>8323</v>
      </c>
      <c r="R3937" t="s">
        <v>8326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8323</v>
      </c>
      <c r="R3938" t="s">
        <v>8326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8323</v>
      </c>
      <c r="R3939" t="s">
        <v>8326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8323</v>
      </c>
      <c r="R3940" t="s">
        <v>8326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8323</v>
      </c>
      <c r="R3941" t="s">
        <v>8326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8323</v>
      </c>
      <c r="R3942" t="s">
        <v>8326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8323</v>
      </c>
      <c r="R3943" t="s">
        <v>8326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8323</v>
      </c>
      <c r="R3944" t="s">
        <v>8326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s="11" t="s">
        <v>8323</v>
      </c>
      <c r="R3945" t="s">
        <v>8326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8323</v>
      </c>
      <c r="R3946" t="s">
        <v>8326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8323</v>
      </c>
      <c r="R3947" t="s">
        <v>8326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8323</v>
      </c>
      <c r="R3948" t="s">
        <v>8326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8323</v>
      </c>
      <c r="R3949" t="s">
        <v>8326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8323</v>
      </c>
      <c r="R3950" t="s">
        <v>8326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s="11" t="s">
        <v>8323</v>
      </c>
      <c r="R3951" t="s">
        <v>8326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8323</v>
      </c>
      <c r="R3952" t="s">
        <v>8326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8323</v>
      </c>
      <c r="R3953" t="s">
        <v>8326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8323</v>
      </c>
      <c r="R3954" t="s">
        <v>8326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8323</v>
      </c>
      <c r="R3955" t="s">
        <v>8326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8323</v>
      </c>
      <c r="R3956" t="s">
        <v>8326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s="11" t="s">
        <v>8323</v>
      </c>
      <c r="R3957" t="s">
        <v>8326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8323</v>
      </c>
      <c r="R3958" t="s">
        <v>8326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8323</v>
      </c>
      <c r="R3959" t="s">
        <v>8326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s="11" t="s">
        <v>8323</v>
      </c>
      <c r="R3960" t="s">
        <v>8326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s="11" t="s">
        <v>8323</v>
      </c>
      <c r="R3961" t="s">
        <v>8326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8323</v>
      </c>
      <c r="R3962" t="s">
        <v>8326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8323</v>
      </c>
      <c r="R3963" t="s">
        <v>8326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8323</v>
      </c>
      <c r="R3964" t="s">
        <v>8326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8323</v>
      </c>
      <c r="R3965" t="s">
        <v>8326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8323</v>
      </c>
      <c r="R3966" t="s">
        <v>8326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8323</v>
      </c>
      <c r="R3967" t="s">
        <v>8326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8323</v>
      </c>
      <c r="R3968" t="s">
        <v>8326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8323</v>
      </c>
      <c r="R3969" t="s">
        <v>8326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IFERROR(ROUND(E3970/L3970,4),0)</f>
        <v>47.909100000000002</v>
      </c>
      <c r="Q3970" s="11" t="s">
        <v>8323</v>
      </c>
      <c r="R3970" t="s">
        <v>8326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35.166699999999999</v>
      </c>
      <c r="Q3971" s="11" t="s">
        <v>8323</v>
      </c>
      <c r="R3971" t="s">
        <v>8326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8323</v>
      </c>
      <c r="R3972" t="s">
        <v>8326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s="11" t="s">
        <v>8323</v>
      </c>
      <c r="R3973" t="s">
        <v>8326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s="11" t="s">
        <v>8323</v>
      </c>
      <c r="R3974" t="s">
        <v>8326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s="11" t="s">
        <v>8323</v>
      </c>
      <c r="R3975" t="s">
        <v>8326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s="11" t="s">
        <v>8323</v>
      </c>
      <c r="R3976" t="s">
        <v>8326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8323</v>
      </c>
      <c r="R3978" t="s">
        <v>8326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8323</v>
      </c>
      <c r="R3979" t="s">
        <v>8326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8323</v>
      </c>
      <c r="R3980" t="s">
        <v>8326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s="11" t="s">
        <v>8323</v>
      </c>
      <c r="R3981" t="s">
        <v>8326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s="11" t="s">
        <v>8323</v>
      </c>
      <c r="R3982" t="s">
        <v>8326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8323</v>
      </c>
      <c r="R3983" t="s">
        <v>8326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8323</v>
      </c>
      <c r="R3984" t="s">
        <v>8326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s="11" t="s">
        <v>8323</v>
      </c>
      <c r="R3985" t="s">
        <v>8326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8323</v>
      </c>
      <c r="R3986" t="s">
        <v>8326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s="11" t="s">
        <v>8323</v>
      </c>
      <c r="R3987" t="s">
        <v>8326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s="11" t="s">
        <v>8323</v>
      </c>
      <c r="R3988" t="s">
        <v>8326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s="11" t="s">
        <v>8323</v>
      </c>
      <c r="R3989" t="s">
        <v>8326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8323</v>
      </c>
      <c r="R3990" t="s">
        <v>8326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8323</v>
      </c>
      <c r="R3991" t="s">
        <v>8326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8323</v>
      </c>
      <c r="R3992" t="s">
        <v>8326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8323</v>
      </c>
      <c r="R3993" t="s">
        <v>8326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s="11" t="s">
        <v>8323</v>
      </c>
      <c r="R3994" t="s">
        <v>8326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8323</v>
      </c>
      <c r="R3995" t="s">
        <v>8326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8323</v>
      </c>
      <c r="R3996" t="s">
        <v>8326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8323</v>
      </c>
      <c r="R3997" t="s">
        <v>8326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s="11" t="s">
        <v>8323</v>
      </c>
      <c r="R3998" t="s">
        <v>8326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8326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s="11" t="s">
        <v>8323</v>
      </c>
      <c r="R4000" t="s">
        <v>8326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s="11" t="s">
        <v>8323</v>
      </c>
      <c r="R4001" t="s">
        <v>8326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8323</v>
      </c>
      <c r="R4002" t="s">
        <v>8326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s="11" t="s">
        <v>8323</v>
      </c>
      <c r="R4003" t="s">
        <v>8326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8323</v>
      </c>
      <c r="R4004" t="s">
        <v>8326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8323</v>
      </c>
      <c r="R4005" t="s">
        <v>8326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8323</v>
      </c>
      <c r="R4006" t="s">
        <v>8326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8323</v>
      </c>
      <c r="R4007" t="s">
        <v>8326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8323</v>
      </c>
      <c r="R4008" t="s">
        <v>8326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8323</v>
      </c>
      <c r="R4009" t="s">
        <v>8326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8323</v>
      </c>
      <c r="R4010" t="s">
        <v>8326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8323</v>
      </c>
      <c r="R4011" t="s">
        <v>8326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s="11" t="s">
        <v>8323</v>
      </c>
      <c r="R4012" t="s">
        <v>8326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8323</v>
      </c>
      <c r="R4013" t="s">
        <v>8326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8323</v>
      </c>
      <c r="R4014" t="s">
        <v>8326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8323</v>
      </c>
      <c r="R4015" t="s">
        <v>8326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8323</v>
      </c>
      <c r="R4016" t="s">
        <v>8326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8323</v>
      </c>
      <c r="R4017" t="s">
        <v>8326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8323</v>
      </c>
      <c r="R4018" t="s">
        <v>8326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8323</v>
      </c>
      <c r="R4019" t="s">
        <v>8326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8323</v>
      </c>
      <c r="R4020" t="s">
        <v>8326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8323</v>
      </c>
      <c r="R4021" t="s">
        <v>8326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s="11" t="s">
        <v>8323</v>
      </c>
      <c r="R4022" t="s">
        <v>8326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8323</v>
      </c>
      <c r="R4023" t="s">
        <v>8326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s="11" t="s">
        <v>8323</v>
      </c>
      <c r="R4024" t="s">
        <v>8326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8323</v>
      </c>
      <c r="R4026" t="s">
        <v>8326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8323</v>
      </c>
      <c r="R4027" t="s">
        <v>8326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s="11" t="s">
        <v>8323</v>
      </c>
      <c r="R4029" t="s">
        <v>8326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8323</v>
      </c>
      <c r="R4030" t="s">
        <v>8326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s="11" t="s">
        <v>8323</v>
      </c>
      <c r="R4032" t="s">
        <v>8326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IFERROR(ROUND(E4034/L4034,4),0)</f>
        <v>59</v>
      </c>
      <c r="Q4034" s="11" t="s">
        <v>8323</v>
      </c>
      <c r="R4034" t="s">
        <v>8326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65.340299999999999</v>
      </c>
      <c r="Q4035" s="11" t="s">
        <v>8323</v>
      </c>
      <c r="R4035" t="s">
        <v>8326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8323</v>
      </c>
      <c r="R4036" t="s">
        <v>8326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8323</v>
      </c>
      <c r="R4037" t="s">
        <v>8326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s="11" t="s">
        <v>8323</v>
      </c>
      <c r="R4038" t="s">
        <v>8326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8323</v>
      </c>
      <c r="R4039" t="s">
        <v>8326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8323</v>
      </c>
      <c r="R4040" t="s">
        <v>8326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8323</v>
      </c>
      <c r="R4041" t="s">
        <v>8326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8323</v>
      </c>
      <c r="R4042" t="s">
        <v>8326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8323</v>
      </c>
      <c r="R4043" t="s">
        <v>8326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8323</v>
      </c>
      <c r="R4044" t="s">
        <v>8326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8323</v>
      </c>
      <c r="R4046" t="s">
        <v>8326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8323</v>
      </c>
      <c r="R4047" t="s">
        <v>8326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s="11" t="s">
        <v>8323</v>
      </c>
      <c r="R4048" t="s">
        <v>8326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8323</v>
      </c>
      <c r="R4049" t="s">
        <v>8326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s="11" t="s">
        <v>8323</v>
      </c>
      <c r="R4050" t="s">
        <v>8326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8323</v>
      </c>
      <c r="R4051" t="s">
        <v>8326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8323</v>
      </c>
      <c r="R4052" t="s">
        <v>8326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8326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s="11" t="s">
        <v>8323</v>
      </c>
      <c r="R4054" t="s">
        <v>8326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8323</v>
      </c>
      <c r="R4055" t="s">
        <v>8326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8326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s="11" t="s">
        <v>8323</v>
      </c>
      <c r="R4057" t="s">
        <v>8326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s="11" t="s">
        <v>8323</v>
      </c>
      <c r="R4058" t="s">
        <v>8326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s="11" t="s">
        <v>8323</v>
      </c>
      <c r="R4059" t="s">
        <v>8326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8323</v>
      </c>
      <c r="R4060" t="s">
        <v>8326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s="11" t="s">
        <v>8323</v>
      </c>
      <c r="R4061" t="s">
        <v>8326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8323</v>
      </c>
      <c r="R4062" t="s">
        <v>8326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s="11" t="s">
        <v>8323</v>
      </c>
      <c r="R4064" t="s">
        <v>8326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8323</v>
      </c>
      <c r="R4065" t="s">
        <v>8326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s="11" t="s">
        <v>8323</v>
      </c>
      <c r="R4066" t="s">
        <v>8326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8323</v>
      </c>
      <c r="R4067" t="s">
        <v>8326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8323</v>
      </c>
      <c r="R4068" t="s">
        <v>8326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s="11" t="s">
        <v>8323</v>
      </c>
      <c r="R4069" t="s">
        <v>8326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8323</v>
      </c>
      <c r="R4070" t="s">
        <v>8326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s="11" t="s">
        <v>8323</v>
      </c>
      <c r="R4071" t="s">
        <v>8326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8323</v>
      </c>
      <c r="R4072" t="s">
        <v>8326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8326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8323</v>
      </c>
      <c r="R4074" t="s">
        <v>8326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8323</v>
      </c>
      <c r="R4075" t="s">
        <v>8326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8323</v>
      </c>
      <c r="R4076" t="s">
        <v>8326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s="11" t="s">
        <v>8323</v>
      </c>
      <c r="R4077" t="s">
        <v>8326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8323</v>
      </c>
      <c r="R4079" t="s">
        <v>8326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8323</v>
      </c>
      <c r="R4081" t="s">
        <v>8326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s="11" t="s">
        <v>8323</v>
      </c>
      <c r="R4083" t="s">
        <v>8326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8323</v>
      </c>
      <c r="R4084" t="s">
        <v>8326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8323</v>
      </c>
      <c r="R4085" t="s">
        <v>8326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8323</v>
      </c>
      <c r="R4086" t="s">
        <v>8326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8323</v>
      </c>
      <c r="R4087" t="s">
        <v>8326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8323</v>
      </c>
      <c r="R4088" t="s">
        <v>8326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8323</v>
      </c>
      <c r="R4090" t="s">
        <v>8326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8323</v>
      </c>
      <c r="R4091" t="s">
        <v>8326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s="11" t="s">
        <v>8323</v>
      </c>
      <c r="R4092" t="s">
        <v>8326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8323</v>
      </c>
      <c r="R4093" t="s">
        <v>8326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8323</v>
      </c>
      <c r="R4094" t="s">
        <v>8326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8323</v>
      </c>
      <c r="R4095" t="s">
        <v>8326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8323</v>
      </c>
      <c r="R4096" t="s">
        <v>8326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8323</v>
      </c>
      <c r="R4097" t="s">
        <v>8326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IFERROR(ROUND(E4098/L4098,4),0)</f>
        <v>80</v>
      </c>
      <c r="Q4098" s="11" t="s">
        <v>8323</v>
      </c>
      <c r="R4098" t="s">
        <v>8326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8323</v>
      </c>
      <c r="R4099" t="s">
        <v>8326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8323</v>
      </c>
      <c r="R4101" t="s">
        <v>8326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s="11" t="s">
        <v>8323</v>
      </c>
      <c r="R4104" t="s">
        <v>8326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s="11" t="s">
        <v>8323</v>
      </c>
      <c r="R4105" t="s">
        <v>8326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s="11" t="s">
        <v>8323</v>
      </c>
      <c r="R4106" t="s">
        <v>8326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s="11" t="s">
        <v>8323</v>
      </c>
      <c r="R4107" t="s">
        <v>8326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s="11" t="s">
        <v>8323</v>
      </c>
      <c r="R4108" t="s">
        <v>8326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8323</v>
      </c>
      <c r="R4109" t="s">
        <v>8326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8323</v>
      </c>
      <c r="R4110" t="s">
        <v>8326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s="11" t="s">
        <v>8323</v>
      </c>
      <c r="R4112" t="s">
        <v>8326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s="11" t="s">
        <v>8323</v>
      </c>
      <c r="R4113" t="s">
        <v>8326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8323</v>
      </c>
      <c r="R4114" t="s">
        <v>8326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8323</v>
      </c>
      <c r="R4115" t="s">
        <v>8326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S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E181-5AF6-B04F-9E49-B19C1506E960}">
  <dimension ref="A1:E18"/>
  <sheetViews>
    <sheetView workbookViewId="0">
      <selection activeCell="I55" sqref="I5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B0F6-22C3-7A47-80E8-B08587EE1641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14.6640625" bestFit="1" customWidth="1"/>
    <col min="2" max="2" width="8.83203125" bestFit="1" customWidth="1"/>
    <col min="3" max="3" width="7.33203125" bestFit="1" customWidth="1"/>
    <col min="4" max="4" width="8.5" bestFit="1" customWidth="1"/>
    <col min="5" max="5" width="7.33203125" bestFit="1" customWidth="1"/>
    <col min="6" max="8" width="9.5" bestFit="1" customWidth="1"/>
  </cols>
  <sheetData>
    <row r="1" spans="1:8" ht="32" x14ac:dyDescent="0.2">
      <c r="A1" s="20" t="s">
        <v>8382</v>
      </c>
      <c r="B1" s="21" t="s">
        <v>8399</v>
      </c>
      <c r="C1" s="21" t="s">
        <v>8400</v>
      </c>
      <c r="D1" s="21" t="s">
        <v>8416</v>
      </c>
      <c r="E1" s="21" t="s">
        <v>8401</v>
      </c>
      <c r="F1" s="21" t="s">
        <v>8402</v>
      </c>
      <c r="G1" s="21" t="s">
        <v>8403</v>
      </c>
      <c r="H1" s="21" t="s">
        <v>8417</v>
      </c>
    </row>
    <row r="2" spans="1:8" x14ac:dyDescent="0.2">
      <c r="A2" s="22" t="s">
        <v>8404</v>
      </c>
      <c r="B2">
        <f>COUNTIFS(Kickstarter!$F:$F,"="&amp;"successful",Kickstarter!$R:$R,"="&amp;"plays",Kickstarter!$D:$D,"&lt;"&amp;1000)</f>
        <v>141</v>
      </c>
      <c r="C2">
        <f>COUNTIFS(Kickstarter!$F:$F,"="&amp;"failed",Kickstarter!$R:$R,"="&amp;"plays",Kickstarter!$D:$D,"&lt;"&amp;1000)</f>
        <v>45</v>
      </c>
      <c r="D2">
        <f>COUNTIFS(Kickstarter!$F:$F,"="&amp;"canceled",Kickstarter!$R:$R,"="&amp;"plays",Kickstarter!$D:$D,"&lt;"&amp;1000)</f>
        <v>0</v>
      </c>
      <c r="E2" s="23">
        <f t="shared" ref="E2:E13" si="0">SUM(B2:D2)</f>
        <v>186</v>
      </c>
      <c r="F2" s="24">
        <f>B2/$E2</f>
        <v>0.75806451612903225</v>
      </c>
      <c r="G2" s="24">
        <f t="shared" ref="G2:H13" si="1">C2/$E2</f>
        <v>0.24193548387096775</v>
      </c>
      <c r="H2" s="24">
        <f>D2/$E2</f>
        <v>0</v>
      </c>
    </row>
    <row r="3" spans="1:8" x14ac:dyDescent="0.2">
      <c r="A3" s="22" t="s">
        <v>8406</v>
      </c>
      <c r="B3">
        <f>COUNTIFS(Kickstarter!$F:$F,"="&amp;"successful",Kickstarter!$R:$R,"="&amp;"plays",Kickstarter!$D:$D,"&gt;="&amp;1000,Kickstarter!$D:$D,"&lt;"&amp;5000)</f>
        <v>388</v>
      </c>
      <c r="C3">
        <f>COUNTIFS(Kickstarter!$F:$F,"="&amp;"failed",Kickstarter!$R:$R,"="&amp;"plays",Kickstarter!$D:$D,"&gt;="&amp;1000,Kickstarter!$D:$D,"&lt;"&amp;5000)</f>
        <v>146</v>
      </c>
      <c r="D3">
        <f>COUNTIFS(Kickstarter!$F:$F,"="&amp;"canceled",Kickstarter!$R:$R,"="&amp;"plays",Kickstarter!$D:$D,"&gt;="&amp;1000,Kickstarter!$D:$D,"&lt;"&amp;5000)</f>
        <v>0</v>
      </c>
      <c r="E3" s="23">
        <f t="shared" si="0"/>
        <v>534</v>
      </c>
      <c r="F3" s="24">
        <f t="shared" ref="F3:F13" si="2">B3/$E3</f>
        <v>0.72659176029962547</v>
      </c>
      <c r="G3" s="24">
        <f t="shared" si="1"/>
        <v>0.27340823970037453</v>
      </c>
      <c r="H3" s="24">
        <f t="shared" si="1"/>
        <v>0</v>
      </c>
    </row>
    <row r="4" spans="1:8" x14ac:dyDescent="0.2">
      <c r="A4" s="22" t="s">
        <v>8407</v>
      </c>
      <c r="B4">
        <f>COUNTIFS(Kickstarter!$F:$F,"="&amp;"successful",Kickstarter!$R:$R,"="&amp;"plays",Kickstarter!$D:$D,"&gt;="&amp;5000,Kickstarter!$D:$D,"&lt;"&amp;10000)</f>
        <v>93</v>
      </c>
      <c r="C4">
        <f>COUNTIFS(Kickstarter!$F:$F,"="&amp;"failed",Kickstarter!$R:$R,"="&amp;"plays",Kickstarter!$D:$D,"&gt;="&amp;5000,Kickstarter!$D:$D,"&lt;"&amp;10000)</f>
        <v>76</v>
      </c>
      <c r="D4">
        <f>COUNTIFS(Kickstarter!$F:$F,"="&amp;"canceled",Kickstarter!$R:$R,"="&amp;"plays",Kickstarter!$D:$D,"&gt;="&amp;5000,Kickstarter!$D:$D,"&lt;"&amp;10000)</f>
        <v>0</v>
      </c>
      <c r="E4" s="23">
        <f t="shared" si="0"/>
        <v>169</v>
      </c>
      <c r="F4" s="24">
        <f t="shared" si="2"/>
        <v>0.55029585798816572</v>
      </c>
      <c r="G4" s="24">
        <f t="shared" si="1"/>
        <v>0.44970414201183434</v>
      </c>
      <c r="H4" s="24">
        <f t="shared" si="1"/>
        <v>0</v>
      </c>
    </row>
    <row r="5" spans="1:8" x14ac:dyDescent="0.2">
      <c r="A5" s="22" t="s">
        <v>8408</v>
      </c>
      <c r="B5">
        <f>COUNTIFS(Kickstarter!$F:$F,"="&amp;"successful",Kickstarter!$R:$R,"="&amp;"plays",Kickstarter!$D:$D,"&gt;="&amp;10000,Kickstarter!$D:$D,"&lt;"&amp;15000)</f>
        <v>39</v>
      </c>
      <c r="C5">
        <f>COUNTIFS(Kickstarter!$F:$F,"="&amp;"failed",Kickstarter!$R:$R,"="&amp;"plays",Kickstarter!$D:$D,"&gt;="&amp;10000,Kickstarter!$D:$D,"&lt;"&amp;15000)</f>
        <v>33</v>
      </c>
      <c r="D5">
        <f>COUNTIFS(Kickstarter!$F:$F,"="&amp;"canceled",Kickstarter!$R:$R,"="&amp;"plays",Kickstarter!$D:$D,"&gt;="&amp;10000,Kickstarter!$D:$D,"&lt;"&amp;15000)</f>
        <v>0</v>
      </c>
      <c r="E5" s="23">
        <f t="shared" si="0"/>
        <v>72</v>
      </c>
      <c r="F5" s="24">
        <f t="shared" si="2"/>
        <v>0.54166666666666663</v>
      </c>
      <c r="G5" s="24">
        <f t="shared" si="1"/>
        <v>0.45833333333333331</v>
      </c>
      <c r="H5" s="24">
        <f t="shared" si="1"/>
        <v>0</v>
      </c>
    </row>
    <row r="6" spans="1:8" x14ac:dyDescent="0.2">
      <c r="A6" s="22" t="s">
        <v>8409</v>
      </c>
      <c r="B6">
        <f>COUNTIFS(Kickstarter!$F:$F,"="&amp;"successful",Kickstarter!$R:$R,"="&amp;"plays",Kickstarter!$D:$D,"&gt;="&amp;15000,Kickstarter!$D:$D,"&lt;"&amp;20000)</f>
        <v>12</v>
      </c>
      <c r="C6">
        <f>COUNTIFS(Kickstarter!$F:$F,"="&amp;"failed",Kickstarter!$R:$R,"="&amp;"plays",Kickstarter!$D:$D,"&gt;="&amp;15000,Kickstarter!$D:$D,"&lt;"&amp;20000)</f>
        <v>12</v>
      </c>
      <c r="D6">
        <f>COUNTIFS(Kickstarter!$F:$F,"="&amp;"canceled",Kickstarter!$R:$R,"="&amp;"plays",Kickstarter!$D:$D,"&gt;="&amp;15000,Kickstarter!$D:$D,"&lt;"&amp;20000)</f>
        <v>0</v>
      </c>
      <c r="E6" s="23">
        <f t="shared" si="0"/>
        <v>24</v>
      </c>
      <c r="F6" s="24">
        <f t="shared" si="2"/>
        <v>0.5</v>
      </c>
      <c r="G6" s="24">
        <f t="shared" si="1"/>
        <v>0.5</v>
      </c>
      <c r="H6" s="24">
        <f t="shared" si="1"/>
        <v>0</v>
      </c>
    </row>
    <row r="7" spans="1:8" x14ac:dyDescent="0.2">
      <c r="A7" s="22" t="s">
        <v>8410</v>
      </c>
      <c r="B7">
        <f>COUNTIFS(Kickstarter!$F:$F,"="&amp;"successful",Kickstarter!$R:$R,"="&amp;"plays",Kickstarter!$D:$D,"&gt;="&amp;20000,Kickstarter!$D:$D,"&lt;"&amp;25000)</f>
        <v>9</v>
      </c>
      <c r="C7">
        <f>COUNTIFS(Kickstarter!$F:$F,"="&amp;"failed",Kickstarter!$R:$R,"="&amp;"plays",Kickstarter!$D:$D,"&gt;="&amp;20000,Kickstarter!$D:$D,"&lt;"&amp;25000)</f>
        <v>11</v>
      </c>
      <c r="D7">
        <f>COUNTIFS(Kickstarter!$F:$F,"="&amp;"canceled",Kickstarter!$R:$R,"="&amp;"plays",Kickstarter!$D:$D,"&gt;="&amp;20000,Kickstarter!$D:$D,"&lt;"&amp;25000)</f>
        <v>0</v>
      </c>
      <c r="E7" s="23">
        <f t="shared" si="0"/>
        <v>20</v>
      </c>
      <c r="F7" s="24">
        <f t="shared" si="2"/>
        <v>0.45</v>
      </c>
      <c r="G7" s="24">
        <f t="shared" si="1"/>
        <v>0.55000000000000004</v>
      </c>
      <c r="H7" s="24">
        <f t="shared" si="1"/>
        <v>0</v>
      </c>
    </row>
    <row r="8" spans="1:8" x14ac:dyDescent="0.2">
      <c r="A8" s="22" t="s">
        <v>8411</v>
      </c>
      <c r="B8">
        <f>COUNTIFS(Kickstarter!$F:$F,"="&amp;"successful",Kickstarter!$R:$R,"="&amp;"plays",Kickstarter!$D:$D,"&gt;="&amp;25000,Kickstarter!$D:$D,"&lt;"&amp;30000)</f>
        <v>1</v>
      </c>
      <c r="C8">
        <f>COUNTIFS(Kickstarter!$F:$F,"="&amp;"failed",Kickstarter!$R:$R,"="&amp;"plays",Kickstarter!$D:$D,"&gt;="&amp;25000,Kickstarter!$D:$D,"&lt;"&amp;30000)</f>
        <v>4</v>
      </c>
      <c r="D8">
        <f>COUNTIFS(Kickstarter!$F:$F,"="&amp;"canceled",Kickstarter!$R:$R,"="&amp;"plays",Kickstarter!$D:$D,"&gt;="&amp;25000,Kickstarter!$D:$D,"&lt;"&amp;30000)</f>
        <v>0</v>
      </c>
      <c r="E8" s="23">
        <f t="shared" si="0"/>
        <v>5</v>
      </c>
      <c r="F8" s="24">
        <f t="shared" si="2"/>
        <v>0.2</v>
      </c>
      <c r="G8" s="24">
        <f t="shared" si="1"/>
        <v>0.8</v>
      </c>
      <c r="H8" s="24">
        <f t="shared" si="1"/>
        <v>0</v>
      </c>
    </row>
    <row r="9" spans="1:8" x14ac:dyDescent="0.2">
      <c r="A9" s="22" t="s">
        <v>8412</v>
      </c>
      <c r="B9">
        <f>COUNTIFS(Kickstarter!$F:$F,"="&amp;"successful",Kickstarter!$R:$R,"="&amp;"plays",Kickstarter!$D:$D,"&gt;="&amp;30000,Kickstarter!$D:$D,"&lt;"&amp;35000)</f>
        <v>3</v>
      </c>
      <c r="C9">
        <f>COUNTIFS(Kickstarter!$F:$F,"="&amp;"failed",Kickstarter!$R:$R,"="&amp;"plays",Kickstarter!$D:$D,"&gt;="&amp;30000,Kickstarter!$D:$D,"&lt;"&amp;35000)</f>
        <v>8</v>
      </c>
      <c r="D9">
        <f>COUNTIFS(Kickstarter!$F:$F,"="&amp;"canceled",Kickstarter!$R:$R,"="&amp;"plays",Kickstarter!$D:$D,"&gt;="&amp;30000,Kickstarter!$D:$D,"&lt;"&amp;35000)</f>
        <v>0</v>
      </c>
      <c r="E9" s="23">
        <f t="shared" si="0"/>
        <v>11</v>
      </c>
      <c r="F9" s="24">
        <f t="shared" si="2"/>
        <v>0.27272727272727271</v>
      </c>
      <c r="G9" s="24">
        <f t="shared" si="1"/>
        <v>0.72727272727272729</v>
      </c>
      <c r="H9" s="24">
        <f t="shared" si="1"/>
        <v>0</v>
      </c>
    </row>
    <row r="10" spans="1:8" x14ac:dyDescent="0.2">
      <c r="A10" s="22" t="s">
        <v>8413</v>
      </c>
      <c r="B10">
        <f>COUNTIFS(Kickstarter!$F:$F,"="&amp;"successful",Kickstarter!$R:$R,"="&amp;"plays",Kickstarter!$D:$D,"&gt;="&amp;35000,Kickstarter!$D:$D,"&lt;"&amp;40000)</f>
        <v>4</v>
      </c>
      <c r="C10">
        <f>COUNTIFS(Kickstarter!$F:$F,"="&amp;"failed",Kickstarter!$R:$R,"="&amp;"plays",Kickstarter!$D:$D,"&gt;="&amp;35000,Kickstarter!$D:$D,"&lt;"&amp;40000)</f>
        <v>2</v>
      </c>
      <c r="D10">
        <f>COUNTIFS(Kickstarter!$F:$F,"="&amp;"canceled",Kickstarter!$R:$R,"="&amp;"plays",Kickstarter!$D:$D,"&gt;="&amp;35000,Kickstarter!$D:$D,"&lt;"&amp;40000)</f>
        <v>0</v>
      </c>
      <c r="E10" s="23">
        <f t="shared" si="0"/>
        <v>6</v>
      </c>
      <c r="F10" s="24">
        <f t="shared" si="2"/>
        <v>0.66666666666666663</v>
      </c>
      <c r="G10" s="24">
        <f t="shared" si="1"/>
        <v>0.33333333333333331</v>
      </c>
      <c r="H10" s="24">
        <f t="shared" si="1"/>
        <v>0</v>
      </c>
    </row>
    <row r="11" spans="1:8" x14ac:dyDescent="0.2">
      <c r="A11" s="22" t="s">
        <v>8414</v>
      </c>
      <c r="B11">
        <f>COUNTIFS(Kickstarter!$F:$F,"="&amp;"successful",Kickstarter!$R:$R,"="&amp;"plays",Kickstarter!$D:$D,"&gt;="&amp;40000,Kickstarter!$D:$D,"&lt;"&amp;45000)</f>
        <v>2</v>
      </c>
      <c r="C11">
        <f>COUNTIFS(Kickstarter!$F:$F,"="&amp;"failed",Kickstarter!$R:$R,"="&amp;"plays",Kickstarter!$D:$D,"&gt;="&amp;40000,Kickstarter!$D:$D,"&lt;"&amp;45000)</f>
        <v>1</v>
      </c>
      <c r="D11">
        <f>COUNTIFS(Kickstarter!$F:$F,"="&amp;"canceled",Kickstarter!$R:$R,"="&amp;"plays",Kickstarter!$D:$D,"&gt;="&amp;40000,Kickstarter!$D:$D,"&lt;"&amp;45000)</f>
        <v>0</v>
      </c>
      <c r="E11" s="23">
        <f t="shared" si="0"/>
        <v>3</v>
      </c>
      <c r="F11" s="24">
        <f t="shared" si="2"/>
        <v>0.66666666666666663</v>
      </c>
      <c r="G11" s="24">
        <f t="shared" si="1"/>
        <v>0.33333333333333331</v>
      </c>
      <c r="H11" s="24">
        <f t="shared" si="1"/>
        <v>0</v>
      </c>
    </row>
    <row r="12" spans="1:8" x14ac:dyDescent="0.2">
      <c r="A12" s="22" t="s">
        <v>8415</v>
      </c>
      <c r="B12">
        <f>COUNTIFS(Kickstarter!$F:$F,"="&amp;"successful",Kickstarter!$R:$R,"="&amp;"plays",Kickstarter!$D:$D,"&gt;="&amp;45000,Kickstarter!$D:$D,"&lt;"&amp;50000)</f>
        <v>0</v>
      </c>
      <c r="C12">
        <f>COUNTIFS(Kickstarter!$F:$F,"="&amp;"failed",Kickstarter!$R:$R,"="&amp;"plays",Kickstarter!$D:$D,"&gt;="&amp;45000,Kickstarter!$D:$D,"&lt;"&amp;50000)</f>
        <v>1</v>
      </c>
      <c r="D12">
        <f>COUNTIFS(Kickstarter!$F:$F,"="&amp;"canceled",Kickstarter!$R:$R,"="&amp;"plays",Kickstarter!$D:$D,"&gt;="&amp;45000,Kickstarter!$D:$D,"&lt;"&amp;50000)</f>
        <v>0</v>
      </c>
      <c r="E12" s="23">
        <f t="shared" si="0"/>
        <v>1</v>
      </c>
      <c r="F12" s="24">
        <f t="shared" si="2"/>
        <v>0</v>
      </c>
      <c r="G12" s="24">
        <f t="shared" si="1"/>
        <v>1</v>
      </c>
      <c r="H12" s="24">
        <f t="shared" si="1"/>
        <v>0</v>
      </c>
    </row>
    <row r="13" spans="1:8" x14ac:dyDescent="0.2">
      <c r="A13" s="22" t="s">
        <v>8405</v>
      </c>
      <c r="B13">
        <f>COUNTIFS(Kickstarter!$F:$F,"="&amp;"successful",Kickstarter!$R:$R,"="&amp;"plays",Kickstarter!$D:$D,"&gt;="&amp;50000)</f>
        <v>2</v>
      </c>
      <c r="C13">
        <f>COUNTIFS(Kickstarter!$F:$F,"="&amp;"failed",Kickstarter!$R:$R,"="&amp;"plays",Kickstarter!$D:$D,"&gt;="&amp;50000)</f>
        <v>14</v>
      </c>
      <c r="D13">
        <f>COUNTIFS(Kickstarter!$F:$F,"="&amp;"canceled",Kickstarter!$R:$R,"="&amp;"plays",Kickstarter!$D:$D,"&gt;="&amp;50000)</f>
        <v>0</v>
      </c>
      <c r="E13" s="23">
        <f t="shared" si="0"/>
        <v>16</v>
      </c>
      <c r="F13" s="24">
        <f t="shared" si="2"/>
        <v>0.125</v>
      </c>
      <c r="G13" s="24">
        <f t="shared" si="1"/>
        <v>0.875</v>
      </c>
      <c r="H13" s="24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84548-C874-8840-BCB5-4D6AEF4D45B4}">
  <dimension ref="A1:F6"/>
  <sheetViews>
    <sheetView workbookViewId="0">
      <selection activeCell="H48" sqref="H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3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B67D-7E75-FA4D-A081-31C1DA80B887}">
  <dimension ref="A1:E7"/>
  <sheetViews>
    <sheetView zoomScaleNormal="100" workbookViewId="0">
      <selection activeCell="E49" sqref="E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EF49-3CA3-A54D-96E8-BDE6D9A1FFD5}">
  <dimension ref="A1:F18"/>
  <sheetViews>
    <sheetView workbookViewId="0">
      <selection activeCell="H49" sqref="H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AA68-4830-904D-97EE-C31DAA4E12F6}">
  <dimension ref="A1:E20"/>
  <sheetViews>
    <sheetView workbookViewId="0">
      <selection activeCell="B3" sqref="B3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8.6640625" bestFit="1" customWidth="1"/>
  </cols>
  <sheetData>
    <row r="1" spans="1:5" x14ac:dyDescent="0.2">
      <c r="B1" t="s">
        <v>8389</v>
      </c>
      <c r="C1" t="s">
        <v>8390</v>
      </c>
    </row>
    <row r="2" spans="1:5" x14ac:dyDescent="0.2">
      <c r="A2" t="s">
        <v>8385</v>
      </c>
      <c r="B2" s="17" cm="1">
        <f t="array" ref="B2">AVERAGE(_xlfn._xlws.FILTER(Kickstarter!$D:$D,(Kickstarter!$F:$F="successful")*(Kickstarter!$G:$G="US")*(Kickstarter!$R:$R="plays")))</f>
        <v>5048.8786407766993</v>
      </c>
      <c r="C2" s="17" cm="1">
        <f t="array" ref="C2">AVERAGE(_xlfn._xlws.FILTER(Kickstarter!$D:$D,(Kickstarter!$F:$F="failed")*(Kickstarter!$G:$G="US")*(Kickstarter!$R:$R="plays")))</f>
        <v>10554.212</v>
      </c>
      <c r="E2" s="6"/>
    </row>
    <row r="3" spans="1:5" x14ac:dyDescent="0.2">
      <c r="A3" t="s">
        <v>8386</v>
      </c>
      <c r="B3" s="17" cm="1">
        <f t="array" ref="B3">MEDIAN(_xlfn._xlws.FILTER(Kickstarter!$D:$D,(Kickstarter!$F:$F="successful")*(Kickstarter!$G:$G="US")*(Kickstarter!$R:$R="plays")))</f>
        <v>3000</v>
      </c>
      <c r="C3" s="17" cm="1">
        <f t="array" ref="C3">MEDIAN(_xlfn._xlws.FILTER(Kickstarter!$D:$D,(Kickstarter!$F:$F="failed")*(Kickstarter!$G:$G="US")*(Kickstarter!$R:$R="plays")))</f>
        <v>5000</v>
      </c>
    </row>
    <row r="4" spans="1:5" x14ac:dyDescent="0.2">
      <c r="A4" t="s">
        <v>8391</v>
      </c>
      <c r="B4" s="17" cm="1">
        <f t="array" ref="B4">_xlfn.STDEV.P(_xlfn._xlws.FILTER(Kickstarter!$D:$D,(Kickstarter!$F:$F="successful")*(Kickstarter!$G:$G="US")*(Kickstarter!$R:$R="plays")))</f>
        <v>7748.7537726373303</v>
      </c>
      <c r="C4" s="17" cm="1">
        <f t="array" ref="C4">_xlfn.STDEV.P(_xlfn._xlws.FILTER(Kickstarter!$D:$D,(Kickstarter!$F:$F="failed")*(Kickstarter!$G:$G="US")*(Kickstarter!$R:$R="plays")))</f>
        <v>21967.731061515115</v>
      </c>
    </row>
    <row r="5" spans="1:5" x14ac:dyDescent="0.2">
      <c r="A5" t="s">
        <v>8392</v>
      </c>
      <c r="B5" s="17" cm="1">
        <f t="array" ref="B5">_xlfn.QUARTILE.EXC(_xlfn._xlws.FILTER(Kickstarter!$D:$D,(Kickstarter!$F:$F="successful")*(Kickstarter!$G:$G="US")*(Kickstarter!$R:$R="plays")),3)</f>
        <v>5000</v>
      </c>
      <c r="C5" s="17" cm="1">
        <f t="array" ref="C5">_xlfn.QUARTILE.EXC(_xlfn._xlws.FILTER(Kickstarter!$D:$D,(Kickstarter!$F:$F="failed")*(Kickstarter!$G:$G="US")*(Kickstarter!$R:$R="plays")),3)</f>
        <v>10000</v>
      </c>
    </row>
    <row r="6" spans="1:5" x14ac:dyDescent="0.2">
      <c r="A6" t="s">
        <v>8393</v>
      </c>
      <c r="B6" s="17" cm="1">
        <f t="array" ref="B6">_xlfn.QUARTILE.EXC(_xlfn._xlws.FILTER(Kickstarter!$D:$D,(Kickstarter!$F:$F="successful")*(Kickstarter!$G:$G="US")*(Kickstarter!$R:$R="plays")),1)</f>
        <v>1500</v>
      </c>
      <c r="C6" s="17" cm="1">
        <f t="array" ref="C6">_xlfn.QUARTILE.EXC(_xlfn._xlws.FILTER(Kickstarter!$D:$D,(Kickstarter!$F:$F="failed")*(Kickstarter!$G:$G="US")*(Kickstarter!$R:$R="plays")),1)</f>
        <v>2000</v>
      </c>
    </row>
    <row r="7" spans="1:5" x14ac:dyDescent="0.2">
      <c r="A7" t="s">
        <v>8394</v>
      </c>
      <c r="B7" s="17">
        <f>B5-B6</f>
        <v>3500</v>
      </c>
      <c r="C7" s="17">
        <f>C5-C6</f>
        <v>8000</v>
      </c>
    </row>
    <row r="8" spans="1:5" x14ac:dyDescent="0.2">
      <c r="B8" s="17"/>
      <c r="C8" s="17"/>
    </row>
    <row r="9" spans="1:5" x14ac:dyDescent="0.2">
      <c r="A9" t="s">
        <v>8387</v>
      </c>
      <c r="B9" s="17" cm="1">
        <f t="array" ref="B9">AVERAGE(_xlfn._xlws.FILTER(Kickstarter!$E:$E,(Kickstarter!$F:$F="successful")*(Kickstarter!$G:$G="US")*(Kickstarter!$R:$R="plays")))</f>
        <v>5601.5458009708727</v>
      </c>
      <c r="C9" s="17" cm="1">
        <f t="array" ref="C9">AVERAGE(_xlfn._xlws.FILTER(Kickstarter!$E:$E,(Kickstarter!$F:$F="failed")*(Kickstarter!$G:$G="US")*(Kickstarter!$R:$R="plays")))</f>
        <v>558.65484000000004</v>
      </c>
    </row>
    <row r="10" spans="1:5" x14ac:dyDescent="0.2">
      <c r="A10" t="s">
        <v>8388</v>
      </c>
      <c r="B10" s="17" cm="1">
        <f t="array" ref="B10">MEDIAN(_xlfn._xlws.FILTER(Kickstarter!$E:$E,(Kickstarter!$F:$F="successful")*(Kickstarter!$G:$G="US")*(Kickstarter!$R:$R="plays")))</f>
        <v>3167.5</v>
      </c>
      <c r="C10" s="17" cm="1">
        <f t="array" ref="C10">MEDIAN(_xlfn._xlws.FILTER(Kickstarter!$E:$E,(Kickstarter!$F:$F="failed")*(Kickstarter!$G:$G="US")*(Kickstarter!$R:$R="plays")))</f>
        <v>103</v>
      </c>
    </row>
    <row r="11" spans="1:5" x14ac:dyDescent="0.2">
      <c r="A11" t="s">
        <v>8395</v>
      </c>
      <c r="B11" s="17" cm="1">
        <f t="array" ref="B11">_xlfn.STDEV.P(_xlfn._xlws.FILTER(Kickstarter!$E:$E,(Kickstarter!$F:$F="successful")*(Kickstarter!$G:$G="US")*(Kickstarter!$R:$R="plays")))</f>
        <v>8334.5731699164608</v>
      </c>
      <c r="C11" s="17" cm="1">
        <f t="array" ref="C11">_xlfn.STDEV.P(_xlfn._xlws.FILTER(Kickstarter!$E:$E,(Kickstarter!$F:$F="failed")*(Kickstarter!$G:$G="US")*(Kickstarter!$R:$R="plays")))</f>
        <v>1330.5230280400915</v>
      </c>
    </row>
    <row r="12" spans="1:5" x14ac:dyDescent="0.2">
      <c r="A12" t="s">
        <v>8396</v>
      </c>
      <c r="B12" s="17" cm="1">
        <f t="array" ref="B12">_xlfn.QUARTILE.EXC(_xlfn._xlws.FILTER(Kickstarter!$E:$E,(Kickstarter!$F:$F="successful")*(Kickstarter!$G:$G="US")*(Kickstarter!$R:$R="plays")),3)</f>
        <v>5699</v>
      </c>
      <c r="C12" s="17" cm="1">
        <f t="array" ref="C12">_xlfn.QUARTILE.EXC(_xlfn._xlws.FILTER(Kickstarter!$E:$E,(Kickstarter!$F:$F="failed")*(Kickstarter!$G:$G="US")*(Kickstarter!$R:$R="plays")),3)</f>
        <v>501</v>
      </c>
      <c r="E12" s="17"/>
    </row>
    <row r="13" spans="1:5" x14ac:dyDescent="0.2">
      <c r="A13" t="s">
        <v>8397</v>
      </c>
      <c r="B13" s="17" cm="1">
        <f t="array" ref="B13">_xlfn.QUARTILE.EXC(_xlfn._xlws.FILTER(Kickstarter!$E:$E,(Kickstarter!$F:$F="successful")*(Kickstarter!$G:$G="US")*(Kickstarter!$R:$R="plays")),1)</f>
        <v>1716.5074999999999</v>
      </c>
      <c r="C13" s="17" cm="1">
        <f t="array" ref="C13">_xlfn.QUARTILE.EXC(_xlfn._xlws.FILTER(Kickstarter!$E:$E,(Kickstarter!$F:$F="failed")*(Kickstarter!$G:$G="US")*(Kickstarter!$R:$R="plays")),1)</f>
        <v>9.25</v>
      </c>
      <c r="E13" s="17"/>
    </row>
    <row r="14" spans="1:5" x14ac:dyDescent="0.2">
      <c r="A14" t="s">
        <v>8398</v>
      </c>
      <c r="B14" s="17">
        <f>B12-B13</f>
        <v>3982.4925000000003</v>
      </c>
      <c r="C14" s="17">
        <f>C12-C13</f>
        <v>491.75</v>
      </c>
      <c r="E14" s="17"/>
    </row>
    <row r="15" spans="1:5" x14ac:dyDescent="0.2">
      <c r="C15" s="17"/>
      <c r="D15" s="17"/>
      <c r="E15" s="17"/>
    </row>
    <row r="16" spans="1:5" x14ac:dyDescent="0.2">
      <c r="C16" s="17"/>
      <c r="D16" s="17"/>
      <c r="E16" s="17"/>
    </row>
    <row r="17" spans="3:5" x14ac:dyDescent="0.2">
      <c r="C17" s="17"/>
      <c r="D17" s="17"/>
      <c r="E17" s="17"/>
    </row>
    <row r="18" spans="3:5" x14ac:dyDescent="0.2">
      <c r="C18" s="17"/>
      <c r="D18" s="17"/>
    </row>
    <row r="19" spans="3:5" x14ac:dyDescent="0.2">
      <c r="C19" s="17"/>
      <c r="D19" s="17"/>
    </row>
    <row r="20" spans="3:5" x14ac:dyDescent="0.2">
      <c r="C20" s="17"/>
      <c r="D20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5211-73F0-1941-AFB9-F35F11D3C270}">
  <dimension ref="A1:F6"/>
  <sheetViews>
    <sheetView workbookViewId="0">
      <selection activeCell="B17" sqref="B17"/>
    </sheetView>
  </sheetViews>
  <sheetFormatPr baseColWidth="10" defaultRowHeight="15" x14ac:dyDescent="0.2"/>
  <cols>
    <col min="1" max="1" width="28.6640625" style="3" bestFit="1" customWidth="1"/>
    <col min="2" max="2" width="55.83203125" style="3" bestFit="1" customWidth="1"/>
    <col min="3" max="3" width="5.1640625" style="3" bestFit="1" customWidth="1"/>
    <col min="4" max="4" width="7.1640625" style="3" bestFit="1" customWidth="1"/>
    <col min="5" max="5" width="8.33203125" style="3" bestFit="1" customWidth="1"/>
    <col min="6" max="6" width="8.6640625" style="3" bestFit="1" customWidth="1"/>
  </cols>
  <sheetData>
    <row r="1" spans="1:6" s="18" customFormat="1" ht="32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32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51.794899999999998</v>
      </c>
      <c r="F2" s="3">
        <f>VLOOKUP(A2, Kickstarter!B:L, 11, FALSE)</f>
        <v>39</v>
      </c>
    </row>
    <row r="3" spans="1:6" ht="32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36.071399999999997</v>
      </c>
      <c r="F3" s="3">
        <f>VLOOKUP(A3, Kickstarter!B:L, 11, FALSE)</f>
        <v>56</v>
      </c>
    </row>
    <row r="4" spans="1:6" ht="32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33.025599999999997</v>
      </c>
      <c r="F4" s="3">
        <f>VLOOKUP(A4, Kickstarter!B:L, 11, FALSE)</f>
        <v>78</v>
      </c>
    </row>
    <row r="5" spans="1:6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44.923099999999998</v>
      </c>
      <c r="F5" s="3">
        <f>VLOOKUP(A5, Kickstarter!B:L, 11, FALSE)</f>
        <v>26</v>
      </c>
    </row>
    <row r="6" spans="1:6" ht="32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36.610599999999998</v>
      </c>
      <c r="F6" s="3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Date created stats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Brineman</cp:lastModifiedBy>
  <dcterms:created xsi:type="dcterms:W3CDTF">2017-04-20T15:17:24Z</dcterms:created>
  <dcterms:modified xsi:type="dcterms:W3CDTF">2021-12-06T00:26:25Z</dcterms:modified>
</cp:coreProperties>
</file>