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olin\Documents\Coding\Learning\StatsDemo\AnalystDemonstration\ExcelDataManagement\"/>
    </mc:Choice>
  </mc:AlternateContent>
  <xr:revisionPtr revIDLastSave="0" documentId="8_{17816A1A-C8F0-4F90-9C7E-502F4146ABB9}" xr6:coauthVersionLast="47" xr6:coauthVersionMax="47" xr10:uidLastSave="{00000000-0000-0000-0000-000000000000}"/>
  <bookViews>
    <workbookView xWindow="-108" yWindow="-108" windowWidth="23256" windowHeight="12456" tabRatio="1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1" i="1" l="1"/>
  <c r="K48" i="1"/>
  <c r="E48" i="1"/>
  <c r="E51" i="1"/>
  <c r="J49" i="1"/>
  <c r="J50" i="1"/>
  <c r="J51" i="1"/>
  <c r="J52" i="1"/>
  <c r="J48" i="1"/>
  <c r="D49" i="1"/>
  <c r="D50" i="1"/>
  <c r="D51" i="1"/>
  <c r="D52" i="1"/>
  <c r="D48" i="1"/>
  <c r="L41" i="1"/>
  <c r="L40" i="1"/>
  <c r="F41" i="1"/>
  <c r="F42" i="1"/>
  <c r="F43" i="1"/>
  <c r="F40" i="1"/>
  <c r="K40" i="1"/>
  <c r="K41" i="1"/>
  <c r="K42" i="1"/>
  <c r="L42" i="1" s="1"/>
  <c r="K43" i="1"/>
  <c r="L43" i="1" s="1"/>
  <c r="K39" i="1"/>
</calcChain>
</file>

<file path=xl/sharedStrings.xml><?xml version="1.0" encoding="utf-8"?>
<sst xmlns="http://schemas.openxmlformats.org/spreadsheetml/2006/main" count="23" uniqueCount="14">
  <si>
    <t>Source</t>
  </si>
  <si>
    <t>Speed of Source, v (m/s)</t>
  </si>
  <si>
    <t>Perceived Frequency by Observer, f' (Hz)</t>
  </si>
  <si>
    <t>Table 1: Perceived Frequency by Observer at Increasing Speeds of Sound Wave Source for First Simulation</t>
  </si>
  <si>
    <t>Table 2: Percieved Frequency by Observer at Increasing Speed of Sound Waves for Second Simulation</t>
  </si>
  <si>
    <t>http://hmw-au.vlabs.ac.in/Doppler_Effect/experiment.html</t>
  </si>
  <si>
    <t>Table 3: Calculated Doppler Shift for Each Speed of Source using First Simulation</t>
  </si>
  <si>
    <t>Table 4: Calculated Doppler Shift for Each Speed of Source using Second Simulation</t>
  </si>
  <si>
    <t>Calculated Doppler Shift, Δf (Hz) (± 0.02 Hz)</t>
  </si>
  <si>
    <r>
      <t>Speed of Source Squared, 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(m/s)</t>
    </r>
  </si>
  <si>
    <r>
      <t>Speed of Source Squared, v</t>
    </r>
    <r>
      <rPr>
        <vertAlign val="subscript"/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(m/s)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</si>
  <si>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Uncertainty in Speed of Source Squared,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</si>
  <si>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Table 5: </t>
    </r>
    <r>
      <rPr>
        <u/>
        <sz val="11"/>
        <color theme="1"/>
        <rFont val="Calibri"/>
        <family val="2"/>
        <scheme val="minor"/>
      </rPr>
      <t>Calculated Doppler Shift vs Speed of Source Squared for Simulation One</t>
    </r>
  </si>
  <si>
    <r>
      <t xml:space="preserve">Table 6: </t>
    </r>
    <r>
      <rPr>
        <u/>
        <sz val="11"/>
        <color theme="1"/>
        <rFont val="Calibri"/>
        <family val="2"/>
        <scheme val="minor"/>
      </rPr>
      <t>Calculated Doppler Shift vs Speed of Source Squared for Simulation Two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</si>
</sst>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0" xfId="1"/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Graph 1: </a:t>
            </a:r>
            <a:r>
              <a:rPr lang="en-CA" sz="1400" b="0" i="0" u="sng" strike="noStrike" baseline="0">
                <a:effectLst/>
              </a:rPr>
              <a:t>Calculated Doppler Shift of Increasing Speeds of Sound Wave Source Using First Simulation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7043124469059"/>
          <c:y val="0.15973408132619341"/>
          <c:w val="0.77978652030719242"/>
          <c:h val="0.667250585335321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5"/>
            <c:backward val="40"/>
            <c:dispRSqr val="0"/>
            <c:dispEq val="1"/>
            <c:trendlineLbl>
              <c:layout>
                <c:manualLayout>
                  <c:x val="-0.21609874330543771"/>
                  <c:y val="0.1055784299650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Sheet1!$D$8:$D$12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Sheet1!$E$39:$E$43</c:f>
              <c:numCache>
                <c:formatCode>0.00</c:formatCode>
                <c:ptCount val="5"/>
                <c:pt idx="0">
                  <c:v>13.200000000000003</c:v>
                </c:pt>
                <c:pt idx="1">
                  <c:v>21.200000000000003</c:v>
                </c:pt>
                <c:pt idx="2">
                  <c:v>30.419999999999987</c:v>
                </c:pt>
                <c:pt idx="3">
                  <c:v>41.150000000000006</c:v>
                </c:pt>
                <c:pt idx="4">
                  <c:v>53.81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0-4CF7-A462-00E3DECA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62848"/>
        <c:axId val="666463832"/>
      </c:scatterChart>
      <c:valAx>
        <c:axId val="666462848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Speed of Source, v</a:t>
                </a:r>
                <a:r>
                  <a:rPr lang="en-CA" sz="1000" b="0" i="0" u="none" strike="noStrike" baseline="-25000">
                    <a:effectLst/>
                  </a:rPr>
                  <a:t>s</a:t>
                </a:r>
                <a:r>
                  <a:rPr lang="en-CA" sz="1000" b="0" i="0" u="none" strike="noStrike" baseline="0">
                    <a:effectLst/>
                  </a:rPr>
                  <a:t> (ms</a:t>
                </a:r>
                <a:r>
                  <a:rPr lang="en-CA" sz="1000" b="0" i="0" u="none" strike="noStrike" baseline="30000">
                    <a:effectLst/>
                  </a:rPr>
                  <a:t>-1</a:t>
                </a:r>
                <a:r>
                  <a:rPr lang="en-CA" sz="1000" b="0" i="0" u="none" strike="noStrike" baseline="0">
                    <a:effectLst/>
                  </a:rPr>
                  <a:t>) (± 1 ms</a:t>
                </a:r>
                <a:r>
                  <a:rPr lang="en-CA" sz="1000" b="0" i="0" u="none" strike="noStrike" baseline="30000">
                    <a:effectLst/>
                  </a:rPr>
                  <a:t>-1</a:t>
                </a:r>
                <a:r>
                  <a:rPr lang="en-CA" sz="1000" b="0" i="0" u="none" strike="noStrike" baseline="0">
                    <a:effectLst/>
                  </a:rPr>
                  <a:t>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63832"/>
        <c:crosses val="autoZero"/>
        <c:crossBetween val="midCat"/>
      </c:valAx>
      <c:valAx>
        <c:axId val="6664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Calculated Doppler Shift, 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CA" sz="1000" b="0" i="0" u="none" strike="noStrike" baseline="0">
                    <a:effectLst/>
                  </a:rPr>
                  <a:t>f (Hz) (± 0.02 Hz)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Graph 2: </a:t>
            </a:r>
            <a:r>
              <a:rPr lang="en-CA" sz="1400" b="0" i="0" u="sng" strike="noStrike" baseline="0">
                <a:effectLst/>
              </a:rPr>
              <a:t>Calculated Doppler Shift of Increasing Speeds of Sound Wave Source Using Second Simulation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backward val="40"/>
            <c:dispRSqr val="0"/>
            <c:dispEq val="1"/>
            <c:trendlineLbl>
              <c:layout>
                <c:manualLayout>
                  <c:x val="-0.11911427498903246"/>
                  <c:y val="3.5642540843622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Sheet1!$J$8:$J$12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Sheet1!$K$39:$K$43</c:f>
              <c:numCache>
                <c:formatCode>General</c:formatCode>
                <c:ptCount val="5"/>
                <c:pt idx="0">
                  <c:v>45.279999999999973</c:v>
                </c:pt>
                <c:pt idx="1">
                  <c:v>72.720000000000027</c:v>
                </c:pt>
                <c:pt idx="2">
                  <c:v>104.32999999999998</c:v>
                </c:pt>
                <c:pt idx="3">
                  <c:v>141.14999999999998</c:v>
                </c:pt>
                <c:pt idx="4">
                  <c:v>184.57000000000005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9-4084-B161-1E6E42E9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30568"/>
        <c:axId val="727731552"/>
      </c:scatterChart>
      <c:valAx>
        <c:axId val="72773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>
                    <a:effectLst/>
                  </a:rPr>
                  <a:t>Speed of Source, v</a:t>
                </a:r>
                <a:r>
                  <a:rPr lang="en-CA" sz="1050" baseline="-25000">
                    <a:effectLst/>
                  </a:rPr>
                  <a:t>s</a:t>
                </a:r>
                <a:r>
                  <a:rPr lang="en-CA" sz="1050">
                    <a:effectLst/>
                  </a:rPr>
                  <a:t> (ms</a:t>
                </a:r>
                <a:r>
                  <a:rPr lang="en-CA" sz="1050" baseline="30000">
                    <a:effectLst/>
                  </a:rPr>
                  <a:t>-1</a:t>
                </a:r>
                <a:r>
                  <a:rPr lang="en-CA" sz="1050">
                    <a:effectLst/>
                  </a:rPr>
                  <a:t>) (± 1 ms</a:t>
                </a:r>
                <a:r>
                  <a:rPr lang="en-CA" sz="1050" baseline="30000">
                    <a:effectLst/>
                  </a:rPr>
                  <a:t>-1</a:t>
                </a:r>
                <a:r>
                  <a:rPr lang="en-CA" sz="1050">
                    <a:effectLst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31552"/>
        <c:crosses val="autoZero"/>
        <c:crossBetween val="midCat"/>
      </c:valAx>
      <c:valAx>
        <c:axId val="7277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>
                    <a:effectLst/>
                  </a:rPr>
                  <a:t>Calculated Doppler Shift, </a:t>
                </a:r>
                <a:r>
                  <a:rPr lang="el-GR" sz="1050">
                    <a:effectLst/>
                  </a:rPr>
                  <a:t>Δ</a:t>
                </a:r>
                <a:r>
                  <a:rPr lang="en-CA" sz="1050">
                    <a:effectLst/>
                  </a:rPr>
                  <a:t>f (Hz) (± 0.02 Hz)</a:t>
                </a:r>
              </a:p>
            </c:rich>
          </c:tx>
          <c:layout>
            <c:manualLayout>
              <c:xMode val="edge"/>
              <c:yMode val="edge"/>
              <c:x val="2.5272831705916141E-2"/>
              <c:y val="0.16575815738963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3:</a:t>
            </a:r>
            <a:r>
              <a:rPr lang="en-CA" baseline="0"/>
              <a:t> </a:t>
            </a:r>
            <a:r>
              <a:rPr lang="en-CA" u="sng" baseline="0"/>
              <a:t>Calculated Doppler Shift vs Speed of Source Squared for First Simulation</a:t>
            </a:r>
            <a:endParaRPr lang="en-CA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50"/>
            <c:backward val="1500"/>
            <c:dispRSqr val="0"/>
            <c:dispEq val="1"/>
            <c:trendlineLbl>
              <c:layout>
                <c:manualLayout>
                  <c:x val="-0.1390643599127574"/>
                  <c:y val="-4.59721799100647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Sheet1!$E$48:$E$52</c:f>
                <c:numCache>
                  <c:formatCode>General</c:formatCode>
                  <c:ptCount val="5"/>
                  <c:pt idx="0">
                    <c:v>80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</c:numCache>
              </c:numRef>
            </c:plus>
            <c:minus>
              <c:numRef>
                <c:f>Sheet1!$E$48:$E$52</c:f>
                <c:numCache>
                  <c:formatCode>General</c:formatCode>
                  <c:ptCount val="5"/>
                  <c:pt idx="0">
                    <c:v>80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Sheet1!$D$48:$D$52</c:f>
              <c:numCache>
                <c:formatCode>General</c:formatCode>
                <c:ptCount val="5"/>
                <c:pt idx="0">
                  <c:v>1600</c:v>
                </c:pt>
                <c:pt idx="1">
                  <c:v>3600</c:v>
                </c:pt>
                <c:pt idx="2">
                  <c:v>6400</c:v>
                </c:pt>
                <c:pt idx="3">
                  <c:v>10000</c:v>
                </c:pt>
                <c:pt idx="4">
                  <c:v>14400</c:v>
                </c:pt>
              </c:numCache>
            </c:numRef>
          </c:xVal>
          <c:yVal>
            <c:numRef>
              <c:f>Sheet1!$F$48:$F$52</c:f>
              <c:numCache>
                <c:formatCode>0.00</c:formatCode>
                <c:ptCount val="5"/>
                <c:pt idx="0">
                  <c:v>13.200000000000003</c:v>
                </c:pt>
                <c:pt idx="1">
                  <c:v>21.200000000000003</c:v>
                </c:pt>
                <c:pt idx="2">
                  <c:v>30.419999999999987</c:v>
                </c:pt>
                <c:pt idx="3">
                  <c:v>41.150000000000006</c:v>
                </c:pt>
                <c:pt idx="4">
                  <c:v>53.81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6-483E-A908-3A64498F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045344"/>
        <c:axId val="857043704"/>
      </c:scatterChart>
      <c:valAx>
        <c:axId val="8570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of Source Squared, v</a:t>
                </a:r>
                <a:r>
                  <a:rPr lang="en-CA" baseline="-25000"/>
                  <a:t>s</a:t>
                </a:r>
                <a:r>
                  <a:rPr lang="en-CA" baseline="30000"/>
                  <a:t>2</a:t>
                </a:r>
                <a:r>
                  <a:rPr lang="en-CA"/>
                  <a:t> (m</a:t>
                </a:r>
                <a:r>
                  <a:rPr lang="en-CA" baseline="30000"/>
                  <a:t>2</a:t>
                </a:r>
                <a:r>
                  <a:rPr lang="en-CA"/>
                  <a:t>/s</a:t>
                </a:r>
                <a:r>
                  <a:rPr lang="en-CA" baseline="30000"/>
                  <a:t>2</a:t>
                </a:r>
                <a:r>
                  <a:rPr lang="en-CA"/>
                  <a:t>)</a:t>
                </a:r>
              </a:p>
            </c:rich>
          </c:tx>
          <c:layout>
            <c:manualLayout>
              <c:xMode val="edge"/>
              <c:yMode val="edge"/>
              <c:x val="0.33111493105615319"/>
              <c:y val="0.90429941680476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43704"/>
        <c:crosses val="autoZero"/>
        <c:crossBetween val="midCat"/>
      </c:valAx>
      <c:valAx>
        <c:axId val="8570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Calculated Doppler Shift, </a:t>
                </a:r>
                <a:r>
                  <a:rPr lang="el-GR"/>
                  <a:t>Δ</a:t>
                </a:r>
                <a:r>
                  <a:rPr lang="en-CA"/>
                  <a:t>f (Hz) (± 0.02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Graph 4: </a:t>
            </a:r>
            <a:r>
              <a:rPr lang="en-CA" sz="1400" b="0" i="0" u="sng" baseline="0">
                <a:effectLst/>
              </a:rPr>
              <a:t>Calculated Doppler Shift vs Speed of Source Squared for Second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Sheet1!$L$47</c:f>
              <c:strCache>
                <c:ptCount val="1"/>
                <c:pt idx="0">
                  <c:v>Calculated Doppler Shift, Δf (Hz) (± 0.02 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50"/>
            <c:backward val="1500"/>
            <c:dispRSqr val="0"/>
            <c:dispEq val="1"/>
            <c:trendlineLbl>
              <c:layout>
                <c:manualLayout>
                  <c:x val="-0.29469704745962561"/>
                  <c:y val="2.5517897541070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Sheet1!$E$48:$E$52</c:f>
                <c:numCache>
                  <c:formatCode>General</c:formatCode>
                  <c:ptCount val="5"/>
                  <c:pt idx="0">
                    <c:v>80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</c:numCache>
              </c:numRef>
            </c:plus>
            <c:minus>
              <c:numRef>
                <c:f>Sheet1!$E$48:$E$52</c:f>
                <c:numCache>
                  <c:formatCode>General</c:formatCode>
                  <c:ptCount val="5"/>
                  <c:pt idx="0">
                    <c:v>80</c:v>
                  </c:pt>
                  <c:pt idx="1">
                    <c:v>100</c:v>
                  </c:pt>
                  <c:pt idx="2">
                    <c:v>200</c:v>
                  </c:pt>
                  <c:pt idx="3">
                    <c:v>200</c:v>
                  </c:pt>
                  <c:pt idx="4">
                    <c:v>200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Sheet1!$J$48:$J$52</c:f>
              <c:numCache>
                <c:formatCode>General</c:formatCode>
                <c:ptCount val="5"/>
                <c:pt idx="0">
                  <c:v>1600</c:v>
                </c:pt>
                <c:pt idx="1">
                  <c:v>3600</c:v>
                </c:pt>
                <c:pt idx="2">
                  <c:v>6400</c:v>
                </c:pt>
                <c:pt idx="3">
                  <c:v>10000</c:v>
                </c:pt>
                <c:pt idx="4">
                  <c:v>14400</c:v>
                </c:pt>
              </c:numCache>
            </c:numRef>
          </c:xVal>
          <c:yVal>
            <c:numRef>
              <c:f>Sheet1!$L$48:$L$52</c:f>
              <c:numCache>
                <c:formatCode>General</c:formatCode>
                <c:ptCount val="5"/>
                <c:pt idx="0">
                  <c:v>45.279999999999973</c:v>
                </c:pt>
                <c:pt idx="1">
                  <c:v>72.720000000000027</c:v>
                </c:pt>
                <c:pt idx="2">
                  <c:v>104.32999999999998</c:v>
                </c:pt>
                <c:pt idx="3">
                  <c:v>141.14999999999998</c:v>
                </c:pt>
                <c:pt idx="4">
                  <c:v>184.57000000000005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9-48E7-85EE-D4F61477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97520"/>
        <c:axId val="838399488"/>
      </c:scatterChart>
      <c:valAx>
        <c:axId val="8383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 of Source Squared, v</a:t>
                </a:r>
                <a:r>
                  <a:rPr lang="en-CA" baseline="-25000"/>
                  <a:t>s</a:t>
                </a:r>
                <a:r>
                  <a:rPr lang="en-CA" baseline="30000"/>
                  <a:t>2</a:t>
                </a:r>
                <a:r>
                  <a:rPr lang="en-CA"/>
                  <a:t> (m</a:t>
                </a:r>
                <a:r>
                  <a:rPr lang="en-CA" baseline="30000"/>
                  <a:t>2</a:t>
                </a:r>
                <a:r>
                  <a:rPr lang="en-CA"/>
                  <a:t>/s</a:t>
                </a:r>
                <a:r>
                  <a:rPr lang="en-CA" baseline="30000"/>
                  <a:t>2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99488"/>
        <c:crosses val="autoZero"/>
        <c:crossBetween val="midCat"/>
      </c:valAx>
      <c:valAx>
        <c:axId val="8383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Calculated Doppler Shift, </a:t>
                </a:r>
                <a:r>
                  <a:rPr lang="el-GR"/>
                  <a:t>Δ</a:t>
                </a:r>
                <a:r>
                  <a:rPr lang="en-CA"/>
                  <a:t>f (Hz) (± 0.02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322580</xdr:colOff>
      <xdr:row>12</xdr:row>
      <xdr:rowOff>85090</xdr:rowOff>
    </xdr:from>
    <xdr:to>
      <xdr:col>8</xdr:col>
      <xdr:colOff>110489</xdr:colOff>
      <xdr:row>33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7A160-9A76-41EE-921A-B58EA9CC5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294003</xdr:colOff>
      <xdr:row>12</xdr:row>
      <xdr:rowOff>143509</xdr:rowOff>
    </xdr:from>
    <xdr:to>
      <xdr:col>15</xdr:col>
      <xdr:colOff>178903</xdr:colOff>
      <xdr:row>31</xdr:row>
      <xdr:rowOff>159025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B89BA-0E4B-4739-8A0D-DDFEBAD0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530086</xdr:colOff>
      <xdr:row>52</xdr:row>
      <xdr:rowOff>112642</xdr:rowOff>
    </xdr:from>
    <xdr:to>
      <xdr:col>8</xdr:col>
      <xdr:colOff>377686</xdr:colOff>
      <xdr:row>70</xdr:row>
      <xdr:rowOff>165651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3A5B2-ACFA-4F62-92D5-16B882FCA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496956</xdr:colOff>
      <xdr:row>53</xdr:row>
      <xdr:rowOff>26504</xdr:rowOff>
    </xdr:from>
    <xdr:to>
      <xdr:col>15</xdr:col>
      <xdr:colOff>495300</xdr:colOff>
      <xdr:row>72</xdr:row>
      <xdr:rowOff>99059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00D02-BD46-4D39-BD38-9073E3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mw-au.vlabs.ac.in/Doppler_Effect/experimen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52"/>
  <sheetViews>
    <sheetView tabSelected="1" zoomScaleNormal="100" workbookViewId="0">
      <selection activeCell="I66" sqref="I66"/>
    </sheetView>
  </sheetViews>
  <sheetFormatPr defaultRowHeight="14.4" x14ac:dyDescent="0.3"/>
  <cols>
    <col min="4" max="4" width="18.21875" customWidth="1"/>
    <col min="5" max="5" width="18.44140625" customWidth="1"/>
    <col min="6" max="6" width="14.109375" customWidth="1"/>
    <col min="10" max="10" width="15" customWidth="1"/>
    <col min="11" max="11" width="23.33203125" customWidth="1"/>
    <col min="12" max="12" width="14.77734375" customWidth="1"/>
  </cols>
  <sheetData>
    <row r="4" spans="3:11" x14ac:dyDescent="0.3">
      <c r="D4" s="7" t="s">
        <v>5</v>
      </c>
    </row>
    <row r="5" spans="3:11" x14ac:dyDescent="0.3">
      <c r="C5" t="s">
        <v>0</v>
      </c>
      <c r="D5" s="1">
        <v>100</v>
      </c>
      <c r="J5" s="2" t="s">
        <v>0</v>
      </c>
      <c r="K5" s="2">
        <v>343</v>
      </c>
    </row>
    <row r="6" spans="3:11" ht="43.2" customHeight="1" x14ac:dyDescent="0.3">
      <c r="D6" s="13" t="s">
        <v>3</v>
      </c>
      <c r="E6" s="13"/>
      <c r="J6" s="14" t="s">
        <v>4</v>
      </c>
      <c r="K6" s="14"/>
    </row>
    <row r="7" spans="3:11" ht="28.8" x14ac:dyDescent="0.3">
      <c r="D7" s="5" t="s">
        <v>1</v>
      </c>
      <c r="E7" s="5" t="s">
        <v>2</v>
      </c>
      <c r="J7" s="5" t="s">
        <v>1</v>
      </c>
      <c r="K7" s="5" t="s">
        <v>2</v>
      </c>
    </row>
    <row r="8" spans="3:11" x14ac:dyDescent="0.3">
      <c r="D8" s="3">
        <v>40</v>
      </c>
      <c r="E8" s="4">
        <v>113.2</v>
      </c>
      <c r="J8" s="3">
        <v>40</v>
      </c>
      <c r="K8" s="3">
        <v>388.28</v>
      </c>
    </row>
    <row r="9" spans="3:11" x14ac:dyDescent="0.3">
      <c r="D9" s="3">
        <v>60</v>
      </c>
      <c r="E9" s="4">
        <v>121.2</v>
      </c>
      <c r="J9" s="3">
        <v>60</v>
      </c>
      <c r="K9" s="3">
        <v>415.72</v>
      </c>
    </row>
    <row r="10" spans="3:11" x14ac:dyDescent="0.3">
      <c r="D10" s="3">
        <v>80</v>
      </c>
      <c r="E10" s="3">
        <v>130.41999999999999</v>
      </c>
      <c r="J10" s="3">
        <v>80</v>
      </c>
      <c r="K10" s="3">
        <v>447.33</v>
      </c>
    </row>
    <row r="11" spans="3:11" x14ac:dyDescent="0.3">
      <c r="D11" s="3">
        <v>100</v>
      </c>
      <c r="E11" s="3">
        <v>141.15</v>
      </c>
      <c r="J11" s="3">
        <v>100</v>
      </c>
      <c r="K11" s="3">
        <v>484.15</v>
      </c>
    </row>
    <row r="12" spans="3:11" x14ac:dyDescent="0.3">
      <c r="D12" s="3">
        <v>120</v>
      </c>
      <c r="E12" s="3">
        <v>153.81</v>
      </c>
      <c r="J12" s="3">
        <v>120</v>
      </c>
      <c r="K12" s="3">
        <v>527.57000000000005</v>
      </c>
    </row>
    <row r="37" spans="4:12" ht="33.6" customHeight="1" x14ac:dyDescent="0.3">
      <c r="D37" s="13" t="s">
        <v>6</v>
      </c>
      <c r="E37" s="13"/>
      <c r="J37" s="13" t="s">
        <v>7</v>
      </c>
      <c r="K37" s="13"/>
    </row>
    <row r="38" spans="4:12" ht="43.2" x14ac:dyDescent="0.3">
      <c r="D38" s="5" t="s">
        <v>1</v>
      </c>
      <c r="E38" s="6" t="s">
        <v>8</v>
      </c>
      <c r="J38" s="5" t="s">
        <v>1</v>
      </c>
      <c r="K38" s="6" t="s">
        <v>8</v>
      </c>
    </row>
    <row r="39" spans="4:12" x14ac:dyDescent="0.3">
      <c r="D39" s="8">
        <v>40</v>
      </c>
      <c r="E39" s="9">
        <v>13.200000000000003</v>
      </c>
      <c r="J39" s="8">
        <v>40</v>
      </c>
      <c r="K39" s="3">
        <f>K8-$K$5</f>
        <v>45.279999999999973</v>
      </c>
    </row>
    <row r="40" spans="4:12" x14ac:dyDescent="0.3">
      <c r="D40" s="8">
        <v>60</v>
      </c>
      <c r="E40" s="9">
        <v>21.200000000000003</v>
      </c>
      <c r="F40" s="1">
        <f>E40-E39</f>
        <v>8</v>
      </c>
      <c r="J40" s="8">
        <v>60</v>
      </c>
      <c r="K40" s="3">
        <f>K9-$K$5</f>
        <v>72.720000000000027</v>
      </c>
      <c r="L40">
        <f>K40-K39</f>
        <v>27.440000000000055</v>
      </c>
    </row>
    <row r="41" spans="4:12" x14ac:dyDescent="0.3">
      <c r="D41" s="8">
        <v>80</v>
      </c>
      <c r="E41" s="9">
        <v>30.419999999999987</v>
      </c>
      <c r="F41" s="1">
        <f t="shared" ref="F41:F43" si="0">E41-E40</f>
        <v>9.2199999999999847</v>
      </c>
      <c r="J41" s="8">
        <v>80</v>
      </c>
      <c r="K41" s="3">
        <f>K10-$K$5</f>
        <v>104.32999999999998</v>
      </c>
      <c r="L41">
        <f t="shared" ref="L41:L43" si="1">K41-K40</f>
        <v>31.609999999999957</v>
      </c>
    </row>
    <row r="42" spans="4:12" x14ac:dyDescent="0.3">
      <c r="D42" s="8">
        <v>100</v>
      </c>
      <c r="E42" s="9">
        <v>41.150000000000006</v>
      </c>
      <c r="F42" s="1">
        <f t="shared" si="0"/>
        <v>10.730000000000018</v>
      </c>
      <c r="J42" s="8">
        <v>100</v>
      </c>
      <c r="K42" s="3">
        <f>K11-$K$5</f>
        <v>141.14999999999998</v>
      </c>
      <c r="L42">
        <f t="shared" si="1"/>
        <v>36.819999999999993</v>
      </c>
    </row>
    <row r="43" spans="4:12" x14ac:dyDescent="0.3">
      <c r="D43" s="8">
        <v>120</v>
      </c>
      <c r="E43" s="9">
        <v>53.81</v>
      </c>
      <c r="F43" s="1">
        <f t="shared" si="0"/>
        <v>12.659999999999997</v>
      </c>
      <c r="J43" s="8">
        <v>120</v>
      </c>
      <c r="K43" s="3">
        <f>K12-$K$5</f>
        <v>184.57000000000005</v>
      </c>
      <c r="L43">
        <f t="shared" si="1"/>
        <v>43.420000000000073</v>
      </c>
    </row>
    <row r="46" spans="4:12" ht="39.6" customHeight="1" x14ac:dyDescent="0.3">
      <c r="D46" s="14" t="s">
        <v>12</v>
      </c>
      <c r="E46" s="14"/>
      <c r="F46" s="14"/>
      <c r="G46" s="12"/>
      <c r="H46" s="12"/>
      <c r="I46" s="12"/>
      <c r="J46" s="14" t="s">
        <v>13</v>
      </c>
      <c r="K46" s="14"/>
      <c r="L46" s="14"/>
    </row>
    <row r="47" spans="4:12" ht="57.6" x14ac:dyDescent="0.3">
      <c r="D47" s="10" t="s">
        <v>10</v>
      </c>
      <c r="E47" s="5" t="s">
        <v>11</v>
      </c>
      <c r="F47" s="5" t="s">
        <v>8</v>
      </c>
      <c r="G47" s="12"/>
      <c r="H47" s="12"/>
      <c r="I47" s="12"/>
      <c r="J47" s="5" t="s">
        <v>9</v>
      </c>
      <c r="K47" s="5" t="s">
        <v>11</v>
      </c>
      <c r="L47" s="5" t="s">
        <v>8</v>
      </c>
    </row>
    <row r="48" spans="4:12" x14ac:dyDescent="0.3">
      <c r="D48" s="8">
        <f>D39^2</f>
        <v>1600</v>
      </c>
      <c r="E48" s="3">
        <f>(2*(D39)^2)*(1/D39)</f>
        <v>80</v>
      </c>
      <c r="F48" s="4">
        <v>13.200000000000003</v>
      </c>
      <c r="G48" s="12"/>
      <c r="H48" s="12"/>
      <c r="I48" s="12"/>
      <c r="J48" s="3">
        <f>J39^2</f>
        <v>1600</v>
      </c>
      <c r="K48" s="3">
        <f>(2*(J39)^2)*(1/J39)</f>
        <v>80</v>
      </c>
      <c r="L48" s="3">
        <v>45.279999999999973</v>
      </c>
    </row>
    <row r="49" spans="4:12" x14ac:dyDescent="0.3">
      <c r="D49" s="8">
        <f t="shared" ref="D49:D52" si="2">D40^2</f>
        <v>3600</v>
      </c>
      <c r="E49" s="11">
        <v>100</v>
      </c>
      <c r="F49" s="4">
        <v>21.200000000000003</v>
      </c>
      <c r="G49" s="12"/>
      <c r="H49" s="12"/>
      <c r="I49" s="12"/>
      <c r="J49" s="3">
        <f t="shared" ref="J49:J52" si="3">J40^2</f>
        <v>3600</v>
      </c>
      <c r="K49" s="11">
        <v>100</v>
      </c>
      <c r="L49" s="3">
        <v>72.720000000000027</v>
      </c>
    </row>
    <row r="50" spans="4:12" x14ac:dyDescent="0.3">
      <c r="D50" s="8">
        <f t="shared" si="2"/>
        <v>6400</v>
      </c>
      <c r="E50" s="11">
        <v>200</v>
      </c>
      <c r="F50" s="4">
        <v>30.419999999999987</v>
      </c>
      <c r="G50" s="12"/>
      <c r="H50" s="12"/>
      <c r="I50" s="12"/>
      <c r="J50" s="3">
        <f t="shared" si="3"/>
        <v>6400</v>
      </c>
      <c r="K50" s="11">
        <v>200</v>
      </c>
      <c r="L50" s="3">
        <v>104.32999999999998</v>
      </c>
    </row>
    <row r="51" spans="4:12" x14ac:dyDescent="0.3">
      <c r="D51" s="8">
        <f t="shared" si="2"/>
        <v>10000</v>
      </c>
      <c r="E51" s="11">
        <f>(2*(D42)^2)*(1/D42)</f>
        <v>200</v>
      </c>
      <c r="F51" s="4">
        <v>41.150000000000006</v>
      </c>
      <c r="G51" s="12"/>
      <c r="H51" s="12"/>
      <c r="I51" s="12"/>
      <c r="J51" s="3">
        <f t="shared" si="3"/>
        <v>10000</v>
      </c>
      <c r="K51" s="11">
        <f>(2*(J42)^2)*(1/J42)</f>
        <v>200</v>
      </c>
      <c r="L51" s="3">
        <v>141.14999999999998</v>
      </c>
    </row>
    <row r="52" spans="4:12" x14ac:dyDescent="0.3">
      <c r="D52" s="8">
        <f t="shared" si="2"/>
        <v>14400</v>
      </c>
      <c r="E52" s="11">
        <v>200</v>
      </c>
      <c r="F52" s="4">
        <v>53.81</v>
      </c>
      <c r="G52" s="12"/>
      <c r="H52" s="12"/>
      <c r="I52" s="12"/>
      <c r="J52" s="3">
        <f t="shared" si="3"/>
        <v>14400</v>
      </c>
      <c r="K52" s="11">
        <v>200</v>
      </c>
      <c r="L52" s="3">
        <v>184.57000000000005</v>
      </c>
    </row>
  </sheetData>
  <mergeCells count="6">
    <mergeCell ref="D6:E6"/>
    <mergeCell ref="J6:K6"/>
    <mergeCell ref="D37:E37"/>
    <mergeCell ref="J37:K37"/>
    <mergeCell ref="D46:F46"/>
    <mergeCell ref="J46:L46"/>
  </mergeCells>
  <hyperlinks>
    <hyperlink ref="D4" r:id="rId1" xr:uid="{AF73A8A4-0D54-4B62-9A58-A7D77DEBE2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Chambachan</dc:creator>
  <cp:lastModifiedBy>Colin Chambachan</cp:lastModifiedBy>
  <dcterms:created xsi:type="dcterms:W3CDTF">2015-06-05T18:17:20Z</dcterms:created>
  <dcterms:modified xsi:type="dcterms:W3CDTF">2024-04-03T19:08:14Z</dcterms:modified>
</cp:coreProperties>
</file>