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domoney/Projects/hackathon11fastled/"/>
    </mc:Choice>
  </mc:AlternateContent>
  <bookViews>
    <workbookView xWindow="0" yWindow="460" windowWidth="28800" windowHeight="17460" tabRatio="500" activeTab="1"/>
  </bookViews>
  <sheets>
    <sheet name="Pre-resize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2" l="1"/>
  <c r="C14" i="2"/>
  <c r="E14" i="2"/>
  <c r="F14" i="2"/>
  <c r="B11" i="2"/>
  <c r="B4" i="2"/>
  <c r="B8" i="2"/>
  <c r="B3" i="2"/>
  <c r="J14" i="1"/>
  <c r="J15" i="1"/>
  <c r="J16" i="1"/>
  <c r="J17" i="1"/>
  <c r="B10" i="1"/>
  <c r="B3" i="1"/>
  <c r="C17" i="1"/>
  <c r="B4" i="1"/>
  <c r="B8" i="1"/>
  <c r="D17" i="1"/>
  <c r="E17" i="1"/>
  <c r="G17" i="1"/>
  <c r="H17" i="1"/>
  <c r="C16" i="1"/>
  <c r="D16" i="1"/>
  <c r="E16" i="1"/>
  <c r="G16" i="1"/>
  <c r="H16" i="1"/>
  <c r="C15" i="1"/>
  <c r="D15" i="1"/>
  <c r="E15" i="1"/>
  <c r="G15" i="1"/>
  <c r="H15" i="1"/>
  <c r="C14" i="1"/>
  <c r="D14" i="1"/>
  <c r="E14" i="1"/>
  <c r="G14" i="1"/>
  <c r="H14" i="1"/>
</calcChain>
</file>

<file path=xl/sharedStrings.xml><?xml version="1.0" encoding="utf-8"?>
<sst xmlns="http://schemas.openxmlformats.org/spreadsheetml/2006/main" count="29" uniqueCount="18">
  <si>
    <t>X</t>
  </si>
  <si>
    <t>Y</t>
  </si>
  <si>
    <t>Total pixels</t>
  </si>
  <si>
    <t>Pixels in 0</t>
  </si>
  <si>
    <t>Pixels in 1</t>
  </si>
  <si>
    <t>LED area (mm2)</t>
  </si>
  <si>
    <t>Option 1</t>
  </si>
  <si>
    <t>Pixel ratio</t>
  </si>
  <si>
    <t>Area</t>
  </si>
  <si>
    <t>Aspect ratio</t>
  </si>
  <si>
    <t>Pixel Area</t>
  </si>
  <si>
    <t>LEDs</t>
  </si>
  <si>
    <t>Height (mm)</t>
  </si>
  <si>
    <t>Current (A)</t>
  </si>
  <si>
    <t>LED spacing</t>
  </si>
  <si>
    <t>Height</t>
  </si>
  <si>
    <t>Width</t>
  </si>
  <si>
    <t>LED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</si>
</sst>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sqref="A1:B1048576"/>
    </sheetView>
  </sheetViews>
  <sheetFormatPr baseColWidth="10" defaultRowHeight="16" x14ac:dyDescent="0.2"/>
  <cols>
    <col min="1" max="1" width="20.83203125" style="1" customWidth="1"/>
    <col min="5" max="5" width="12.1640625" bestFit="1" customWidth="1"/>
  </cols>
  <sheetData>
    <row r="1" spans="1:10" x14ac:dyDescent="0.2">
      <c r="A1" s="1" t="s">
        <v>0</v>
      </c>
      <c r="B1">
        <v>530</v>
      </c>
    </row>
    <row r="2" spans="1:10" x14ac:dyDescent="0.2">
      <c r="A2" s="1" t="s">
        <v>1</v>
      </c>
      <c r="B2">
        <v>427</v>
      </c>
    </row>
    <row r="3" spans="1:10" x14ac:dyDescent="0.2">
      <c r="A3" s="1" t="s">
        <v>9</v>
      </c>
      <c r="B3">
        <f>B1/B2</f>
        <v>1.2412177985948478</v>
      </c>
    </row>
    <row r="4" spans="1:10" x14ac:dyDescent="0.2">
      <c r="A4" s="1" t="s">
        <v>2</v>
      </c>
      <c r="B4">
        <f>B1*B2</f>
        <v>226310</v>
      </c>
    </row>
    <row r="6" spans="1:10" x14ac:dyDescent="0.2">
      <c r="A6" s="1" t="s">
        <v>3</v>
      </c>
      <c r="B6">
        <v>80297</v>
      </c>
    </row>
    <row r="7" spans="1:10" x14ac:dyDescent="0.2">
      <c r="A7" s="1" t="s">
        <v>4</v>
      </c>
      <c r="B7">
        <v>36366</v>
      </c>
    </row>
    <row r="8" spans="1:10" x14ac:dyDescent="0.2">
      <c r="A8" s="1" t="s">
        <v>7</v>
      </c>
      <c r="B8">
        <f>(B6+B9)/B4</f>
        <v>0.35480977420352616</v>
      </c>
    </row>
    <row r="10" spans="1:10" x14ac:dyDescent="0.2">
      <c r="A10" s="1" t="s">
        <v>5</v>
      </c>
      <c r="B10">
        <f>33.33*33.33</f>
        <v>1110.8888999999999</v>
      </c>
    </row>
    <row r="13" spans="1:10" s="1" customFormat="1" x14ac:dyDescent="0.2">
      <c r="A13" s="1" t="s">
        <v>6</v>
      </c>
      <c r="B13" s="1" t="s">
        <v>12</v>
      </c>
      <c r="C13" s="1" t="s">
        <v>8</v>
      </c>
      <c r="D13" s="1" t="s">
        <v>10</v>
      </c>
      <c r="E13" s="1" t="s">
        <v>11</v>
      </c>
      <c r="J13" s="1" t="s">
        <v>13</v>
      </c>
    </row>
    <row r="14" spans="1:10" x14ac:dyDescent="0.2">
      <c r="B14">
        <v>2200</v>
      </c>
      <c r="C14">
        <f>B14*(B14/$B$3)</f>
        <v>3899396.226415094</v>
      </c>
      <c r="D14">
        <f>C14*$B$8</f>
        <v>1383543.8946244214</v>
      </c>
      <c r="E14">
        <f>D14/$B$10</f>
        <v>1245.4385804236783</v>
      </c>
      <c r="G14">
        <f>E14/60</f>
        <v>20.757309673727971</v>
      </c>
      <c r="H14">
        <f>G14*16</f>
        <v>332.11695477964753</v>
      </c>
      <c r="J14">
        <f>E14*0.06</f>
        <v>74.726314825420701</v>
      </c>
    </row>
    <row r="15" spans="1:10" x14ac:dyDescent="0.2">
      <c r="B15">
        <v>1000</v>
      </c>
      <c r="C15">
        <f>B15*(B15/$B$3)</f>
        <v>805660.3773584906</v>
      </c>
      <c r="D15">
        <f>C15*$B$8</f>
        <v>285856.17657529371</v>
      </c>
      <c r="E15">
        <f>D15/$B$10</f>
        <v>257.32202074869389</v>
      </c>
      <c r="G15">
        <f>E15/60</f>
        <v>4.2887003458115647</v>
      </c>
      <c r="H15">
        <f>G15*16</f>
        <v>68.619205532985035</v>
      </c>
      <c r="J15">
        <f>E15*0.06</f>
        <v>15.439321244921633</v>
      </c>
    </row>
    <row r="16" spans="1:10" x14ac:dyDescent="0.2">
      <c r="B16">
        <v>1800</v>
      </c>
      <c r="C16">
        <f>B16*(B16/$B$3)</f>
        <v>2610339.6226415089</v>
      </c>
      <c r="D16">
        <f>C16*$B$8</f>
        <v>926174.01210395142</v>
      </c>
      <c r="E16">
        <f>D16/$B$10</f>
        <v>833.72334722576807</v>
      </c>
      <c r="G16">
        <f>E16/60</f>
        <v>13.895389120429467</v>
      </c>
      <c r="H16">
        <f>G16*16</f>
        <v>222.32622592687147</v>
      </c>
      <c r="J16">
        <f>E16*0.06</f>
        <v>50.023400833546084</v>
      </c>
    </row>
    <row r="17" spans="2:10" x14ac:dyDescent="0.2">
      <c r="B17">
        <v>1400</v>
      </c>
      <c r="C17">
        <f>B17*(B17/$B$3)</f>
        <v>1579094.3396226414</v>
      </c>
      <c r="D17">
        <f>C17*$B$8</f>
        <v>560278.10608757567</v>
      </c>
      <c r="E17">
        <f>D17/$B$10</f>
        <v>504.35116066744001</v>
      </c>
      <c r="G17">
        <f>E17/60</f>
        <v>8.4058526777906675</v>
      </c>
      <c r="H17">
        <f>G17*16</f>
        <v>134.49364284465068</v>
      </c>
      <c r="J17">
        <f>E17*0.06</f>
        <v>30.261069640046401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F14" sqref="F14"/>
    </sheetView>
  </sheetViews>
  <sheetFormatPr baseColWidth="10" defaultRowHeight="16" x14ac:dyDescent="0.2"/>
  <cols>
    <col min="1" max="1" width="20.83203125" style="2" customWidth="1"/>
    <col min="2" max="16384" width="10.83203125" style="3"/>
  </cols>
  <sheetData>
    <row r="1" spans="1:6" x14ac:dyDescent="0.2">
      <c r="A1" s="2" t="s">
        <v>0</v>
      </c>
      <c r="B1" s="3">
        <v>530</v>
      </c>
    </row>
    <row r="2" spans="1:6" x14ac:dyDescent="0.2">
      <c r="A2" s="2" t="s">
        <v>1</v>
      </c>
      <c r="B2" s="3">
        <v>401</v>
      </c>
    </row>
    <row r="3" spans="1:6" x14ac:dyDescent="0.2">
      <c r="A3" s="2" t="s">
        <v>9</v>
      </c>
      <c r="B3" s="3">
        <f>B1/B2</f>
        <v>1.3216957605985038</v>
      </c>
    </row>
    <row r="4" spans="1:6" x14ac:dyDescent="0.2">
      <c r="A4" s="2" t="s">
        <v>2</v>
      </c>
      <c r="B4" s="3">
        <f>B1*B2</f>
        <v>212530</v>
      </c>
    </row>
    <row r="6" spans="1:6" x14ac:dyDescent="0.2">
      <c r="A6" s="2" t="s">
        <v>3</v>
      </c>
      <c r="B6" s="3">
        <v>80385</v>
      </c>
    </row>
    <row r="7" spans="1:6" x14ac:dyDescent="0.2">
      <c r="A7" s="2" t="s">
        <v>4</v>
      </c>
      <c r="B7" s="3">
        <v>36492</v>
      </c>
    </row>
    <row r="8" spans="1:6" x14ac:dyDescent="0.2">
      <c r="A8" s="2" t="s">
        <v>7</v>
      </c>
      <c r="B8" s="3">
        <f>(B6+B7)/B4</f>
        <v>0.54993177433774054</v>
      </c>
    </row>
    <row r="10" spans="1:6" x14ac:dyDescent="0.2">
      <c r="A10" s="2" t="s">
        <v>14</v>
      </c>
      <c r="B10" s="3">
        <v>33.333300000000001</v>
      </c>
    </row>
    <row r="11" spans="1:6" x14ac:dyDescent="0.2">
      <c r="A11" s="2" t="s">
        <v>5</v>
      </c>
      <c r="B11" s="3">
        <f>B10*B10</f>
        <v>1111.1088888900001</v>
      </c>
    </row>
    <row r="13" spans="1:6" x14ac:dyDescent="0.2">
      <c r="B13" s="2" t="s">
        <v>15</v>
      </c>
      <c r="C13" s="2" t="s">
        <v>16</v>
      </c>
      <c r="D13" s="2" t="s">
        <v>1</v>
      </c>
      <c r="E13" s="2" t="s">
        <v>0</v>
      </c>
      <c r="F13" s="2" t="s">
        <v>17</v>
      </c>
    </row>
    <row r="14" spans="1:6" x14ac:dyDescent="0.2">
      <c r="A14" s="2" t="s">
        <v>6</v>
      </c>
      <c r="B14" s="4">
        <v>985</v>
      </c>
      <c r="C14" s="4">
        <f>B14*B3</f>
        <v>1301.8703241895262</v>
      </c>
      <c r="D14" s="4">
        <f>ROUNDDOWN(B14/B10,0)</f>
        <v>29</v>
      </c>
      <c r="E14" s="4">
        <f>ROUNDDOWN(C14/B10,0)</f>
        <v>39</v>
      </c>
      <c r="F14" s="4">
        <f>D14*E14*B8</f>
        <v>621.97283677598455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Pre-resize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Domoney</dc:creator>
  <cp:lastModifiedBy>Colin Domoney</cp:lastModifiedBy>
  <dcterms:created xsi:type="dcterms:W3CDTF">2017-02-03T17:58:46Z</dcterms:created>
  <dcterms:modified xsi:type="dcterms:W3CDTF">2017-04-03T13:23:19Z</dcterms:modified>
</cp:coreProperties>
</file>