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driancolinas/Desktop/"/>
    </mc:Choice>
  </mc:AlternateContent>
  <bookViews>
    <workbookView xWindow="40" yWindow="460" windowWidth="28800" windowHeight="16280" tabRatio="500" activeTab="1"/>
  </bookViews>
  <sheets>
    <sheet name="INV. DIC 18 " sheetId="3" r:id="rId1"/>
    <sheet name="VENTA DIC 18" sheetId="2" r:id="rId2"/>
    <sheet name="DEV. DIC 18" sheetId="11" r:id="rId3"/>
    <sheet name="INV. ENE 19" sheetId="9" r:id="rId4"/>
    <sheet name="VENTA ENE 19" sheetId="10" r:id="rId5"/>
    <sheet name="DEV. ENE 19" sheetId="5" r:id="rId6"/>
  </sheets>
  <definedNames>
    <definedName name="PRODUCTOS" localSheetId="2">Tabla2[#All]</definedName>
    <definedName name="PRODUCTOS" localSheetId="5">Tabla2[#All]</definedName>
    <definedName name="PRODUCTOS" localSheetId="0">Tabla22[#All]</definedName>
    <definedName name="PRODUCTOS" localSheetId="3">Tabla2210[#All]</definedName>
    <definedName name="PRODUCTOS" localSheetId="4">Tabla2[#All]</definedName>
    <definedName name="PRODUCTOS">Tabla2[#All]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/>
  <c r="F3" i="3"/>
  <c r="C3" i="9"/>
  <c r="K62" i="9"/>
  <c r="K61" i="9"/>
  <c r="K60" i="9"/>
  <c r="K59" i="9"/>
  <c r="K59" i="3"/>
  <c r="L59" i="3"/>
  <c r="M59" i="3"/>
  <c r="J59" i="9"/>
  <c r="L59" i="9"/>
  <c r="M59" i="9"/>
  <c r="K58" i="9"/>
  <c r="K57" i="9"/>
  <c r="K56" i="9"/>
  <c r="K55" i="9"/>
  <c r="K55" i="3"/>
  <c r="L55" i="3"/>
  <c r="M55" i="3"/>
  <c r="J55" i="9"/>
  <c r="L55" i="9"/>
  <c r="M55" i="9"/>
  <c r="K54" i="9"/>
  <c r="K53" i="9"/>
  <c r="K52" i="9"/>
  <c r="K51" i="9"/>
  <c r="K51" i="3"/>
  <c r="L51" i="3"/>
  <c r="M51" i="3"/>
  <c r="J51" i="9"/>
  <c r="L51" i="9"/>
  <c r="M51" i="9"/>
  <c r="K50" i="9"/>
  <c r="K49" i="9"/>
  <c r="K48" i="9"/>
  <c r="K47" i="9"/>
  <c r="K47" i="3"/>
  <c r="L47" i="3"/>
  <c r="M47" i="3"/>
  <c r="J47" i="9"/>
  <c r="L47" i="9"/>
  <c r="M47" i="9"/>
  <c r="K46" i="9"/>
  <c r="K45" i="9"/>
  <c r="K44" i="9"/>
  <c r="K43" i="9"/>
  <c r="K43" i="3"/>
  <c r="L43" i="3"/>
  <c r="M43" i="3"/>
  <c r="J43" i="9"/>
  <c r="L43" i="9"/>
  <c r="M43" i="9"/>
  <c r="K42" i="9"/>
  <c r="K41" i="9"/>
  <c r="K40" i="9"/>
  <c r="K39" i="9"/>
  <c r="K39" i="3"/>
  <c r="L39" i="3"/>
  <c r="M39" i="3"/>
  <c r="J39" i="9"/>
  <c r="L39" i="9"/>
  <c r="M39" i="9"/>
  <c r="K38" i="9"/>
  <c r="K37" i="9"/>
  <c r="K36" i="9"/>
  <c r="K35" i="9"/>
  <c r="K35" i="3"/>
  <c r="L35" i="3"/>
  <c r="M35" i="3"/>
  <c r="J35" i="9"/>
  <c r="L35" i="9"/>
  <c r="M35" i="9"/>
  <c r="K34" i="9"/>
  <c r="K33" i="9"/>
  <c r="K32" i="9"/>
  <c r="K31" i="9"/>
  <c r="K31" i="3"/>
  <c r="L31" i="3"/>
  <c r="M31" i="3"/>
  <c r="J31" i="9"/>
  <c r="L31" i="9"/>
  <c r="M31" i="9"/>
  <c r="K30" i="9"/>
  <c r="K29" i="9"/>
  <c r="K28" i="9"/>
  <c r="K27" i="9"/>
  <c r="K27" i="3"/>
  <c r="L27" i="3"/>
  <c r="M27" i="3"/>
  <c r="J27" i="9"/>
  <c r="L27" i="9"/>
  <c r="M27" i="9"/>
  <c r="K26" i="9"/>
  <c r="K25" i="9"/>
  <c r="K24" i="9"/>
  <c r="K23" i="9"/>
  <c r="K23" i="3"/>
  <c r="L23" i="3"/>
  <c r="M23" i="3"/>
  <c r="J23" i="9"/>
  <c r="L23" i="9"/>
  <c r="M23" i="9"/>
  <c r="K22" i="9"/>
  <c r="K21" i="9"/>
  <c r="K20" i="9"/>
  <c r="K19" i="9"/>
  <c r="K19" i="3"/>
  <c r="L19" i="3"/>
  <c r="M19" i="3"/>
  <c r="J19" i="9"/>
  <c r="L19" i="9"/>
  <c r="M19" i="9"/>
  <c r="K18" i="9"/>
  <c r="K17" i="9"/>
  <c r="K16" i="9"/>
  <c r="K15" i="9"/>
  <c r="K15" i="3"/>
  <c r="L15" i="3"/>
  <c r="M15" i="3"/>
  <c r="J15" i="9"/>
  <c r="L15" i="9"/>
  <c r="M15" i="9"/>
  <c r="K14" i="9"/>
  <c r="K13" i="9"/>
  <c r="K12" i="9"/>
  <c r="K11" i="9"/>
  <c r="K11" i="3"/>
  <c r="L11" i="3"/>
  <c r="M11" i="3"/>
  <c r="J11" i="9"/>
  <c r="L11" i="9"/>
  <c r="M11" i="9"/>
  <c r="K10" i="9"/>
  <c r="K9" i="9"/>
  <c r="K8" i="9"/>
  <c r="K8" i="3"/>
  <c r="L8" i="3"/>
  <c r="M8" i="3"/>
  <c r="J8" i="9"/>
  <c r="L8" i="9"/>
  <c r="M8" i="9"/>
  <c r="K7" i="9"/>
  <c r="K7" i="3"/>
  <c r="L7" i="3"/>
  <c r="M7" i="3"/>
  <c r="J7" i="9"/>
  <c r="L7" i="9"/>
  <c r="M7" i="9"/>
  <c r="K6" i="9"/>
  <c r="K5" i="9"/>
  <c r="K4" i="9"/>
  <c r="K4" i="3"/>
  <c r="L4" i="3"/>
  <c r="M4" i="3"/>
  <c r="J4" i="9"/>
  <c r="L4" i="9"/>
  <c r="M4" i="9"/>
  <c r="K3" i="9"/>
  <c r="K3" i="3"/>
  <c r="L3" i="3"/>
  <c r="M3" i="3"/>
  <c r="J3" i="9"/>
  <c r="L3" i="9"/>
  <c r="M3" i="9"/>
  <c r="D8" i="9"/>
  <c r="D7" i="9"/>
  <c r="D6" i="9"/>
  <c r="D5" i="9"/>
  <c r="D5" i="3"/>
  <c r="E5" i="3"/>
  <c r="F5" i="3"/>
  <c r="C5" i="9"/>
  <c r="E5" i="9"/>
  <c r="F5" i="9"/>
  <c r="D4" i="9"/>
  <c r="D3" i="9"/>
  <c r="E3" i="9"/>
  <c r="F3" i="9"/>
  <c r="E701" i="11"/>
  <c r="E700" i="11"/>
  <c r="G700" i="11"/>
  <c r="E699" i="11"/>
  <c r="G699" i="11"/>
  <c r="E698" i="11"/>
  <c r="G698" i="11"/>
  <c r="E697" i="11"/>
  <c r="G697" i="11"/>
  <c r="E696" i="11"/>
  <c r="G696" i="11"/>
  <c r="E695" i="11"/>
  <c r="G695" i="11"/>
  <c r="E694" i="11"/>
  <c r="G694" i="11"/>
  <c r="E693" i="11"/>
  <c r="G693" i="11"/>
  <c r="E692" i="11"/>
  <c r="G692" i="11"/>
  <c r="E691" i="11"/>
  <c r="G691" i="11"/>
  <c r="E690" i="11"/>
  <c r="G690" i="11"/>
  <c r="E689" i="11"/>
  <c r="G689" i="11"/>
  <c r="E688" i="11"/>
  <c r="G688" i="11"/>
  <c r="E687" i="11"/>
  <c r="G687" i="11"/>
  <c r="E686" i="11"/>
  <c r="G686" i="11"/>
  <c r="E685" i="11"/>
  <c r="G685" i="11"/>
  <c r="E684" i="11"/>
  <c r="G684" i="11"/>
  <c r="E683" i="11"/>
  <c r="G683" i="11"/>
  <c r="E682" i="11"/>
  <c r="G682" i="11"/>
  <c r="E681" i="11"/>
  <c r="G681" i="11"/>
  <c r="E680" i="11"/>
  <c r="G680" i="11"/>
  <c r="E679" i="11"/>
  <c r="G679" i="11"/>
  <c r="E678" i="11"/>
  <c r="G678" i="11"/>
  <c r="E677" i="11"/>
  <c r="G677" i="11"/>
  <c r="E676" i="11"/>
  <c r="G676" i="11"/>
  <c r="E675" i="11"/>
  <c r="G675" i="11"/>
  <c r="E674" i="11"/>
  <c r="G674" i="11"/>
  <c r="E673" i="11"/>
  <c r="G673" i="11"/>
  <c r="E672" i="11"/>
  <c r="G672" i="11"/>
  <c r="E671" i="11"/>
  <c r="G671" i="11"/>
  <c r="E670" i="11"/>
  <c r="G670" i="11"/>
  <c r="E669" i="11"/>
  <c r="G669" i="11"/>
  <c r="E668" i="11"/>
  <c r="G668" i="11"/>
  <c r="E667" i="11"/>
  <c r="G667" i="11"/>
  <c r="E666" i="11"/>
  <c r="G666" i="11"/>
  <c r="E665" i="11"/>
  <c r="G665" i="11"/>
  <c r="E664" i="11"/>
  <c r="G664" i="11"/>
  <c r="E663" i="11"/>
  <c r="G663" i="11"/>
  <c r="E662" i="11"/>
  <c r="G662" i="11"/>
  <c r="E661" i="11"/>
  <c r="G661" i="11"/>
  <c r="E660" i="11"/>
  <c r="G660" i="11"/>
  <c r="E659" i="11"/>
  <c r="G659" i="11"/>
  <c r="E658" i="11"/>
  <c r="G658" i="11"/>
  <c r="E657" i="11"/>
  <c r="G657" i="11"/>
  <c r="E656" i="11"/>
  <c r="G656" i="11"/>
  <c r="E655" i="11"/>
  <c r="G655" i="11"/>
  <c r="E654" i="11"/>
  <c r="G654" i="11"/>
  <c r="E653" i="11"/>
  <c r="G653" i="11"/>
  <c r="E652" i="11"/>
  <c r="G652" i="11"/>
  <c r="E651" i="11"/>
  <c r="G651" i="11"/>
  <c r="E650" i="11"/>
  <c r="G650" i="11"/>
  <c r="E649" i="11"/>
  <c r="G649" i="11"/>
  <c r="E648" i="11"/>
  <c r="G648" i="11"/>
  <c r="E647" i="11"/>
  <c r="G647" i="11"/>
  <c r="E646" i="11"/>
  <c r="G646" i="11"/>
  <c r="E645" i="11"/>
  <c r="G645" i="11"/>
  <c r="E644" i="11"/>
  <c r="G644" i="11"/>
  <c r="E643" i="11"/>
  <c r="G643" i="11"/>
  <c r="E642" i="11"/>
  <c r="G642" i="11"/>
  <c r="E641" i="11"/>
  <c r="G641" i="11"/>
  <c r="E640" i="11"/>
  <c r="G640" i="11"/>
  <c r="E639" i="11"/>
  <c r="G639" i="11"/>
  <c r="E638" i="11"/>
  <c r="G638" i="11"/>
  <c r="E637" i="11"/>
  <c r="G637" i="11"/>
  <c r="E636" i="11"/>
  <c r="G636" i="11"/>
  <c r="E635" i="11"/>
  <c r="G635" i="11"/>
  <c r="E634" i="11"/>
  <c r="G634" i="11"/>
  <c r="E633" i="11"/>
  <c r="G633" i="11"/>
  <c r="E632" i="11"/>
  <c r="G632" i="11"/>
  <c r="E631" i="11"/>
  <c r="G631" i="11"/>
  <c r="E630" i="11"/>
  <c r="G630" i="11"/>
  <c r="E629" i="11"/>
  <c r="G629" i="11"/>
  <c r="E628" i="11"/>
  <c r="G628" i="11"/>
  <c r="E627" i="11"/>
  <c r="G627" i="11"/>
  <c r="E626" i="11"/>
  <c r="G626" i="11"/>
  <c r="E625" i="11"/>
  <c r="G625" i="11"/>
  <c r="E624" i="11"/>
  <c r="G624" i="11"/>
  <c r="E623" i="11"/>
  <c r="G623" i="11"/>
  <c r="E622" i="11"/>
  <c r="G622" i="11"/>
  <c r="E621" i="11"/>
  <c r="G621" i="11"/>
  <c r="E620" i="11"/>
  <c r="G620" i="11"/>
  <c r="E619" i="11"/>
  <c r="G619" i="11"/>
  <c r="E618" i="11"/>
  <c r="G618" i="11"/>
  <c r="E617" i="11"/>
  <c r="G617" i="11"/>
  <c r="E616" i="11"/>
  <c r="G616" i="11"/>
  <c r="E615" i="11"/>
  <c r="G615" i="11"/>
  <c r="E614" i="11"/>
  <c r="G614" i="11"/>
  <c r="E613" i="11"/>
  <c r="G613" i="11"/>
  <c r="E612" i="11"/>
  <c r="G612" i="11"/>
  <c r="E611" i="11"/>
  <c r="G611" i="11"/>
  <c r="E610" i="11"/>
  <c r="G610" i="11"/>
  <c r="E609" i="11"/>
  <c r="G609" i="11"/>
  <c r="E608" i="11"/>
  <c r="G608" i="11"/>
  <c r="E607" i="11"/>
  <c r="G607" i="11"/>
  <c r="E606" i="11"/>
  <c r="G606" i="11"/>
  <c r="E605" i="11"/>
  <c r="G605" i="11"/>
  <c r="E604" i="11"/>
  <c r="G604" i="11"/>
  <c r="E603" i="11"/>
  <c r="G603" i="11"/>
  <c r="E602" i="11"/>
  <c r="G602" i="11"/>
  <c r="E601" i="11"/>
  <c r="G601" i="11"/>
  <c r="E600" i="11"/>
  <c r="G600" i="11"/>
  <c r="E599" i="11"/>
  <c r="G599" i="11"/>
  <c r="E598" i="11"/>
  <c r="G598" i="11"/>
  <c r="E597" i="11"/>
  <c r="G597" i="11"/>
  <c r="E596" i="11"/>
  <c r="G596" i="11"/>
  <c r="E595" i="11"/>
  <c r="G595" i="11"/>
  <c r="E594" i="11"/>
  <c r="G594" i="11"/>
  <c r="E593" i="11"/>
  <c r="G593" i="11"/>
  <c r="E592" i="11"/>
  <c r="G592" i="11"/>
  <c r="E591" i="11"/>
  <c r="G591" i="11"/>
  <c r="E590" i="11"/>
  <c r="G590" i="11"/>
  <c r="E589" i="11"/>
  <c r="G589" i="11"/>
  <c r="E588" i="11"/>
  <c r="G588" i="11"/>
  <c r="E587" i="11"/>
  <c r="G587" i="11"/>
  <c r="E586" i="11"/>
  <c r="G586" i="11"/>
  <c r="E585" i="11"/>
  <c r="G585" i="11"/>
  <c r="E584" i="11"/>
  <c r="G584" i="11"/>
  <c r="E583" i="11"/>
  <c r="G583" i="11"/>
  <c r="E582" i="11"/>
  <c r="G582" i="11"/>
  <c r="E581" i="11"/>
  <c r="G581" i="11"/>
  <c r="E580" i="11"/>
  <c r="G580" i="11"/>
  <c r="E579" i="11"/>
  <c r="G579" i="11"/>
  <c r="E578" i="11"/>
  <c r="G578" i="11"/>
  <c r="E577" i="11"/>
  <c r="G577" i="11"/>
  <c r="E576" i="11"/>
  <c r="G576" i="11"/>
  <c r="E575" i="11"/>
  <c r="G575" i="11"/>
  <c r="E574" i="11"/>
  <c r="G574" i="11"/>
  <c r="E573" i="11"/>
  <c r="G573" i="11"/>
  <c r="E572" i="11"/>
  <c r="G572" i="11"/>
  <c r="E571" i="11"/>
  <c r="G571" i="11"/>
  <c r="E570" i="11"/>
  <c r="G570" i="11"/>
  <c r="E569" i="11"/>
  <c r="G569" i="11"/>
  <c r="E568" i="11"/>
  <c r="G568" i="11"/>
  <c r="E567" i="11"/>
  <c r="G567" i="11"/>
  <c r="E566" i="11"/>
  <c r="G566" i="11"/>
  <c r="E565" i="11"/>
  <c r="G565" i="11"/>
  <c r="E564" i="11"/>
  <c r="G564" i="11"/>
  <c r="E563" i="11"/>
  <c r="G563" i="11"/>
  <c r="E562" i="11"/>
  <c r="G562" i="11"/>
  <c r="E561" i="11"/>
  <c r="G561" i="11"/>
  <c r="E560" i="11"/>
  <c r="G560" i="11"/>
  <c r="E559" i="11"/>
  <c r="G559" i="11"/>
  <c r="E558" i="11"/>
  <c r="G558" i="11"/>
  <c r="E557" i="11"/>
  <c r="G557" i="11"/>
  <c r="E556" i="11"/>
  <c r="G556" i="11"/>
  <c r="E555" i="11"/>
  <c r="G555" i="11"/>
  <c r="E554" i="11"/>
  <c r="G554" i="11"/>
  <c r="E553" i="11"/>
  <c r="G553" i="11"/>
  <c r="E552" i="11"/>
  <c r="G552" i="11"/>
  <c r="E551" i="11"/>
  <c r="G551" i="11"/>
  <c r="E550" i="11"/>
  <c r="G550" i="11"/>
  <c r="E549" i="11"/>
  <c r="G549" i="11"/>
  <c r="E548" i="11"/>
  <c r="G548" i="11"/>
  <c r="E547" i="11"/>
  <c r="G547" i="11"/>
  <c r="E546" i="11"/>
  <c r="G546" i="11"/>
  <c r="E545" i="11"/>
  <c r="G545" i="11"/>
  <c r="E544" i="11"/>
  <c r="G544" i="11"/>
  <c r="E543" i="11"/>
  <c r="G543" i="11"/>
  <c r="E542" i="11"/>
  <c r="G542" i="11"/>
  <c r="E541" i="11"/>
  <c r="G541" i="11"/>
  <c r="E540" i="11"/>
  <c r="G540" i="11"/>
  <c r="E539" i="11"/>
  <c r="G539" i="11"/>
  <c r="E538" i="11"/>
  <c r="G538" i="11"/>
  <c r="E537" i="11"/>
  <c r="G537" i="11"/>
  <c r="E536" i="11"/>
  <c r="G536" i="11"/>
  <c r="E535" i="11"/>
  <c r="G535" i="11"/>
  <c r="E534" i="11"/>
  <c r="G534" i="11"/>
  <c r="E533" i="11"/>
  <c r="G533" i="11"/>
  <c r="E532" i="11"/>
  <c r="G532" i="11"/>
  <c r="E531" i="11"/>
  <c r="G531" i="11"/>
  <c r="E530" i="11"/>
  <c r="G530" i="11"/>
  <c r="E529" i="11"/>
  <c r="G529" i="11"/>
  <c r="E528" i="11"/>
  <c r="G528" i="11"/>
  <c r="E527" i="11"/>
  <c r="G527" i="11"/>
  <c r="E526" i="11"/>
  <c r="G526" i="11"/>
  <c r="E525" i="11"/>
  <c r="G525" i="11"/>
  <c r="E524" i="11"/>
  <c r="G524" i="11"/>
  <c r="E523" i="11"/>
  <c r="G523" i="11"/>
  <c r="E522" i="11"/>
  <c r="G522" i="11"/>
  <c r="E521" i="11"/>
  <c r="G521" i="11"/>
  <c r="E520" i="11"/>
  <c r="G520" i="11"/>
  <c r="E519" i="11"/>
  <c r="G519" i="11"/>
  <c r="E518" i="11"/>
  <c r="G518" i="11"/>
  <c r="E517" i="11"/>
  <c r="G517" i="11"/>
  <c r="E516" i="11"/>
  <c r="G516" i="11"/>
  <c r="E515" i="11"/>
  <c r="G515" i="11"/>
  <c r="E514" i="11"/>
  <c r="G514" i="11"/>
  <c r="E513" i="11"/>
  <c r="G513" i="11"/>
  <c r="E512" i="11"/>
  <c r="G512" i="11"/>
  <c r="E511" i="11"/>
  <c r="G511" i="11"/>
  <c r="E510" i="11"/>
  <c r="G510" i="11"/>
  <c r="E509" i="11"/>
  <c r="G509" i="11"/>
  <c r="E508" i="11"/>
  <c r="G508" i="11"/>
  <c r="E507" i="11"/>
  <c r="G507" i="11"/>
  <c r="E506" i="11"/>
  <c r="G506" i="11"/>
  <c r="E505" i="11"/>
  <c r="G505" i="11"/>
  <c r="E504" i="11"/>
  <c r="G504" i="11"/>
  <c r="E503" i="11"/>
  <c r="G503" i="11"/>
  <c r="E502" i="11"/>
  <c r="G502" i="11"/>
  <c r="E501" i="11"/>
  <c r="G501" i="11"/>
  <c r="E500" i="11"/>
  <c r="G500" i="11"/>
  <c r="E499" i="11"/>
  <c r="G499" i="11"/>
  <c r="E498" i="11"/>
  <c r="G498" i="11"/>
  <c r="E497" i="11"/>
  <c r="G497" i="11"/>
  <c r="E496" i="11"/>
  <c r="G496" i="11"/>
  <c r="E495" i="11"/>
  <c r="G495" i="11"/>
  <c r="E494" i="11"/>
  <c r="G494" i="11"/>
  <c r="E493" i="11"/>
  <c r="G493" i="11"/>
  <c r="E492" i="11"/>
  <c r="G492" i="11"/>
  <c r="E491" i="11"/>
  <c r="G491" i="11"/>
  <c r="E490" i="11"/>
  <c r="G490" i="11"/>
  <c r="E489" i="11"/>
  <c r="G489" i="11"/>
  <c r="E488" i="11"/>
  <c r="G488" i="11"/>
  <c r="E487" i="11"/>
  <c r="G487" i="11"/>
  <c r="E486" i="11"/>
  <c r="G486" i="11"/>
  <c r="E485" i="11"/>
  <c r="G485" i="11"/>
  <c r="E484" i="11"/>
  <c r="G484" i="11"/>
  <c r="E483" i="11"/>
  <c r="G483" i="11"/>
  <c r="E482" i="11"/>
  <c r="G482" i="11"/>
  <c r="E481" i="11"/>
  <c r="G481" i="11"/>
  <c r="E480" i="11"/>
  <c r="G480" i="11"/>
  <c r="E479" i="11"/>
  <c r="G479" i="11"/>
  <c r="E478" i="11"/>
  <c r="G478" i="11"/>
  <c r="E477" i="11"/>
  <c r="G477" i="11"/>
  <c r="E476" i="11"/>
  <c r="G476" i="11"/>
  <c r="E475" i="11"/>
  <c r="G475" i="11"/>
  <c r="E474" i="11"/>
  <c r="G474" i="11"/>
  <c r="E473" i="11"/>
  <c r="G473" i="11"/>
  <c r="E472" i="11"/>
  <c r="G472" i="11"/>
  <c r="E471" i="11"/>
  <c r="G471" i="11"/>
  <c r="E470" i="11"/>
  <c r="G470" i="11"/>
  <c r="E469" i="11"/>
  <c r="G469" i="11"/>
  <c r="E468" i="11"/>
  <c r="G468" i="11"/>
  <c r="E467" i="11"/>
  <c r="G467" i="11"/>
  <c r="E466" i="11"/>
  <c r="G466" i="11"/>
  <c r="E465" i="11"/>
  <c r="G465" i="11"/>
  <c r="E464" i="11"/>
  <c r="G464" i="11"/>
  <c r="E463" i="11"/>
  <c r="G463" i="11"/>
  <c r="E462" i="11"/>
  <c r="G462" i="11"/>
  <c r="E461" i="11"/>
  <c r="G461" i="11"/>
  <c r="E460" i="11"/>
  <c r="G460" i="11"/>
  <c r="E459" i="11"/>
  <c r="G459" i="11"/>
  <c r="E458" i="11"/>
  <c r="G458" i="11"/>
  <c r="E457" i="11"/>
  <c r="G457" i="11"/>
  <c r="E456" i="11"/>
  <c r="G456" i="11"/>
  <c r="E455" i="11"/>
  <c r="G455" i="11"/>
  <c r="E454" i="11"/>
  <c r="G454" i="11"/>
  <c r="E453" i="11"/>
  <c r="G453" i="11"/>
  <c r="E452" i="11"/>
  <c r="G452" i="11"/>
  <c r="E451" i="11"/>
  <c r="G451" i="11"/>
  <c r="E450" i="11"/>
  <c r="G450" i="11"/>
  <c r="E449" i="11"/>
  <c r="G449" i="11"/>
  <c r="E448" i="11"/>
  <c r="G448" i="11"/>
  <c r="E447" i="11"/>
  <c r="G447" i="11"/>
  <c r="E446" i="11"/>
  <c r="G446" i="11"/>
  <c r="E445" i="11"/>
  <c r="G445" i="11"/>
  <c r="E444" i="11"/>
  <c r="G444" i="11"/>
  <c r="E443" i="11"/>
  <c r="G443" i="11"/>
  <c r="E442" i="11"/>
  <c r="G442" i="11"/>
  <c r="E441" i="11"/>
  <c r="G441" i="11"/>
  <c r="E440" i="11"/>
  <c r="G440" i="11"/>
  <c r="E439" i="11"/>
  <c r="G439" i="11"/>
  <c r="E438" i="11"/>
  <c r="G438" i="11"/>
  <c r="E437" i="11"/>
  <c r="G437" i="11"/>
  <c r="E436" i="11"/>
  <c r="G436" i="11"/>
  <c r="E435" i="11"/>
  <c r="G435" i="11"/>
  <c r="E434" i="11"/>
  <c r="G434" i="11"/>
  <c r="E433" i="11"/>
  <c r="G433" i="11"/>
  <c r="E432" i="11"/>
  <c r="G432" i="11"/>
  <c r="E431" i="11"/>
  <c r="G431" i="11"/>
  <c r="E430" i="11"/>
  <c r="G430" i="11"/>
  <c r="E429" i="11"/>
  <c r="G429" i="11"/>
  <c r="E428" i="11"/>
  <c r="G428" i="11"/>
  <c r="E427" i="11"/>
  <c r="G427" i="11"/>
  <c r="E426" i="11"/>
  <c r="G426" i="11"/>
  <c r="E425" i="11"/>
  <c r="G425" i="11"/>
  <c r="E424" i="11"/>
  <c r="G424" i="11"/>
  <c r="E423" i="11"/>
  <c r="G423" i="11"/>
  <c r="E422" i="11"/>
  <c r="G422" i="11"/>
  <c r="E421" i="11"/>
  <c r="G421" i="11"/>
  <c r="E420" i="11"/>
  <c r="G420" i="11"/>
  <c r="E419" i="11"/>
  <c r="G419" i="11"/>
  <c r="E418" i="11"/>
  <c r="G418" i="11"/>
  <c r="E417" i="11"/>
  <c r="G417" i="11"/>
  <c r="E416" i="11"/>
  <c r="G416" i="11"/>
  <c r="E415" i="11"/>
  <c r="G415" i="11"/>
  <c r="E414" i="11"/>
  <c r="G414" i="11"/>
  <c r="E413" i="11"/>
  <c r="G413" i="11"/>
  <c r="E412" i="11"/>
  <c r="G412" i="11"/>
  <c r="E411" i="11"/>
  <c r="G411" i="11"/>
  <c r="E410" i="11"/>
  <c r="G410" i="11"/>
  <c r="E409" i="11"/>
  <c r="G409" i="11"/>
  <c r="E408" i="11"/>
  <c r="G408" i="11"/>
  <c r="E407" i="11"/>
  <c r="G407" i="11"/>
  <c r="E406" i="11"/>
  <c r="G406" i="11"/>
  <c r="E405" i="11"/>
  <c r="G405" i="11"/>
  <c r="E404" i="11"/>
  <c r="G404" i="11"/>
  <c r="E403" i="11"/>
  <c r="G403" i="11"/>
  <c r="E402" i="11"/>
  <c r="G402" i="11"/>
  <c r="E401" i="11"/>
  <c r="G401" i="11"/>
  <c r="E400" i="11"/>
  <c r="G400" i="11"/>
  <c r="E399" i="11"/>
  <c r="G399" i="11"/>
  <c r="E398" i="11"/>
  <c r="G398" i="11"/>
  <c r="E397" i="11"/>
  <c r="G397" i="11"/>
  <c r="E396" i="11"/>
  <c r="G396" i="11"/>
  <c r="E395" i="11"/>
  <c r="G395" i="11"/>
  <c r="E394" i="11"/>
  <c r="G394" i="11"/>
  <c r="E393" i="11"/>
  <c r="G393" i="11"/>
  <c r="E392" i="11"/>
  <c r="G392" i="11"/>
  <c r="E391" i="11"/>
  <c r="G391" i="11"/>
  <c r="E390" i="11"/>
  <c r="G390" i="11"/>
  <c r="E389" i="11"/>
  <c r="G389" i="11"/>
  <c r="E388" i="11"/>
  <c r="G388" i="11"/>
  <c r="E387" i="11"/>
  <c r="G387" i="11"/>
  <c r="E386" i="11"/>
  <c r="G386" i="11"/>
  <c r="E385" i="11"/>
  <c r="G385" i="11"/>
  <c r="E384" i="11"/>
  <c r="G384" i="11"/>
  <c r="E383" i="11"/>
  <c r="G383" i="11"/>
  <c r="E382" i="11"/>
  <c r="G382" i="11"/>
  <c r="E381" i="11"/>
  <c r="G381" i="11"/>
  <c r="E380" i="11"/>
  <c r="G380" i="11"/>
  <c r="E379" i="11"/>
  <c r="G379" i="11"/>
  <c r="G378" i="11"/>
  <c r="E378" i="11"/>
  <c r="E377" i="11"/>
  <c r="G377" i="11"/>
  <c r="E376" i="11"/>
  <c r="G376" i="11"/>
  <c r="E375" i="11"/>
  <c r="G375" i="11"/>
  <c r="E374" i="11"/>
  <c r="G374" i="11"/>
  <c r="E373" i="11"/>
  <c r="G373" i="11"/>
  <c r="G372" i="11"/>
  <c r="E372" i="11"/>
  <c r="E371" i="11"/>
  <c r="G371" i="11"/>
  <c r="G370" i="11"/>
  <c r="E370" i="11"/>
  <c r="E369" i="11"/>
  <c r="G369" i="11"/>
  <c r="E368" i="11"/>
  <c r="G368" i="11"/>
  <c r="E367" i="11"/>
  <c r="G367" i="11"/>
  <c r="E366" i="11"/>
  <c r="G366" i="11"/>
  <c r="E365" i="11"/>
  <c r="G365" i="11"/>
  <c r="G364" i="11"/>
  <c r="E364" i="11"/>
  <c r="E363" i="11"/>
  <c r="G363" i="11"/>
  <c r="G362" i="11"/>
  <c r="E362" i="11"/>
  <c r="E361" i="11"/>
  <c r="G361" i="11"/>
  <c r="G360" i="11"/>
  <c r="E360" i="11"/>
  <c r="E359" i="11"/>
  <c r="G359" i="11"/>
  <c r="G358" i="11"/>
  <c r="E358" i="11"/>
  <c r="E357" i="11"/>
  <c r="G357" i="11"/>
  <c r="G356" i="11"/>
  <c r="E356" i="11"/>
  <c r="E355" i="11"/>
  <c r="G355" i="11"/>
  <c r="G354" i="11"/>
  <c r="E354" i="11"/>
  <c r="E353" i="11"/>
  <c r="G353" i="11"/>
  <c r="G352" i="11"/>
  <c r="E352" i="11"/>
  <c r="E351" i="11"/>
  <c r="G351" i="11"/>
  <c r="G350" i="11"/>
  <c r="E350" i="11"/>
  <c r="E349" i="11"/>
  <c r="G349" i="11"/>
  <c r="E348" i="11"/>
  <c r="G348" i="11"/>
  <c r="E347" i="11"/>
  <c r="G347" i="11"/>
  <c r="G346" i="11"/>
  <c r="E346" i="11"/>
  <c r="E345" i="11"/>
  <c r="G345" i="11"/>
  <c r="E344" i="11"/>
  <c r="G344" i="11"/>
  <c r="E343" i="11"/>
  <c r="G343" i="11"/>
  <c r="G342" i="11"/>
  <c r="E342" i="11"/>
  <c r="E341" i="11"/>
  <c r="G341" i="11"/>
  <c r="E340" i="11"/>
  <c r="G340" i="11"/>
  <c r="E339" i="11"/>
  <c r="G339" i="11"/>
  <c r="G338" i="11"/>
  <c r="E338" i="11"/>
  <c r="E337" i="11"/>
  <c r="G337" i="11"/>
  <c r="E336" i="11"/>
  <c r="G336" i="11"/>
  <c r="E335" i="11"/>
  <c r="G335" i="11"/>
  <c r="G334" i="11"/>
  <c r="E334" i="11"/>
  <c r="E333" i="11"/>
  <c r="G333" i="11"/>
  <c r="E332" i="11"/>
  <c r="G332" i="11"/>
  <c r="E331" i="11"/>
  <c r="G331" i="11"/>
  <c r="G330" i="11"/>
  <c r="E330" i="11"/>
  <c r="E329" i="11"/>
  <c r="G329" i="11"/>
  <c r="E328" i="11"/>
  <c r="G328" i="11"/>
  <c r="E327" i="11"/>
  <c r="G327" i="11"/>
  <c r="G326" i="11"/>
  <c r="E326" i="11"/>
  <c r="E325" i="11"/>
  <c r="G325" i="11"/>
  <c r="E324" i="11"/>
  <c r="G324" i="11"/>
  <c r="E323" i="11"/>
  <c r="G323" i="11"/>
  <c r="G322" i="11"/>
  <c r="E322" i="11"/>
  <c r="E321" i="11"/>
  <c r="G321" i="11"/>
  <c r="E320" i="11"/>
  <c r="G320" i="11"/>
  <c r="E319" i="11"/>
  <c r="G319" i="11"/>
  <c r="G318" i="11"/>
  <c r="E318" i="11"/>
  <c r="E317" i="11"/>
  <c r="G317" i="11"/>
  <c r="E316" i="11"/>
  <c r="G316" i="11"/>
  <c r="E315" i="11"/>
  <c r="G315" i="11"/>
  <c r="G314" i="11"/>
  <c r="E314" i="11"/>
  <c r="E313" i="11"/>
  <c r="G313" i="11"/>
  <c r="E312" i="11"/>
  <c r="G312" i="11"/>
  <c r="E311" i="11"/>
  <c r="G311" i="11"/>
  <c r="G310" i="11"/>
  <c r="E310" i="11"/>
  <c r="E309" i="11"/>
  <c r="G309" i="11"/>
  <c r="E308" i="11"/>
  <c r="G308" i="11"/>
  <c r="E307" i="11"/>
  <c r="G307" i="11"/>
  <c r="G306" i="11"/>
  <c r="E306" i="11"/>
  <c r="E305" i="11"/>
  <c r="G305" i="11"/>
  <c r="E304" i="11"/>
  <c r="G304" i="11"/>
  <c r="E303" i="11"/>
  <c r="G303" i="11"/>
  <c r="G302" i="11"/>
  <c r="E302" i="11"/>
  <c r="E301" i="11"/>
  <c r="G301" i="11"/>
  <c r="E300" i="11"/>
  <c r="G300" i="11"/>
  <c r="E299" i="11"/>
  <c r="G299" i="11"/>
  <c r="G298" i="11"/>
  <c r="E298" i="11"/>
  <c r="E297" i="11"/>
  <c r="G297" i="11"/>
  <c r="E296" i="11"/>
  <c r="G296" i="11"/>
  <c r="E295" i="11"/>
  <c r="G295" i="11"/>
  <c r="G294" i="11"/>
  <c r="E294" i="11"/>
  <c r="E293" i="11"/>
  <c r="G293" i="11"/>
  <c r="E292" i="11"/>
  <c r="G292" i="11"/>
  <c r="E291" i="11"/>
  <c r="G291" i="11"/>
  <c r="G290" i="11"/>
  <c r="E290" i="11"/>
  <c r="E289" i="11"/>
  <c r="G289" i="11"/>
  <c r="E288" i="11"/>
  <c r="G288" i="11"/>
  <c r="E287" i="11"/>
  <c r="G287" i="11"/>
  <c r="G286" i="11"/>
  <c r="E286" i="11"/>
  <c r="E285" i="11"/>
  <c r="G285" i="11"/>
  <c r="E284" i="11"/>
  <c r="G284" i="11"/>
  <c r="E283" i="11"/>
  <c r="G283" i="11"/>
  <c r="G282" i="11"/>
  <c r="E282" i="11"/>
  <c r="E281" i="11"/>
  <c r="G281" i="11"/>
  <c r="E280" i="11"/>
  <c r="G280" i="11"/>
  <c r="E279" i="11"/>
  <c r="G279" i="11"/>
  <c r="G278" i="11"/>
  <c r="E278" i="11"/>
  <c r="E277" i="11"/>
  <c r="G277" i="11"/>
  <c r="E276" i="11"/>
  <c r="G276" i="11"/>
  <c r="E275" i="11"/>
  <c r="G275" i="11"/>
  <c r="G274" i="11"/>
  <c r="E274" i="11"/>
  <c r="E273" i="11"/>
  <c r="G273" i="11"/>
  <c r="E272" i="11"/>
  <c r="G272" i="11"/>
  <c r="E271" i="11"/>
  <c r="G271" i="11"/>
  <c r="G270" i="11"/>
  <c r="E270" i="11"/>
  <c r="E269" i="11"/>
  <c r="G269" i="11"/>
  <c r="E268" i="11"/>
  <c r="G268" i="11"/>
  <c r="E267" i="11"/>
  <c r="G267" i="11"/>
  <c r="G266" i="11"/>
  <c r="E266" i="11"/>
  <c r="E265" i="11"/>
  <c r="G265" i="11"/>
  <c r="E264" i="11"/>
  <c r="G264" i="11"/>
  <c r="E263" i="11"/>
  <c r="G263" i="11"/>
  <c r="G262" i="11"/>
  <c r="E262" i="11"/>
  <c r="E261" i="11"/>
  <c r="G261" i="11"/>
  <c r="E260" i="11"/>
  <c r="G260" i="11"/>
  <c r="E259" i="11"/>
  <c r="G259" i="11"/>
  <c r="G258" i="11"/>
  <c r="E258" i="11"/>
  <c r="E257" i="11"/>
  <c r="G257" i="11"/>
  <c r="E256" i="11"/>
  <c r="G256" i="11"/>
  <c r="E255" i="11"/>
  <c r="G255" i="11"/>
  <c r="G254" i="11"/>
  <c r="E254" i="11"/>
  <c r="E253" i="11"/>
  <c r="G253" i="11"/>
  <c r="E252" i="11"/>
  <c r="G252" i="11"/>
  <c r="E251" i="11"/>
  <c r="G251" i="11"/>
  <c r="G250" i="11"/>
  <c r="E250" i="11"/>
  <c r="E249" i="11"/>
  <c r="G249" i="11"/>
  <c r="E248" i="11"/>
  <c r="G248" i="11"/>
  <c r="E247" i="11"/>
  <c r="G247" i="11"/>
  <c r="G246" i="11"/>
  <c r="E246" i="11"/>
  <c r="E245" i="11"/>
  <c r="G245" i="11"/>
  <c r="E244" i="11"/>
  <c r="G244" i="11"/>
  <c r="E243" i="11"/>
  <c r="G243" i="11"/>
  <c r="G242" i="11"/>
  <c r="E242" i="11"/>
  <c r="E241" i="11"/>
  <c r="G241" i="11"/>
  <c r="E240" i="11"/>
  <c r="G240" i="11"/>
  <c r="E239" i="11"/>
  <c r="G239" i="11"/>
  <c r="G238" i="11"/>
  <c r="E238" i="11"/>
  <c r="E237" i="11"/>
  <c r="G237" i="11"/>
  <c r="E236" i="11"/>
  <c r="G236" i="11"/>
  <c r="E235" i="11"/>
  <c r="G235" i="11"/>
  <c r="G234" i="11"/>
  <c r="E234" i="11"/>
  <c r="E233" i="11"/>
  <c r="G233" i="11"/>
  <c r="E232" i="11"/>
  <c r="G232" i="11"/>
  <c r="E231" i="11"/>
  <c r="G231" i="11"/>
  <c r="G230" i="11"/>
  <c r="E230" i="11"/>
  <c r="E229" i="11"/>
  <c r="G229" i="11"/>
  <c r="E228" i="11"/>
  <c r="G228" i="11"/>
  <c r="E227" i="11"/>
  <c r="G227" i="11"/>
  <c r="G226" i="11"/>
  <c r="E226" i="11"/>
  <c r="E225" i="11"/>
  <c r="G225" i="11"/>
  <c r="E224" i="11"/>
  <c r="G224" i="11"/>
  <c r="E223" i="11"/>
  <c r="G223" i="11"/>
  <c r="G222" i="11"/>
  <c r="E222" i="11"/>
  <c r="E221" i="11"/>
  <c r="G221" i="11"/>
  <c r="E220" i="11"/>
  <c r="G220" i="11"/>
  <c r="E219" i="11"/>
  <c r="G219" i="11"/>
  <c r="G218" i="11"/>
  <c r="E218" i="11"/>
  <c r="E217" i="11"/>
  <c r="G217" i="11"/>
  <c r="E216" i="11"/>
  <c r="G216" i="11"/>
  <c r="E215" i="11"/>
  <c r="G215" i="11"/>
  <c r="G214" i="11"/>
  <c r="E214" i="11"/>
  <c r="E213" i="11"/>
  <c r="G213" i="11"/>
  <c r="E212" i="11"/>
  <c r="G212" i="11"/>
  <c r="E211" i="11"/>
  <c r="G211" i="11"/>
  <c r="G210" i="11"/>
  <c r="E210" i="11"/>
  <c r="E209" i="11"/>
  <c r="G209" i="11"/>
  <c r="E208" i="11"/>
  <c r="G208" i="11"/>
  <c r="E207" i="11"/>
  <c r="G207" i="11"/>
  <c r="G206" i="11"/>
  <c r="E206" i="11"/>
  <c r="E205" i="11"/>
  <c r="G205" i="11"/>
  <c r="E204" i="11"/>
  <c r="G204" i="11"/>
  <c r="E203" i="11"/>
  <c r="G203" i="11"/>
  <c r="G202" i="11"/>
  <c r="E202" i="11"/>
  <c r="E201" i="11"/>
  <c r="G201" i="11"/>
  <c r="E200" i="11"/>
  <c r="G200" i="11"/>
  <c r="E199" i="11"/>
  <c r="G199" i="11"/>
  <c r="G198" i="11"/>
  <c r="E198" i="11"/>
  <c r="E197" i="11"/>
  <c r="G197" i="11"/>
  <c r="E196" i="11"/>
  <c r="G196" i="11"/>
  <c r="E195" i="11"/>
  <c r="G195" i="11"/>
  <c r="E194" i="11"/>
  <c r="G194" i="11"/>
  <c r="E193" i="11"/>
  <c r="G193" i="11"/>
  <c r="E192" i="11"/>
  <c r="G192" i="11"/>
  <c r="E191" i="11"/>
  <c r="G191" i="11"/>
  <c r="E190" i="11"/>
  <c r="G190" i="11"/>
  <c r="E189" i="11"/>
  <c r="G189" i="11"/>
  <c r="E188" i="11"/>
  <c r="G188" i="11"/>
  <c r="E187" i="11"/>
  <c r="G187" i="11"/>
  <c r="E186" i="11"/>
  <c r="G186" i="11"/>
  <c r="E185" i="11"/>
  <c r="G185" i="11"/>
  <c r="E184" i="11"/>
  <c r="G184" i="11"/>
  <c r="E183" i="11"/>
  <c r="G183" i="11"/>
  <c r="E182" i="11"/>
  <c r="G182" i="11"/>
  <c r="E181" i="11"/>
  <c r="G181" i="11"/>
  <c r="E180" i="11"/>
  <c r="G180" i="11"/>
  <c r="E179" i="11"/>
  <c r="G179" i="11"/>
  <c r="E178" i="11"/>
  <c r="G178" i="11"/>
  <c r="E177" i="11"/>
  <c r="G177" i="11"/>
  <c r="E176" i="11"/>
  <c r="G176" i="11"/>
  <c r="E175" i="11"/>
  <c r="G175" i="11"/>
  <c r="E174" i="11"/>
  <c r="G174" i="11"/>
  <c r="E173" i="11"/>
  <c r="G173" i="11"/>
  <c r="E172" i="11"/>
  <c r="G172" i="11"/>
  <c r="E171" i="11"/>
  <c r="G171" i="11"/>
  <c r="E170" i="11"/>
  <c r="G170" i="11"/>
  <c r="E169" i="11"/>
  <c r="G169" i="11"/>
  <c r="E168" i="11"/>
  <c r="G168" i="11"/>
  <c r="E167" i="11"/>
  <c r="G167" i="11"/>
  <c r="E166" i="11"/>
  <c r="G166" i="11"/>
  <c r="E165" i="11"/>
  <c r="G165" i="11"/>
  <c r="E164" i="11"/>
  <c r="G164" i="11"/>
  <c r="E163" i="11"/>
  <c r="G163" i="11"/>
  <c r="E162" i="11"/>
  <c r="G162" i="11"/>
  <c r="E161" i="11"/>
  <c r="G161" i="11"/>
  <c r="E160" i="11"/>
  <c r="G160" i="11"/>
  <c r="E159" i="11"/>
  <c r="G159" i="11"/>
  <c r="E158" i="11"/>
  <c r="G158" i="11"/>
  <c r="E157" i="11"/>
  <c r="G157" i="11"/>
  <c r="E156" i="11"/>
  <c r="G156" i="11"/>
  <c r="E155" i="11"/>
  <c r="G155" i="11"/>
  <c r="E154" i="11"/>
  <c r="G154" i="11"/>
  <c r="E153" i="11"/>
  <c r="G153" i="11"/>
  <c r="E152" i="11"/>
  <c r="G152" i="11"/>
  <c r="E151" i="11"/>
  <c r="G151" i="11"/>
  <c r="E150" i="11"/>
  <c r="G150" i="11"/>
  <c r="E149" i="11"/>
  <c r="G149" i="11"/>
  <c r="E148" i="11"/>
  <c r="G148" i="11"/>
  <c r="E147" i="11"/>
  <c r="G147" i="11"/>
  <c r="E146" i="11"/>
  <c r="G146" i="11"/>
  <c r="E145" i="11"/>
  <c r="G145" i="11"/>
  <c r="E144" i="11"/>
  <c r="G144" i="11"/>
  <c r="E143" i="11"/>
  <c r="G143" i="11"/>
  <c r="E142" i="11"/>
  <c r="G142" i="11"/>
  <c r="E141" i="11"/>
  <c r="G141" i="11"/>
  <c r="E140" i="11"/>
  <c r="G140" i="11"/>
  <c r="E139" i="11"/>
  <c r="G139" i="11"/>
  <c r="E138" i="11"/>
  <c r="G138" i="11"/>
  <c r="E137" i="11"/>
  <c r="G137" i="11"/>
  <c r="E136" i="11"/>
  <c r="G136" i="11"/>
  <c r="E135" i="11"/>
  <c r="G135" i="11"/>
  <c r="E134" i="11"/>
  <c r="G134" i="11"/>
  <c r="E133" i="11"/>
  <c r="G133" i="11"/>
  <c r="E132" i="11"/>
  <c r="G132" i="11"/>
  <c r="E131" i="11"/>
  <c r="G131" i="11"/>
  <c r="E130" i="11"/>
  <c r="G130" i="11"/>
  <c r="E129" i="11"/>
  <c r="G129" i="11"/>
  <c r="E128" i="11"/>
  <c r="G128" i="11"/>
  <c r="E127" i="11"/>
  <c r="G127" i="11"/>
  <c r="E126" i="11"/>
  <c r="G126" i="11"/>
  <c r="E125" i="11"/>
  <c r="G125" i="11"/>
  <c r="E124" i="11"/>
  <c r="G124" i="11"/>
  <c r="E123" i="11"/>
  <c r="G123" i="11"/>
  <c r="E122" i="11"/>
  <c r="G122" i="11"/>
  <c r="E121" i="11"/>
  <c r="G121" i="11"/>
  <c r="E120" i="11"/>
  <c r="G120" i="11"/>
  <c r="E119" i="11"/>
  <c r="G119" i="11"/>
  <c r="E118" i="11"/>
  <c r="G118" i="11"/>
  <c r="E117" i="11"/>
  <c r="G117" i="11"/>
  <c r="E116" i="11"/>
  <c r="G116" i="11"/>
  <c r="E115" i="11"/>
  <c r="G115" i="11"/>
  <c r="E114" i="11"/>
  <c r="G114" i="11"/>
  <c r="E113" i="11"/>
  <c r="G113" i="11"/>
  <c r="E112" i="11"/>
  <c r="G112" i="11"/>
  <c r="E111" i="11"/>
  <c r="G111" i="11"/>
  <c r="E110" i="11"/>
  <c r="G110" i="11"/>
  <c r="E109" i="11"/>
  <c r="G109" i="11"/>
  <c r="E108" i="11"/>
  <c r="G108" i="11"/>
  <c r="E107" i="11"/>
  <c r="G107" i="11"/>
  <c r="E106" i="11"/>
  <c r="G106" i="11"/>
  <c r="E105" i="11"/>
  <c r="G105" i="11"/>
  <c r="E104" i="11"/>
  <c r="G104" i="11"/>
  <c r="E103" i="11"/>
  <c r="G103" i="11"/>
  <c r="E102" i="11"/>
  <c r="G102" i="11"/>
  <c r="E101" i="11"/>
  <c r="G101" i="11"/>
  <c r="E100" i="11"/>
  <c r="G100" i="11"/>
  <c r="E99" i="11"/>
  <c r="G99" i="11"/>
  <c r="E98" i="11"/>
  <c r="G98" i="11"/>
  <c r="E97" i="11"/>
  <c r="G97" i="11"/>
  <c r="E96" i="11"/>
  <c r="G96" i="11"/>
  <c r="E95" i="11"/>
  <c r="G95" i="11"/>
  <c r="E94" i="11"/>
  <c r="G94" i="11"/>
  <c r="E93" i="11"/>
  <c r="G93" i="11"/>
  <c r="E92" i="11"/>
  <c r="G92" i="11"/>
  <c r="E91" i="11"/>
  <c r="G91" i="11"/>
  <c r="E90" i="11"/>
  <c r="G90" i="11"/>
  <c r="E89" i="11"/>
  <c r="G89" i="11"/>
  <c r="E88" i="11"/>
  <c r="G88" i="11"/>
  <c r="E87" i="11"/>
  <c r="G87" i="11"/>
  <c r="E86" i="11"/>
  <c r="G86" i="11"/>
  <c r="E85" i="11"/>
  <c r="G85" i="11"/>
  <c r="E84" i="11"/>
  <c r="G84" i="11"/>
  <c r="E83" i="11"/>
  <c r="G83" i="11"/>
  <c r="E82" i="11"/>
  <c r="G82" i="11"/>
  <c r="E81" i="11"/>
  <c r="G81" i="11"/>
  <c r="E80" i="11"/>
  <c r="G80" i="11"/>
  <c r="E79" i="11"/>
  <c r="G79" i="11"/>
  <c r="E78" i="11"/>
  <c r="G78" i="11"/>
  <c r="E77" i="11"/>
  <c r="G77" i="11"/>
  <c r="E76" i="11"/>
  <c r="G76" i="11"/>
  <c r="E75" i="11"/>
  <c r="G75" i="11"/>
  <c r="E74" i="11"/>
  <c r="G74" i="11"/>
  <c r="E73" i="11"/>
  <c r="G73" i="11"/>
  <c r="E72" i="11"/>
  <c r="G72" i="11"/>
  <c r="E71" i="11"/>
  <c r="G71" i="11"/>
  <c r="E70" i="11"/>
  <c r="G70" i="11"/>
  <c r="E69" i="11"/>
  <c r="G69" i="11"/>
  <c r="E68" i="11"/>
  <c r="G68" i="11"/>
  <c r="E67" i="11"/>
  <c r="G67" i="11"/>
  <c r="E66" i="11"/>
  <c r="G66" i="11"/>
  <c r="E65" i="11"/>
  <c r="G65" i="11"/>
  <c r="E64" i="11"/>
  <c r="G64" i="11"/>
  <c r="E63" i="11"/>
  <c r="G63" i="11"/>
  <c r="E62" i="11"/>
  <c r="G62" i="11"/>
  <c r="E61" i="11"/>
  <c r="G61" i="11"/>
  <c r="E60" i="11"/>
  <c r="G60" i="11"/>
  <c r="E59" i="11"/>
  <c r="G59" i="11"/>
  <c r="E58" i="11"/>
  <c r="G58" i="11"/>
  <c r="E57" i="11"/>
  <c r="G57" i="11"/>
  <c r="E56" i="11"/>
  <c r="G56" i="11"/>
  <c r="E55" i="11"/>
  <c r="G55" i="11"/>
  <c r="E54" i="11"/>
  <c r="G54" i="11"/>
  <c r="E53" i="11"/>
  <c r="G53" i="11"/>
  <c r="E52" i="11"/>
  <c r="G52" i="11"/>
  <c r="E51" i="11"/>
  <c r="G51" i="11"/>
  <c r="E50" i="11"/>
  <c r="G50" i="11"/>
  <c r="E49" i="11"/>
  <c r="G49" i="11"/>
  <c r="E48" i="11"/>
  <c r="G48" i="11"/>
  <c r="E47" i="11"/>
  <c r="G47" i="11"/>
  <c r="E46" i="11"/>
  <c r="G46" i="11"/>
  <c r="E45" i="11"/>
  <c r="G45" i="11"/>
  <c r="E44" i="11"/>
  <c r="G44" i="11"/>
  <c r="E43" i="11"/>
  <c r="G43" i="11"/>
  <c r="E42" i="11"/>
  <c r="G42" i="11"/>
  <c r="E41" i="11"/>
  <c r="G41" i="11"/>
  <c r="E40" i="11"/>
  <c r="G40" i="11"/>
  <c r="E39" i="11"/>
  <c r="G39" i="11"/>
  <c r="E38" i="11"/>
  <c r="G38" i="11"/>
  <c r="E37" i="11"/>
  <c r="G37" i="11"/>
  <c r="E36" i="11"/>
  <c r="G36" i="11"/>
  <c r="E35" i="11"/>
  <c r="G35" i="11"/>
  <c r="E34" i="11"/>
  <c r="G34" i="11"/>
  <c r="E33" i="11"/>
  <c r="G33" i="11"/>
  <c r="E32" i="11"/>
  <c r="G32" i="11"/>
  <c r="E31" i="11"/>
  <c r="G31" i="11"/>
  <c r="E30" i="11"/>
  <c r="G30" i="11"/>
  <c r="E29" i="11"/>
  <c r="G29" i="11"/>
  <c r="E28" i="11"/>
  <c r="G28" i="11"/>
  <c r="E27" i="11"/>
  <c r="G27" i="11"/>
  <c r="E26" i="11"/>
  <c r="G26" i="11"/>
  <c r="E25" i="11"/>
  <c r="G25" i="11"/>
  <c r="E24" i="11"/>
  <c r="G24" i="11"/>
  <c r="E23" i="11"/>
  <c r="G23" i="11"/>
  <c r="E22" i="11"/>
  <c r="G22" i="11"/>
  <c r="E21" i="11"/>
  <c r="G21" i="11"/>
  <c r="E20" i="11"/>
  <c r="G20" i="11"/>
  <c r="E19" i="11"/>
  <c r="G19" i="11"/>
  <c r="E18" i="11"/>
  <c r="G18" i="11"/>
  <c r="E17" i="11"/>
  <c r="G17" i="11"/>
  <c r="E16" i="11"/>
  <c r="G16" i="11"/>
  <c r="E15" i="11"/>
  <c r="G15" i="11"/>
  <c r="I14" i="11"/>
  <c r="G14" i="11"/>
  <c r="E14" i="11"/>
  <c r="G13" i="11"/>
  <c r="E13" i="11"/>
  <c r="G12" i="11"/>
  <c r="E12" i="11"/>
  <c r="G11" i="11"/>
  <c r="E11" i="11"/>
  <c r="G10" i="11"/>
  <c r="E10" i="11"/>
  <c r="G9" i="11"/>
  <c r="E9" i="11"/>
  <c r="G8" i="11"/>
  <c r="E8" i="11"/>
  <c r="G7" i="11"/>
  <c r="E7" i="11"/>
  <c r="G6" i="11"/>
  <c r="E6" i="11"/>
  <c r="G5" i="11"/>
  <c r="E5" i="11"/>
  <c r="G4" i="11"/>
  <c r="E4" i="11"/>
  <c r="E3" i="11"/>
  <c r="G3" i="11"/>
  <c r="K5" i="3"/>
  <c r="L5" i="3"/>
  <c r="M5" i="3"/>
  <c r="J5" i="9"/>
  <c r="K6" i="3"/>
  <c r="L6" i="3"/>
  <c r="M6" i="3"/>
  <c r="J6" i="9"/>
  <c r="K9" i="3"/>
  <c r="L9" i="3"/>
  <c r="M9" i="3"/>
  <c r="J9" i="9"/>
  <c r="K10" i="3"/>
  <c r="L10" i="3"/>
  <c r="M10" i="3"/>
  <c r="J10" i="9"/>
  <c r="K12" i="3"/>
  <c r="L12" i="3"/>
  <c r="M12" i="3"/>
  <c r="J12" i="9"/>
  <c r="K13" i="3"/>
  <c r="L13" i="3"/>
  <c r="M13" i="3"/>
  <c r="J13" i="9"/>
  <c r="K14" i="3"/>
  <c r="L14" i="3"/>
  <c r="M14" i="3"/>
  <c r="J14" i="9"/>
  <c r="K16" i="3"/>
  <c r="L16" i="3"/>
  <c r="M16" i="3"/>
  <c r="J16" i="9"/>
  <c r="K17" i="3"/>
  <c r="L17" i="3"/>
  <c r="M17" i="3"/>
  <c r="J17" i="9"/>
  <c r="K18" i="3"/>
  <c r="L18" i="3"/>
  <c r="M18" i="3"/>
  <c r="J18" i="9"/>
  <c r="K20" i="3"/>
  <c r="L20" i="3"/>
  <c r="M20" i="3"/>
  <c r="J20" i="9"/>
  <c r="K21" i="3"/>
  <c r="L21" i="3"/>
  <c r="M21" i="3"/>
  <c r="J21" i="9"/>
  <c r="K22" i="3"/>
  <c r="L22" i="3"/>
  <c r="M22" i="3"/>
  <c r="J22" i="9"/>
  <c r="K24" i="3"/>
  <c r="L24" i="3"/>
  <c r="M24" i="3"/>
  <c r="J24" i="9"/>
  <c r="K25" i="3"/>
  <c r="L25" i="3"/>
  <c r="M25" i="3"/>
  <c r="J25" i="9"/>
  <c r="K26" i="3"/>
  <c r="L26" i="3"/>
  <c r="M26" i="3"/>
  <c r="J26" i="9"/>
  <c r="K28" i="3"/>
  <c r="L28" i="3"/>
  <c r="M28" i="3"/>
  <c r="J28" i="9"/>
  <c r="K29" i="3"/>
  <c r="L29" i="3"/>
  <c r="M29" i="3"/>
  <c r="J29" i="9"/>
  <c r="K30" i="3"/>
  <c r="L30" i="3"/>
  <c r="M30" i="3"/>
  <c r="J30" i="9"/>
  <c r="K32" i="3"/>
  <c r="L32" i="3"/>
  <c r="M32" i="3"/>
  <c r="J32" i="9"/>
  <c r="K33" i="3"/>
  <c r="L33" i="3"/>
  <c r="M33" i="3"/>
  <c r="J33" i="9"/>
  <c r="K34" i="3"/>
  <c r="L34" i="3"/>
  <c r="M34" i="3"/>
  <c r="J34" i="9"/>
  <c r="K36" i="3"/>
  <c r="L36" i="3"/>
  <c r="M36" i="3"/>
  <c r="J36" i="9"/>
  <c r="K37" i="3"/>
  <c r="L37" i="3"/>
  <c r="M37" i="3"/>
  <c r="J37" i="9"/>
  <c r="K38" i="3"/>
  <c r="L38" i="3"/>
  <c r="M38" i="3"/>
  <c r="J38" i="9"/>
  <c r="K40" i="3"/>
  <c r="L40" i="3"/>
  <c r="M40" i="3"/>
  <c r="J40" i="9"/>
  <c r="K41" i="3"/>
  <c r="L41" i="3"/>
  <c r="M41" i="3"/>
  <c r="J41" i="9"/>
  <c r="K42" i="3"/>
  <c r="L42" i="3"/>
  <c r="M42" i="3"/>
  <c r="J42" i="9"/>
  <c r="K44" i="3"/>
  <c r="L44" i="3"/>
  <c r="M44" i="3"/>
  <c r="J44" i="9"/>
  <c r="K45" i="3"/>
  <c r="L45" i="3"/>
  <c r="M45" i="3"/>
  <c r="J45" i="9"/>
  <c r="K46" i="3"/>
  <c r="L46" i="3"/>
  <c r="M46" i="3"/>
  <c r="J46" i="9"/>
  <c r="K48" i="3"/>
  <c r="L48" i="3"/>
  <c r="M48" i="3"/>
  <c r="J48" i="9"/>
  <c r="K49" i="3"/>
  <c r="L49" i="3"/>
  <c r="M49" i="3"/>
  <c r="J49" i="9"/>
  <c r="K50" i="3"/>
  <c r="L50" i="3"/>
  <c r="M50" i="3"/>
  <c r="J50" i="9"/>
  <c r="K52" i="3"/>
  <c r="L52" i="3"/>
  <c r="M52" i="3"/>
  <c r="J52" i="9"/>
  <c r="K53" i="3"/>
  <c r="L53" i="3"/>
  <c r="M53" i="3"/>
  <c r="J53" i="9"/>
  <c r="K54" i="3"/>
  <c r="L54" i="3"/>
  <c r="M54" i="3"/>
  <c r="J54" i="9"/>
  <c r="K56" i="3"/>
  <c r="L56" i="3"/>
  <c r="M56" i="3"/>
  <c r="J56" i="9"/>
  <c r="K57" i="3"/>
  <c r="L57" i="3"/>
  <c r="M57" i="3"/>
  <c r="J57" i="9"/>
  <c r="K58" i="3"/>
  <c r="L58" i="3"/>
  <c r="M58" i="3"/>
  <c r="J58" i="9"/>
  <c r="K60" i="3"/>
  <c r="L60" i="3"/>
  <c r="M60" i="3"/>
  <c r="J60" i="9"/>
  <c r="K61" i="3"/>
  <c r="L61" i="3"/>
  <c r="M61" i="3"/>
  <c r="J61" i="9"/>
  <c r="K62" i="3"/>
  <c r="L62" i="3"/>
  <c r="M62" i="3"/>
  <c r="J62" i="9"/>
  <c r="E701" i="10"/>
  <c r="E700" i="10"/>
  <c r="G700" i="10"/>
  <c r="E699" i="10"/>
  <c r="G699" i="10"/>
  <c r="E698" i="10"/>
  <c r="G698" i="10"/>
  <c r="E697" i="10"/>
  <c r="G697" i="10"/>
  <c r="G696" i="10"/>
  <c r="E696" i="10"/>
  <c r="E695" i="10"/>
  <c r="G695" i="10"/>
  <c r="E694" i="10"/>
  <c r="G694" i="10"/>
  <c r="E693" i="10"/>
  <c r="G693" i="10"/>
  <c r="E692" i="10"/>
  <c r="G692" i="10"/>
  <c r="E691" i="10"/>
  <c r="G691" i="10"/>
  <c r="G690" i="10"/>
  <c r="E690" i="10"/>
  <c r="E689" i="10"/>
  <c r="G689" i="10"/>
  <c r="G688" i="10"/>
  <c r="E688" i="10"/>
  <c r="E687" i="10"/>
  <c r="G687" i="10"/>
  <c r="E686" i="10"/>
  <c r="G686" i="10"/>
  <c r="E685" i="10"/>
  <c r="G685" i="10"/>
  <c r="E684" i="10"/>
  <c r="G684" i="10"/>
  <c r="E683" i="10"/>
  <c r="G683" i="10"/>
  <c r="G682" i="10"/>
  <c r="E682" i="10"/>
  <c r="E681" i="10"/>
  <c r="G681" i="10"/>
  <c r="G680" i="10"/>
  <c r="E680" i="10"/>
  <c r="E679" i="10"/>
  <c r="G679" i="10"/>
  <c r="E678" i="10"/>
  <c r="G678" i="10"/>
  <c r="E677" i="10"/>
  <c r="G677" i="10"/>
  <c r="E676" i="10"/>
  <c r="G676" i="10"/>
  <c r="E675" i="10"/>
  <c r="G675" i="10"/>
  <c r="G674" i="10"/>
  <c r="E674" i="10"/>
  <c r="E673" i="10"/>
  <c r="G673" i="10"/>
  <c r="G672" i="10"/>
  <c r="E672" i="10"/>
  <c r="E671" i="10"/>
  <c r="G671" i="10"/>
  <c r="E670" i="10"/>
  <c r="G670" i="10"/>
  <c r="E669" i="10"/>
  <c r="G669" i="10"/>
  <c r="E668" i="10"/>
  <c r="G668" i="10"/>
  <c r="E667" i="10"/>
  <c r="G667" i="10"/>
  <c r="G666" i="10"/>
  <c r="E666" i="10"/>
  <c r="E665" i="10"/>
  <c r="G665" i="10"/>
  <c r="G664" i="10"/>
  <c r="E664" i="10"/>
  <c r="E663" i="10"/>
  <c r="G663" i="10"/>
  <c r="E662" i="10"/>
  <c r="G662" i="10"/>
  <c r="E661" i="10"/>
  <c r="G661" i="10"/>
  <c r="E660" i="10"/>
  <c r="G660" i="10"/>
  <c r="E659" i="10"/>
  <c r="G659" i="10"/>
  <c r="G658" i="10"/>
  <c r="E658" i="10"/>
  <c r="E657" i="10"/>
  <c r="G657" i="10"/>
  <c r="G656" i="10"/>
  <c r="E656" i="10"/>
  <c r="E655" i="10"/>
  <c r="G655" i="10"/>
  <c r="E654" i="10"/>
  <c r="G654" i="10"/>
  <c r="E653" i="10"/>
  <c r="G653" i="10"/>
  <c r="E652" i="10"/>
  <c r="G652" i="10"/>
  <c r="E651" i="10"/>
  <c r="G651" i="10"/>
  <c r="G650" i="10"/>
  <c r="E650" i="10"/>
  <c r="E649" i="10"/>
  <c r="G649" i="10"/>
  <c r="G648" i="10"/>
  <c r="E648" i="10"/>
  <c r="E647" i="10"/>
  <c r="G647" i="10"/>
  <c r="G646" i="10"/>
  <c r="E646" i="10"/>
  <c r="E645" i="10"/>
  <c r="G645" i="10"/>
  <c r="E644" i="10"/>
  <c r="G644" i="10"/>
  <c r="E643" i="10"/>
  <c r="G643" i="10"/>
  <c r="G642" i="10"/>
  <c r="E642" i="10"/>
  <c r="E641" i="10"/>
  <c r="G641" i="10"/>
  <c r="G640" i="10"/>
  <c r="E640" i="10"/>
  <c r="E639" i="10"/>
  <c r="G639" i="10"/>
  <c r="E638" i="10"/>
  <c r="G638" i="10"/>
  <c r="E637" i="10"/>
  <c r="G637" i="10"/>
  <c r="E636" i="10"/>
  <c r="G636" i="10"/>
  <c r="E635" i="10"/>
  <c r="G635" i="10"/>
  <c r="G634" i="10"/>
  <c r="E634" i="10"/>
  <c r="E633" i="10"/>
  <c r="G633" i="10"/>
  <c r="G632" i="10"/>
  <c r="E632" i="10"/>
  <c r="E631" i="10"/>
  <c r="G631" i="10"/>
  <c r="E630" i="10"/>
  <c r="G630" i="10"/>
  <c r="E629" i="10"/>
  <c r="G629" i="10"/>
  <c r="E628" i="10"/>
  <c r="G628" i="10"/>
  <c r="E627" i="10"/>
  <c r="G627" i="10"/>
  <c r="G626" i="10"/>
  <c r="E626" i="10"/>
  <c r="E625" i="10"/>
  <c r="G625" i="10"/>
  <c r="G624" i="10"/>
  <c r="E624" i="10"/>
  <c r="E623" i="10"/>
  <c r="G623" i="10"/>
  <c r="E622" i="10"/>
  <c r="G622" i="10"/>
  <c r="E621" i="10"/>
  <c r="G621" i="10"/>
  <c r="E620" i="10"/>
  <c r="G620" i="10"/>
  <c r="E619" i="10"/>
  <c r="G619" i="10"/>
  <c r="G618" i="10"/>
  <c r="E618" i="10"/>
  <c r="E617" i="10"/>
  <c r="G617" i="10"/>
  <c r="G616" i="10"/>
  <c r="E616" i="10"/>
  <c r="E615" i="10"/>
  <c r="G615" i="10"/>
  <c r="G614" i="10"/>
  <c r="E614" i="10"/>
  <c r="E613" i="10"/>
  <c r="G613" i="10"/>
  <c r="E612" i="10"/>
  <c r="G612" i="10"/>
  <c r="E611" i="10"/>
  <c r="G611" i="10"/>
  <c r="G610" i="10"/>
  <c r="E610" i="10"/>
  <c r="E609" i="10"/>
  <c r="G609" i="10"/>
  <c r="G608" i="10"/>
  <c r="E608" i="10"/>
  <c r="E607" i="10"/>
  <c r="G607" i="10"/>
  <c r="E606" i="10"/>
  <c r="G606" i="10"/>
  <c r="E605" i="10"/>
  <c r="G605" i="10"/>
  <c r="E604" i="10"/>
  <c r="G604" i="10"/>
  <c r="E603" i="10"/>
  <c r="G603" i="10"/>
  <c r="G602" i="10"/>
  <c r="E602" i="10"/>
  <c r="E601" i="10"/>
  <c r="G601" i="10"/>
  <c r="G600" i="10"/>
  <c r="E600" i="10"/>
  <c r="E599" i="10"/>
  <c r="G599" i="10"/>
  <c r="E598" i="10"/>
  <c r="G598" i="10"/>
  <c r="E597" i="10"/>
  <c r="G597" i="10"/>
  <c r="E596" i="10"/>
  <c r="G596" i="10"/>
  <c r="E595" i="10"/>
  <c r="G595" i="10"/>
  <c r="G594" i="10"/>
  <c r="E594" i="10"/>
  <c r="E593" i="10"/>
  <c r="G593" i="10"/>
  <c r="G592" i="10"/>
  <c r="E592" i="10"/>
  <c r="E591" i="10"/>
  <c r="G591" i="10"/>
  <c r="E590" i="10"/>
  <c r="G590" i="10"/>
  <c r="E589" i="10"/>
  <c r="G589" i="10"/>
  <c r="E588" i="10"/>
  <c r="G588" i="10"/>
  <c r="E587" i="10"/>
  <c r="G587" i="10"/>
  <c r="G586" i="10"/>
  <c r="E586" i="10"/>
  <c r="E585" i="10"/>
  <c r="G585" i="10"/>
  <c r="G584" i="10"/>
  <c r="E584" i="10"/>
  <c r="E583" i="10"/>
  <c r="G583" i="10"/>
  <c r="G582" i="10"/>
  <c r="E582" i="10"/>
  <c r="E581" i="10"/>
  <c r="G581" i="10"/>
  <c r="E580" i="10"/>
  <c r="G580" i="10"/>
  <c r="E579" i="10"/>
  <c r="G579" i="10"/>
  <c r="G578" i="10"/>
  <c r="E578" i="10"/>
  <c r="E577" i="10"/>
  <c r="G577" i="10"/>
  <c r="G576" i="10"/>
  <c r="E576" i="10"/>
  <c r="E575" i="10"/>
  <c r="G575" i="10"/>
  <c r="E574" i="10"/>
  <c r="G574" i="10"/>
  <c r="E573" i="10"/>
  <c r="G573" i="10"/>
  <c r="E572" i="10"/>
  <c r="G572" i="10"/>
  <c r="E571" i="10"/>
  <c r="G571" i="10"/>
  <c r="G570" i="10"/>
  <c r="E570" i="10"/>
  <c r="E569" i="10"/>
  <c r="G569" i="10"/>
  <c r="G568" i="10"/>
  <c r="E568" i="10"/>
  <c r="E567" i="10"/>
  <c r="G567" i="10"/>
  <c r="E566" i="10"/>
  <c r="G566" i="10"/>
  <c r="E565" i="10"/>
  <c r="G565" i="10"/>
  <c r="E564" i="10"/>
  <c r="G564" i="10"/>
  <c r="E563" i="10"/>
  <c r="G563" i="10"/>
  <c r="G562" i="10"/>
  <c r="E562" i="10"/>
  <c r="E561" i="10"/>
  <c r="G561" i="10"/>
  <c r="G560" i="10"/>
  <c r="E560" i="10"/>
  <c r="E559" i="10"/>
  <c r="G559" i="10"/>
  <c r="E558" i="10"/>
  <c r="G558" i="10"/>
  <c r="E557" i="10"/>
  <c r="G557" i="10"/>
  <c r="E556" i="10"/>
  <c r="G556" i="10"/>
  <c r="E555" i="10"/>
  <c r="G555" i="10"/>
  <c r="G554" i="10"/>
  <c r="E554" i="10"/>
  <c r="E553" i="10"/>
  <c r="G553" i="10"/>
  <c r="G552" i="10"/>
  <c r="E552" i="10"/>
  <c r="E551" i="10"/>
  <c r="G551" i="10"/>
  <c r="G550" i="10"/>
  <c r="E550" i="10"/>
  <c r="E549" i="10"/>
  <c r="G549" i="10"/>
  <c r="E548" i="10"/>
  <c r="G548" i="10"/>
  <c r="E547" i="10"/>
  <c r="G547" i="10"/>
  <c r="G546" i="10"/>
  <c r="E546" i="10"/>
  <c r="E545" i="10"/>
  <c r="G545" i="10"/>
  <c r="G544" i="10"/>
  <c r="E544" i="10"/>
  <c r="E543" i="10"/>
  <c r="G543" i="10"/>
  <c r="E542" i="10"/>
  <c r="G542" i="10"/>
  <c r="E541" i="10"/>
  <c r="G541" i="10"/>
  <c r="E540" i="10"/>
  <c r="G540" i="10"/>
  <c r="E539" i="10"/>
  <c r="G539" i="10"/>
  <c r="G538" i="10"/>
  <c r="E538" i="10"/>
  <c r="E537" i="10"/>
  <c r="G537" i="10"/>
  <c r="G536" i="10"/>
  <c r="E536" i="10"/>
  <c r="E535" i="10"/>
  <c r="G535" i="10"/>
  <c r="E534" i="10"/>
  <c r="G534" i="10"/>
  <c r="E533" i="10"/>
  <c r="G533" i="10"/>
  <c r="E532" i="10"/>
  <c r="G532" i="10"/>
  <c r="G531" i="10"/>
  <c r="E531" i="10"/>
  <c r="E530" i="10"/>
  <c r="G530" i="10"/>
  <c r="G529" i="10"/>
  <c r="E529" i="10"/>
  <c r="E528" i="10"/>
  <c r="G528" i="10"/>
  <c r="G527" i="10"/>
  <c r="E527" i="10"/>
  <c r="E526" i="10"/>
  <c r="G526" i="10"/>
  <c r="E525" i="10"/>
  <c r="G525" i="10"/>
  <c r="E524" i="10"/>
  <c r="G524" i="10"/>
  <c r="E523" i="10"/>
  <c r="G523" i="10"/>
  <c r="E522" i="10"/>
  <c r="G522" i="10"/>
  <c r="E521" i="10"/>
  <c r="G521" i="10"/>
  <c r="E520" i="10"/>
  <c r="G520" i="10"/>
  <c r="G519" i="10"/>
  <c r="E519" i="10"/>
  <c r="E518" i="10"/>
  <c r="G518" i="10"/>
  <c r="G517" i="10"/>
  <c r="E517" i="10"/>
  <c r="E516" i="10"/>
  <c r="G516" i="10"/>
  <c r="E515" i="10"/>
  <c r="G515" i="10"/>
  <c r="E514" i="10"/>
  <c r="G514" i="10"/>
  <c r="E513" i="10"/>
  <c r="G513" i="10"/>
  <c r="E512" i="10"/>
  <c r="G512" i="10"/>
  <c r="G511" i="10"/>
  <c r="E511" i="10"/>
  <c r="E510" i="10"/>
  <c r="G510" i="10"/>
  <c r="E509" i="10"/>
  <c r="G509" i="10"/>
  <c r="E508" i="10"/>
  <c r="G508" i="10"/>
  <c r="E507" i="10"/>
  <c r="G507" i="10"/>
  <c r="E506" i="10"/>
  <c r="G506" i="10"/>
  <c r="E505" i="10"/>
  <c r="G505" i="10"/>
  <c r="E504" i="10"/>
  <c r="G504" i="10"/>
  <c r="G503" i="10"/>
  <c r="E503" i="10"/>
  <c r="E502" i="10"/>
  <c r="G502" i="10"/>
  <c r="G501" i="10"/>
  <c r="E501" i="10"/>
  <c r="E500" i="10"/>
  <c r="G500" i="10"/>
  <c r="E499" i="10"/>
  <c r="G499" i="10"/>
  <c r="E498" i="10"/>
  <c r="G498" i="10"/>
  <c r="E497" i="10"/>
  <c r="G497" i="10"/>
  <c r="E496" i="10"/>
  <c r="G496" i="10"/>
  <c r="G495" i="10"/>
  <c r="E495" i="10"/>
  <c r="E494" i="10"/>
  <c r="G494" i="10"/>
  <c r="E493" i="10"/>
  <c r="G493" i="10"/>
  <c r="E492" i="10"/>
  <c r="G492" i="10"/>
  <c r="E491" i="10"/>
  <c r="G491" i="10"/>
  <c r="E490" i="10"/>
  <c r="G490" i="10"/>
  <c r="E489" i="10"/>
  <c r="G489" i="10"/>
  <c r="E488" i="10"/>
  <c r="G488" i="10"/>
  <c r="G487" i="10"/>
  <c r="E487" i="10"/>
  <c r="E486" i="10"/>
  <c r="G486" i="10"/>
  <c r="G485" i="10"/>
  <c r="E485" i="10"/>
  <c r="E484" i="10"/>
  <c r="G484" i="10"/>
  <c r="E483" i="10"/>
  <c r="G483" i="10"/>
  <c r="E482" i="10"/>
  <c r="G482" i="10"/>
  <c r="E481" i="10"/>
  <c r="G481" i="10"/>
  <c r="E480" i="10"/>
  <c r="G480" i="10"/>
  <c r="G479" i="10"/>
  <c r="E479" i="10"/>
  <c r="E478" i="10"/>
  <c r="G478" i="10"/>
  <c r="E477" i="10"/>
  <c r="G477" i="10"/>
  <c r="E476" i="10"/>
  <c r="G476" i="10"/>
  <c r="E475" i="10"/>
  <c r="G475" i="10"/>
  <c r="E474" i="10"/>
  <c r="G474" i="10"/>
  <c r="E473" i="10"/>
  <c r="G473" i="10"/>
  <c r="E472" i="10"/>
  <c r="G472" i="10"/>
  <c r="G471" i="10"/>
  <c r="E471" i="10"/>
  <c r="E470" i="10"/>
  <c r="G470" i="10"/>
  <c r="G469" i="10"/>
  <c r="E469" i="10"/>
  <c r="E468" i="10"/>
  <c r="G468" i="10"/>
  <c r="E467" i="10"/>
  <c r="G467" i="10"/>
  <c r="E466" i="10"/>
  <c r="G466" i="10"/>
  <c r="E465" i="10"/>
  <c r="G465" i="10"/>
  <c r="E464" i="10"/>
  <c r="G464" i="10"/>
  <c r="G463" i="10"/>
  <c r="E463" i="10"/>
  <c r="E462" i="10"/>
  <c r="G462" i="10"/>
  <c r="E461" i="10"/>
  <c r="G461" i="10"/>
  <c r="E460" i="10"/>
  <c r="G460" i="10"/>
  <c r="E459" i="10"/>
  <c r="G459" i="10"/>
  <c r="E458" i="10"/>
  <c r="G458" i="10"/>
  <c r="E457" i="10"/>
  <c r="G457" i="10"/>
  <c r="E456" i="10"/>
  <c r="G456" i="10"/>
  <c r="G455" i="10"/>
  <c r="E455" i="10"/>
  <c r="E454" i="10"/>
  <c r="G454" i="10"/>
  <c r="G453" i="10"/>
  <c r="E453" i="10"/>
  <c r="E452" i="10"/>
  <c r="G452" i="10"/>
  <c r="E451" i="10"/>
  <c r="G451" i="10"/>
  <c r="E450" i="10"/>
  <c r="G450" i="10"/>
  <c r="E449" i="10"/>
  <c r="G449" i="10"/>
  <c r="E448" i="10"/>
  <c r="G448" i="10"/>
  <c r="G447" i="10"/>
  <c r="E447" i="10"/>
  <c r="E446" i="10"/>
  <c r="G446" i="10"/>
  <c r="E445" i="10"/>
  <c r="G445" i="10"/>
  <c r="E444" i="10"/>
  <c r="G444" i="10"/>
  <c r="E443" i="10"/>
  <c r="G443" i="10"/>
  <c r="E442" i="10"/>
  <c r="G442" i="10"/>
  <c r="E441" i="10"/>
  <c r="G441" i="10"/>
  <c r="E440" i="10"/>
  <c r="G440" i="10"/>
  <c r="G439" i="10"/>
  <c r="E439" i="10"/>
  <c r="E438" i="10"/>
  <c r="G438" i="10"/>
  <c r="G437" i="10"/>
  <c r="E437" i="10"/>
  <c r="E436" i="10"/>
  <c r="G436" i="10"/>
  <c r="E435" i="10"/>
  <c r="G435" i="10"/>
  <c r="E434" i="10"/>
  <c r="G434" i="10"/>
  <c r="E433" i="10"/>
  <c r="G433" i="10"/>
  <c r="E432" i="10"/>
  <c r="G432" i="10"/>
  <c r="G431" i="10"/>
  <c r="E431" i="10"/>
  <c r="E430" i="10"/>
  <c r="G430" i="10"/>
  <c r="E429" i="10"/>
  <c r="G429" i="10"/>
  <c r="E428" i="10"/>
  <c r="G428" i="10"/>
  <c r="E427" i="10"/>
  <c r="G427" i="10"/>
  <c r="E426" i="10"/>
  <c r="G426" i="10"/>
  <c r="E425" i="10"/>
  <c r="G425" i="10"/>
  <c r="E424" i="10"/>
  <c r="G424" i="10"/>
  <c r="G423" i="10"/>
  <c r="E423" i="10"/>
  <c r="E422" i="10"/>
  <c r="G422" i="10"/>
  <c r="G421" i="10"/>
  <c r="E421" i="10"/>
  <c r="E420" i="10"/>
  <c r="G420" i="10"/>
  <c r="E419" i="10"/>
  <c r="G419" i="10"/>
  <c r="E418" i="10"/>
  <c r="G418" i="10"/>
  <c r="E417" i="10"/>
  <c r="G417" i="10"/>
  <c r="E416" i="10"/>
  <c r="G416" i="10"/>
  <c r="G415" i="10"/>
  <c r="E415" i="10"/>
  <c r="E414" i="10"/>
  <c r="G414" i="10"/>
  <c r="E413" i="10"/>
  <c r="G413" i="10"/>
  <c r="E412" i="10"/>
  <c r="G412" i="10"/>
  <c r="E411" i="10"/>
  <c r="G411" i="10"/>
  <c r="E410" i="10"/>
  <c r="G410" i="10"/>
  <c r="E409" i="10"/>
  <c r="G409" i="10"/>
  <c r="E408" i="10"/>
  <c r="G408" i="10"/>
  <c r="G407" i="10"/>
  <c r="E407" i="10"/>
  <c r="E406" i="10"/>
  <c r="G406" i="10"/>
  <c r="G405" i="10"/>
  <c r="E405" i="10"/>
  <c r="E404" i="10"/>
  <c r="G404" i="10"/>
  <c r="E403" i="10"/>
  <c r="G403" i="10"/>
  <c r="E402" i="10"/>
  <c r="G402" i="10"/>
  <c r="E401" i="10"/>
  <c r="G401" i="10"/>
  <c r="E400" i="10"/>
  <c r="G400" i="10"/>
  <c r="E399" i="10"/>
  <c r="G399" i="10"/>
  <c r="E398" i="10"/>
  <c r="G398" i="10"/>
  <c r="G397" i="10"/>
  <c r="E397" i="10"/>
  <c r="E396" i="10"/>
  <c r="G396" i="10"/>
  <c r="E395" i="10"/>
  <c r="G395" i="10"/>
  <c r="E394" i="10"/>
  <c r="G394" i="10"/>
  <c r="E393" i="10"/>
  <c r="G393" i="10"/>
  <c r="E392" i="10"/>
  <c r="G392" i="10"/>
  <c r="E391" i="10"/>
  <c r="G391" i="10"/>
  <c r="E390" i="10"/>
  <c r="G390" i="10"/>
  <c r="G389" i="10"/>
  <c r="E389" i="10"/>
  <c r="E388" i="10"/>
  <c r="G388" i="10"/>
  <c r="E387" i="10"/>
  <c r="G387" i="10"/>
  <c r="E386" i="10"/>
  <c r="G386" i="10"/>
  <c r="E385" i="10"/>
  <c r="G385" i="10"/>
  <c r="E384" i="10"/>
  <c r="G384" i="10"/>
  <c r="E383" i="10"/>
  <c r="G383" i="10"/>
  <c r="E382" i="10"/>
  <c r="G382" i="10"/>
  <c r="G381" i="10"/>
  <c r="E381" i="10"/>
  <c r="E380" i="10"/>
  <c r="G380" i="10"/>
  <c r="E379" i="10"/>
  <c r="G379" i="10"/>
  <c r="E378" i="10"/>
  <c r="G378" i="10"/>
  <c r="E377" i="10"/>
  <c r="G377" i="10"/>
  <c r="E376" i="10"/>
  <c r="G376" i="10"/>
  <c r="E375" i="10"/>
  <c r="G375" i="10"/>
  <c r="E374" i="10"/>
  <c r="G374" i="10"/>
  <c r="G373" i="10"/>
  <c r="E373" i="10"/>
  <c r="E372" i="10"/>
  <c r="G372" i="10"/>
  <c r="E371" i="10"/>
  <c r="G371" i="10"/>
  <c r="E370" i="10"/>
  <c r="G370" i="10"/>
  <c r="E369" i="10"/>
  <c r="G369" i="10"/>
  <c r="E368" i="10"/>
  <c r="G368" i="10"/>
  <c r="E367" i="10"/>
  <c r="G367" i="10"/>
  <c r="E366" i="10"/>
  <c r="G366" i="10"/>
  <c r="G365" i="10"/>
  <c r="E365" i="10"/>
  <c r="E364" i="10"/>
  <c r="G364" i="10"/>
  <c r="E363" i="10"/>
  <c r="G363" i="10"/>
  <c r="E362" i="10"/>
  <c r="G362" i="10"/>
  <c r="E361" i="10"/>
  <c r="G361" i="10"/>
  <c r="E360" i="10"/>
  <c r="G360" i="10"/>
  <c r="E359" i="10"/>
  <c r="G359" i="10"/>
  <c r="E358" i="10"/>
  <c r="G358" i="10"/>
  <c r="G357" i="10"/>
  <c r="E357" i="10"/>
  <c r="E356" i="10"/>
  <c r="G356" i="10"/>
  <c r="E355" i="10"/>
  <c r="G355" i="10"/>
  <c r="E354" i="10"/>
  <c r="G354" i="10"/>
  <c r="E353" i="10"/>
  <c r="G353" i="10"/>
  <c r="E352" i="10"/>
  <c r="G352" i="10"/>
  <c r="E351" i="10"/>
  <c r="G351" i="10"/>
  <c r="E350" i="10"/>
  <c r="G350" i="10"/>
  <c r="G349" i="10"/>
  <c r="E349" i="10"/>
  <c r="E348" i="10"/>
  <c r="G348" i="10"/>
  <c r="E347" i="10"/>
  <c r="G347" i="10"/>
  <c r="E346" i="10"/>
  <c r="G346" i="10"/>
  <c r="E345" i="10"/>
  <c r="G345" i="10"/>
  <c r="E344" i="10"/>
  <c r="G344" i="10"/>
  <c r="E343" i="10"/>
  <c r="G343" i="10"/>
  <c r="E342" i="10"/>
  <c r="G342" i="10"/>
  <c r="G341" i="10"/>
  <c r="E341" i="10"/>
  <c r="E340" i="10"/>
  <c r="G340" i="10"/>
  <c r="E339" i="10"/>
  <c r="G339" i="10"/>
  <c r="E338" i="10"/>
  <c r="G338" i="10"/>
  <c r="E337" i="10"/>
  <c r="G337" i="10"/>
  <c r="E336" i="10"/>
  <c r="G336" i="10"/>
  <c r="E335" i="10"/>
  <c r="G335" i="10"/>
  <c r="E334" i="10"/>
  <c r="G334" i="10"/>
  <c r="G333" i="10"/>
  <c r="E333" i="10"/>
  <c r="E332" i="10"/>
  <c r="G332" i="10"/>
  <c r="E331" i="10"/>
  <c r="G331" i="10"/>
  <c r="E330" i="10"/>
  <c r="G330" i="10"/>
  <c r="E329" i="10"/>
  <c r="G329" i="10"/>
  <c r="E328" i="10"/>
  <c r="G328" i="10"/>
  <c r="E327" i="10"/>
  <c r="G327" i="10"/>
  <c r="E326" i="10"/>
  <c r="G326" i="10"/>
  <c r="G325" i="10"/>
  <c r="E325" i="10"/>
  <c r="E324" i="10"/>
  <c r="G324" i="10"/>
  <c r="E323" i="10"/>
  <c r="G323" i="10"/>
  <c r="E322" i="10"/>
  <c r="G322" i="10"/>
  <c r="E321" i="10"/>
  <c r="G321" i="10"/>
  <c r="E320" i="10"/>
  <c r="G320" i="10"/>
  <c r="E319" i="10"/>
  <c r="G319" i="10"/>
  <c r="E318" i="10"/>
  <c r="G318" i="10"/>
  <c r="G317" i="10"/>
  <c r="E317" i="10"/>
  <c r="E316" i="10"/>
  <c r="G316" i="10"/>
  <c r="E315" i="10"/>
  <c r="G315" i="10"/>
  <c r="E314" i="10"/>
  <c r="G314" i="10"/>
  <c r="E313" i="10"/>
  <c r="G313" i="10"/>
  <c r="E312" i="10"/>
  <c r="G312" i="10"/>
  <c r="E311" i="10"/>
  <c r="G311" i="10"/>
  <c r="E310" i="10"/>
  <c r="G310" i="10"/>
  <c r="G309" i="10"/>
  <c r="E309" i="10"/>
  <c r="E308" i="10"/>
  <c r="G308" i="10"/>
  <c r="E307" i="10"/>
  <c r="G307" i="10"/>
  <c r="E306" i="10"/>
  <c r="G306" i="10"/>
  <c r="E305" i="10"/>
  <c r="G305" i="10"/>
  <c r="E304" i="10"/>
  <c r="G304" i="10"/>
  <c r="E303" i="10"/>
  <c r="G303" i="10"/>
  <c r="E302" i="10"/>
  <c r="G302" i="10"/>
  <c r="G301" i="10"/>
  <c r="E301" i="10"/>
  <c r="E300" i="10"/>
  <c r="G300" i="10"/>
  <c r="E299" i="10"/>
  <c r="G299" i="10"/>
  <c r="E298" i="10"/>
  <c r="G298" i="10"/>
  <c r="E297" i="10"/>
  <c r="G297" i="10"/>
  <c r="E296" i="10"/>
  <c r="G296" i="10"/>
  <c r="E295" i="10"/>
  <c r="G295" i="10"/>
  <c r="E294" i="10"/>
  <c r="G294" i="10"/>
  <c r="G293" i="10"/>
  <c r="E293" i="10"/>
  <c r="E292" i="10"/>
  <c r="G292" i="10"/>
  <c r="E291" i="10"/>
  <c r="G291" i="10"/>
  <c r="E290" i="10"/>
  <c r="G290" i="10"/>
  <c r="E289" i="10"/>
  <c r="G289" i="10"/>
  <c r="E288" i="10"/>
  <c r="G288" i="10"/>
  <c r="E287" i="10"/>
  <c r="G287" i="10"/>
  <c r="E286" i="10"/>
  <c r="G286" i="10"/>
  <c r="G285" i="10"/>
  <c r="E285" i="10"/>
  <c r="E284" i="10"/>
  <c r="G284" i="10"/>
  <c r="E283" i="10"/>
  <c r="G283" i="10"/>
  <c r="E282" i="10"/>
  <c r="G282" i="10"/>
  <c r="E281" i="10"/>
  <c r="G281" i="10"/>
  <c r="E280" i="10"/>
  <c r="G280" i="10"/>
  <c r="E279" i="10"/>
  <c r="G279" i="10"/>
  <c r="E278" i="10"/>
  <c r="G278" i="10"/>
  <c r="G277" i="10"/>
  <c r="E277" i="10"/>
  <c r="E276" i="10"/>
  <c r="G276" i="10"/>
  <c r="E275" i="10"/>
  <c r="G275" i="10"/>
  <c r="E274" i="10"/>
  <c r="G274" i="10"/>
  <c r="E273" i="10"/>
  <c r="G273" i="10"/>
  <c r="E272" i="10"/>
  <c r="G272" i="10"/>
  <c r="E271" i="10"/>
  <c r="G271" i="10"/>
  <c r="E270" i="10"/>
  <c r="G270" i="10"/>
  <c r="G269" i="10"/>
  <c r="E269" i="10"/>
  <c r="E268" i="10"/>
  <c r="G268" i="10"/>
  <c r="E267" i="10"/>
  <c r="G267" i="10"/>
  <c r="E266" i="10"/>
  <c r="G266" i="10"/>
  <c r="E265" i="10"/>
  <c r="G265" i="10"/>
  <c r="E264" i="10"/>
  <c r="G264" i="10"/>
  <c r="E263" i="10"/>
  <c r="G263" i="10"/>
  <c r="E262" i="10"/>
  <c r="G262" i="10"/>
  <c r="G261" i="10"/>
  <c r="E261" i="10"/>
  <c r="E260" i="10"/>
  <c r="G260" i="10"/>
  <c r="E259" i="10"/>
  <c r="G259" i="10"/>
  <c r="E258" i="10"/>
  <c r="G258" i="10"/>
  <c r="E257" i="10"/>
  <c r="G257" i="10"/>
  <c r="E256" i="10"/>
  <c r="G256" i="10"/>
  <c r="E255" i="10"/>
  <c r="G255" i="10"/>
  <c r="E254" i="10"/>
  <c r="G254" i="10"/>
  <c r="G253" i="10"/>
  <c r="E253" i="10"/>
  <c r="E252" i="10"/>
  <c r="G252" i="10"/>
  <c r="E251" i="10"/>
  <c r="G251" i="10"/>
  <c r="E250" i="10"/>
  <c r="G250" i="10"/>
  <c r="E249" i="10"/>
  <c r="G249" i="10"/>
  <c r="E248" i="10"/>
  <c r="G248" i="10"/>
  <c r="E247" i="10"/>
  <c r="G247" i="10"/>
  <c r="E246" i="10"/>
  <c r="G246" i="10"/>
  <c r="G245" i="10"/>
  <c r="E245" i="10"/>
  <c r="E244" i="10"/>
  <c r="G244" i="10"/>
  <c r="E243" i="10"/>
  <c r="G243" i="10"/>
  <c r="E242" i="10"/>
  <c r="G242" i="10"/>
  <c r="E241" i="10"/>
  <c r="G241" i="10"/>
  <c r="E240" i="10"/>
  <c r="G240" i="10"/>
  <c r="E239" i="10"/>
  <c r="G239" i="10"/>
  <c r="E238" i="10"/>
  <c r="G238" i="10"/>
  <c r="G237" i="10"/>
  <c r="E237" i="10"/>
  <c r="E236" i="10"/>
  <c r="G236" i="10"/>
  <c r="E235" i="10"/>
  <c r="G235" i="10"/>
  <c r="E234" i="10"/>
  <c r="G234" i="10"/>
  <c r="E233" i="10"/>
  <c r="G233" i="10"/>
  <c r="E232" i="10"/>
  <c r="G232" i="10"/>
  <c r="E231" i="10"/>
  <c r="G231" i="10"/>
  <c r="E230" i="10"/>
  <c r="G230" i="10"/>
  <c r="G229" i="10"/>
  <c r="E229" i="10"/>
  <c r="E228" i="10"/>
  <c r="G228" i="10"/>
  <c r="E227" i="10"/>
  <c r="G227" i="10"/>
  <c r="E226" i="10"/>
  <c r="G226" i="10"/>
  <c r="E225" i="10"/>
  <c r="G225" i="10"/>
  <c r="E224" i="10"/>
  <c r="G224" i="10"/>
  <c r="E223" i="10"/>
  <c r="G223" i="10"/>
  <c r="E222" i="10"/>
  <c r="G222" i="10"/>
  <c r="G221" i="10"/>
  <c r="E221" i="10"/>
  <c r="E220" i="10"/>
  <c r="G220" i="10"/>
  <c r="E219" i="10"/>
  <c r="G219" i="10"/>
  <c r="E218" i="10"/>
  <c r="G218" i="10"/>
  <c r="E217" i="10"/>
  <c r="G217" i="10"/>
  <c r="E216" i="10"/>
  <c r="G216" i="10"/>
  <c r="E215" i="10"/>
  <c r="G215" i="10"/>
  <c r="E214" i="10"/>
  <c r="G214" i="10"/>
  <c r="G213" i="10"/>
  <c r="E213" i="10"/>
  <c r="E212" i="10"/>
  <c r="G212" i="10"/>
  <c r="E211" i="10"/>
  <c r="G211" i="10"/>
  <c r="E210" i="10"/>
  <c r="G210" i="10"/>
  <c r="E209" i="10"/>
  <c r="G209" i="10"/>
  <c r="E208" i="10"/>
  <c r="G208" i="10"/>
  <c r="E207" i="10"/>
  <c r="G207" i="10"/>
  <c r="E206" i="10"/>
  <c r="G206" i="10"/>
  <c r="G205" i="10"/>
  <c r="E205" i="10"/>
  <c r="E204" i="10"/>
  <c r="G204" i="10"/>
  <c r="E203" i="10"/>
  <c r="G203" i="10"/>
  <c r="E202" i="10"/>
  <c r="G202" i="10"/>
  <c r="E201" i="10"/>
  <c r="G201" i="10"/>
  <c r="E200" i="10"/>
  <c r="G200" i="10"/>
  <c r="E199" i="10"/>
  <c r="G199" i="10"/>
  <c r="E198" i="10"/>
  <c r="G198" i="10"/>
  <c r="G197" i="10"/>
  <c r="E197" i="10"/>
  <c r="E196" i="10"/>
  <c r="G196" i="10"/>
  <c r="E195" i="10"/>
  <c r="G195" i="10"/>
  <c r="E194" i="10"/>
  <c r="G194" i="10"/>
  <c r="E193" i="10"/>
  <c r="G193" i="10"/>
  <c r="E192" i="10"/>
  <c r="G192" i="10"/>
  <c r="E191" i="10"/>
  <c r="G191" i="10"/>
  <c r="E190" i="10"/>
  <c r="G190" i="10"/>
  <c r="G189" i="10"/>
  <c r="E189" i="10"/>
  <c r="E188" i="10"/>
  <c r="G188" i="10"/>
  <c r="E187" i="10"/>
  <c r="G187" i="10"/>
  <c r="E186" i="10"/>
  <c r="G186" i="10"/>
  <c r="E185" i="10"/>
  <c r="G185" i="10"/>
  <c r="E184" i="10"/>
  <c r="G184" i="10"/>
  <c r="E183" i="10"/>
  <c r="G183" i="10"/>
  <c r="E182" i="10"/>
  <c r="G182" i="10"/>
  <c r="G181" i="10"/>
  <c r="E181" i="10"/>
  <c r="E180" i="10"/>
  <c r="G180" i="10"/>
  <c r="E179" i="10"/>
  <c r="G179" i="10"/>
  <c r="E178" i="10"/>
  <c r="G178" i="10"/>
  <c r="E177" i="10"/>
  <c r="G177" i="10"/>
  <c r="E176" i="10"/>
  <c r="G176" i="10"/>
  <c r="E175" i="10"/>
  <c r="G175" i="10"/>
  <c r="E174" i="10"/>
  <c r="G174" i="10"/>
  <c r="G173" i="10"/>
  <c r="E173" i="10"/>
  <c r="E172" i="10"/>
  <c r="G172" i="10"/>
  <c r="E171" i="10"/>
  <c r="G171" i="10"/>
  <c r="E170" i="10"/>
  <c r="G170" i="10"/>
  <c r="E169" i="10"/>
  <c r="G169" i="10"/>
  <c r="E168" i="10"/>
  <c r="G168" i="10"/>
  <c r="E167" i="10"/>
  <c r="G167" i="10"/>
  <c r="E166" i="10"/>
  <c r="G166" i="10"/>
  <c r="G165" i="10"/>
  <c r="E165" i="10"/>
  <c r="E164" i="10"/>
  <c r="G164" i="10"/>
  <c r="E163" i="10"/>
  <c r="G163" i="10"/>
  <c r="E162" i="10"/>
  <c r="G162" i="10"/>
  <c r="E161" i="10"/>
  <c r="G161" i="10"/>
  <c r="E160" i="10"/>
  <c r="G160" i="10"/>
  <c r="E159" i="10"/>
  <c r="G159" i="10"/>
  <c r="E158" i="10"/>
  <c r="G158" i="10"/>
  <c r="G157" i="10"/>
  <c r="E157" i="10"/>
  <c r="E156" i="10"/>
  <c r="G156" i="10"/>
  <c r="E155" i="10"/>
  <c r="G155" i="10"/>
  <c r="E154" i="10"/>
  <c r="G154" i="10"/>
  <c r="E153" i="10"/>
  <c r="G153" i="10"/>
  <c r="E152" i="10"/>
  <c r="G152" i="10"/>
  <c r="E151" i="10"/>
  <c r="G151" i="10"/>
  <c r="E150" i="10"/>
  <c r="G150" i="10"/>
  <c r="G149" i="10"/>
  <c r="E149" i="10"/>
  <c r="E148" i="10"/>
  <c r="G148" i="10"/>
  <c r="E147" i="10"/>
  <c r="G147" i="10"/>
  <c r="E146" i="10"/>
  <c r="G146" i="10"/>
  <c r="E145" i="10"/>
  <c r="G145" i="10"/>
  <c r="E144" i="10"/>
  <c r="G144" i="10"/>
  <c r="E143" i="10"/>
  <c r="G143" i="10"/>
  <c r="E142" i="10"/>
  <c r="G142" i="10"/>
  <c r="G141" i="10"/>
  <c r="E141" i="10"/>
  <c r="E140" i="10"/>
  <c r="G140" i="10"/>
  <c r="E139" i="10"/>
  <c r="G139" i="10"/>
  <c r="E138" i="10"/>
  <c r="G138" i="10"/>
  <c r="E137" i="10"/>
  <c r="G137" i="10"/>
  <c r="E136" i="10"/>
  <c r="G136" i="10"/>
  <c r="E135" i="10"/>
  <c r="G135" i="10"/>
  <c r="E134" i="10"/>
  <c r="G134" i="10"/>
  <c r="G133" i="10"/>
  <c r="E133" i="10"/>
  <c r="E132" i="10"/>
  <c r="G132" i="10"/>
  <c r="E131" i="10"/>
  <c r="G131" i="10"/>
  <c r="E130" i="10"/>
  <c r="G130" i="10"/>
  <c r="E129" i="10"/>
  <c r="G129" i="10"/>
  <c r="E128" i="10"/>
  <c r="G128" i="10"/>
  <c r="E127" i="10"/>
  <c r="G127" i="10"/>
  <c r="E126" i="10"/>
  <c r="G126" i="10"/>
  <c r="G125" i="10"/>
  <c r="E125" i="10"/>
  <c r="E124" i="10"/>
  <c r="G124" i="10"/>
  <c r="E123" i="10"/>
  <c r="G123" i="10"/>
  <c r="E122" i="10"/>
  <c r="G122" i="10"/>
  <c r="E121" i="10"/>
  <c r="G121" i="10"/>
  <c r="E120" i="10"/>
  <c r="G120" i="10"/>
  <c r="E119" i="10"/>
  <c r="G119" i="10"/>
  <c r="E118" i="10"/>
  <c r="G118" i="10"/>
  <c r="G117" i="10"/>
  <c r="E117" i="10"/>
  <c r="E116" i="10"/>
  <c r="G116" i="10"/>
  <c r="E115" i="10"/>
  <c r="G115" i="10"/>
  <c r="E114" i="10"/>
  <c r="G114" i="10"/>
  <c r="E113" i="10"/>
  <c r="G113" i="10"/>
  <c r="E112" i="10"/>
  <c r="G112" i="10"/>
  <c r="E111" i="10"/>
  <c r="G111" i="10"/>
  <c r="E110" i="10"/>
  <c r="G110" i="10"/>
  <c r="G109" i="10"/>
  <c r="E109" i="10"/>
  <c r="E108" i="10"/>
  <c r="G108" i="10"/>
  <c r="E107" i="10"/>
  <c r="G107" i="10"/>
  <c r="E106" i="10"/>
  <c r="G106" i="10"/>
  <c r="E105" i="10"/>
  <c r="G105" i="10"/>
  <c r="E104" i="10"/>
  <c r="G104" i="10"/>
  <c r="E103" i="10"/>
  <c r="G103" i="10"/>
  <c r="E102" i="10"/>
  <c r="G102" i="10"/>
  <c r="E101" i="10"/>
  <c r="G101" i="10"/>
  <c r="E100" i="10"/>
  <c r="G100" i="10"/>
  <c r="E99" i="10"/>
  <c r="G99" i="10"/>
  <c r="E98" i="10"/>
  <c r="G98" i="10"/>
  <c r="E97" i="10"/>
  <c r="G97" i="10"/>
  <c r="E96" i="10"/>
  <c r="G96" i="10"/>
  <c r="E95" i="10"/>
  <c r="G95" i="10"/>
  <c r="E94" i="10"/>
  <c r="G94" i="10"/>
  <c r="E93" i="10"/>
  <c r="G93" i="10"/>
  <c r="E92" i="10"/>
  <c r="G92" i="10"/>
  <c r="E91" i="10"/>
  <c r="G91" i="10"/>
  <c r="E90" i="10"/>
  <c r="G90" i="10"/>
  <c r="E89" i="10"/>
  <c r="G89" i="10"/>
  <c r="E88" i="10"/>
  <c r="G88" i="10"/>
  <c r="E87" i="10"/>
  <c r="G87" i="10"/>
  <c r="E86" i="10"/>
  <c r="G86" i="10"/>
  <c r="E85" i="10"/>
  <c r="G85" i="10"/>
  <c r="E84" i="10"/>
  <c r="G84" i="10"/>
  <c r="E83" i="10"/>
  <c r="G83" i="10"/>
  <c r="E82" i="10"/>
  <c r="G82" i="10"/>
  <c r="E81" i="10"/>
  <c r="G81" i="10"/>
  <c r="E80" i="10"/>
  <c r="G80" i="10"/>
  <c r="E79" i="10"/>
  <c r="G79" i="10"/>
  <c r="E78" i="10"/>
  <c r="G78" i="10"/>
  <c r="E77" i="10"/>
  <c r="G77" i="10"/>
  <c r="E76" i="10"/>
  <c r="G76" i="10"/>
  <c r="E75" i="10"/>
  <c r="G75" i="10"/>
  <c r="E74" i="10"/>
  <c r="G74" i="10"/>
  <c r="E73" i="10"/>
  <c r="G73" i="10"/>
  <c r="E72" i="10"/>
  <c r="G72" i="10"/>
  <c r="E71" i="10"/>
  <c r="G71" i="10"/>
  <c r="E70" i="10"/>
  <c r="G70" i="10"/>
  <c r="E69" i="10"/>
  <c r="G69" i="10"/>
  <c r="E68" i="10"/>
  <c r="G68" i="10"/>
  <c r="E67" i="10"/>
  <c r="G67" i="10"/>
  <c r="E66" i="10"/>
  <c r="G66" i="10"/>
  <c r="E65" i="10"/>
  <c r="G65" i="10"/>
  <c r="E64" i="10"/>
  <c r="G64" i="10"/>
  <c r="E63" i="10"/>
  <c r="G63" i="10"/>
  <c r="E62" i="10"/>
  <c r="G62" i="10"/>
  <c r="E61" i="10"/>
  <c r="G61" i="10"/>
  <c r="E60" i="10"/>
  <c r="G60" i="10"/>
  <c r="E59" i="10"/>
  <c r="G59" i="10"/>
  <c r="E58" i="10"/>
  <c r="G58" i="10"/>
  <c r="E57" i="10"/>
  <c r="G57" i="10"/>
  <c r="E56" i="10"/>
  <c r="G56" i="10"/>
  <c r="E55" i="10"/>
  <c r="G55" i="10"/>
  <c r="E54" i="10"/>
  <c r="G54" i="10"/>
  <c r="E53" i="10"/>
  <c r="G53" i="10"/>
  <c r="E52" i="10"/>
  <c r="G52" i="10"/>
  <c r="E51" i="10"/>
  <c r="G51" i="10"/>
  <c r="E50" i="10"/>
  <c r="G50" i="10"/>
  <c r="E49" i="10"/>
  <c r="G49" i="10"/>
  <c r="E48" i="10"/>
  <c r="G48" i="10"/>
  <c r="E47" i="10"/>
  <c r="G47" i="10"/>
  <c r="E46" i="10"/>
  <c r="G46" i="10"/>
  <c r="E45" i="10"/>
  <c r="G45" i="10"/>
  <c r="E44" i="10"/>
  <c r="G44" i="10"/>
  <c r="E43" i="10"/>
  <c r="G43" i="10"/>
  <c r="E42" i="10"/>
  <c r="G42" i="10"/>
  <c r="E41" i="10"/>
  <c r="G41" i="10"/>
  <c r="E40" i="10"/>
  <c r="G40" i="10"/>
  <c r="E39" i="10"/>
  <c r="G39" i="10"/>
  <c r="E38" i="10"/>
  <c r="G38" i="10"/>
  <c r="E37" i="10"/>
  <c r="G37" i="10"/>
  <c r="E36" i="10"/>
  <c r="G36" i="10"/>
  <c r="E35" i="10"/>
  <c r="G35" i="10"/>
  <c r="E34" i="10"/>
  <c r="G34" i="10"/>
  <c r="E33" i="10"/>
  <c r="G33" i="10"/>
  <c r="E32" i="10"/>
  <c r="G32" i="10"/>
  <c r="E31" i="10"/>
  <c r="G31" i="10"/>
  <c r="E30" i="10"/>
  <c r="G30" i="10"/>
  <c r="E29" i="10"/>
  <c r="G29" i="10"/>
  <c r="E28" i="10"/>
  <c r="G28" i="10"/>
  <c r="E27" i="10"/>
  <c r="G27" i="10"/>
  <c r="E26" i="10"/>
  <c r="G26" i="10"/>
  <c r="E25" i="10"/>
  <c r="G25" i="10"/>
  <c r="E24" i="10"/>
  <c r="G24" i="10"/>
  <c r="E23" i="10"/>
  <c r="G23" i="10"/>
  <c r="E22" i="10"/>
  <c r="G22" i="10"/>
  <c r="E21" i="10"/>
  <c r="G21" i="10"/>
  <c r="E20" i="10"/>
  <c r="G20" i="10"/>
  <c r="E19" i="10"/>
  <c r="G19" i="10"/>
  <c r="E18" i="10"/>
  <c r="G18" i="10"/>
  <c r="E17" i="10"/>
  <c r="G17" i="10"/>
  <c r="E16" i="10"/>
  <c r="G16" i="10"/>
  <c r="E15" i="10"/>
  <c r="G15" i="10"/>
  <c r="E14" i="10"/>
  <c r="G14" i="10"/>
  <c r="E13" i="10"/>
  <c r="G13" i="10"/>
  <c r="E12" i="10"/>
  <c r="G12" i="10"/>
  <c r="E11" i="10"/>
  <c r="G11" i="10"/>
  <c r="E10" i="10"/>
  <c r="G10" i="10"/>
  <c r="E9" i="10"/>
  <c r="G9" i="10"/>
  <c r="E8" i="10"/>
  <c r="G8" i="10"/>
  <c r="E7" i="10"/>
  <c r="G7" i="10"/>
  <c r="E6" i="10"/>
  <c r="G6" i="10"/>
  <c r="E5" i="10"/>
  <c r="G5" i="10"/>
  <c r="E4" i="10"/>
  <c r="G4" i="10"/>
  <c r="E3" i="10"/>
  <c r="G3" i="10"/>
  <c r="D4" i="3"/>
  <c r="E4" i="3"/>
  <c r="F4" i="3"/>
  <c r="C4" i="9"/>
  <c r="D6" i="3"/>
  <c r="E6" i="3"/>
  <c r="F6" i="3"/>
  <c r="C6" i="9"/>
  <c r="D7" i="3"/>
  <c r="E7" i="3"/>
  <c r="F7" i="3"/>
  <c r="C7" i="9"/>
  <c r="D8" i="3"/>
  <c r="E8" i="3"/>
  <c r="F8" i="3"/>
  <c r="C8" i="9"/>
  <c r="C9" i="9"/>
  <c r="C10" i="9"/>
  <c r="C11" i="9"/>
  <c r="C12" i="9"/>
  <c r="C13" i="9"/>
  <c r="L62" i="9"/>
  <c r="M62" i="9"/>
  <c r="L61" i="9"/>
  <c r="M61" i="9"/>
  <c r="L60" i="9"/>
  <c r="M60" i="9"/>
  <c r="L58" i="9"/>
  <c r="L57" i="9"/>
  <c r="M57" i="9"/>
  <c r="L56" i="9"/>
  <c r="M56" i="9"/>
  <c r="L54" i="9"/>
  <c r="L53" i="9"/>
  <c r="M53" i="9"/>
  <c r="L52" i="9"/>
  <c r="M52" i="9"/>
  <c r="L50" i="9"/>
  <c r="L49" i="9"/>
  <c r="M49" i="9"/>
  <c r="L48" i="9"/>
  <c r="M48" i="9"/>
  <c r="L46" i="9"/>
  <c r="M46" i="9"/>
  <c r="L45" i="9"/>
  <c r="M45" i="9"/>
  <c r="L44" i="9"/>
  <c r="M44" i="9"/>
  <c r="L42" i="9"/>
  <c r="L41" i="9"/>
  <c r="M41" i="9"/>
  <c r="L40" i="9"/>
  <c r="M40" i="9"/>
  <c r="L38" i="9"/>
  <c r="L37" i="9"/>
  <c r="M37" i="9"/>
  <c r="L36" i="9"/>
  <c r="M36" i="9"/>
  <c r="L34" i="9"/>
  <c r="L33" i="9"/>
  <c r="M33" i="9"/>
  <c r="L32" i="9"/>
  <c r="M32" i="9"/>
  <c r="L30" i="9"/>
  <c r="M30" i="9"/>
  <c r="L29" i="9"/>
  <c r="M29" i="9"/>
  <c r="L28" i="9"/>
  <c r="M28" i="9"/>
  <c r="L26" i="9"/>
  <c r="L25" i="9"/>
  <c r="M25" i="9"/>
  <c r="L24" i="9"/>
  <c r="M24" i="9"/>
  <c r="L22" i="9"/>
  <c r="L21" i="9"/>
  <c r="M21" i="9"/>
  <c r="L20" i="9"/>
  <c r="M20" i="9"/>
  <c r="L18" i="9"/>
  <c r="L17" i="9"/>
  <c r="M17" i="9"/>
  <c r="L16" i="9"/>
  <c r="M16" i="9"/>
  <c r="L14" i="9"/>
  <c r="M14" i="9"/>
  <c r="L13" i="9"/>
  <c r="M13" i="9"/>
  <c r="L12" i="9"/>
  <c r="M12" i="9"/>
  <c r="L10" i="9"/>
  <c r="L9" i="9"/>
  <c r="M9" i="9"/>
  <c r="E8" i="9"/>
  <c r="F8" i="9"/>
  <c r="E7" i="9"/>
  <c r="F7" i="9"/>
  <c r="L6" i="9"/>
  <c r="E6" i="9"/>
  <c r="L5" i="9"/>
  <c r="M5" i="9"/>
  <c r="E4" i="9"/>
  <c r="F4" i="9"/>
  <c r="E8" i="5"/>
  <c r="E8" i="2"/>
  <c r="G701" i="11"/>
  <c r="M18" i="9"/>
  <c r="M34" i="9"/>
  <c r="M50" i="9"/>
  <c r="M6" i="9"/>
  <c r="M22" i="9"/>
  <c r="M38" i="9"/>
  <c r="M54" i="9"/>
  <c r="M10" i="9"/>
  <c r="M26" i="9"/>
  <c r="M42" i="9"/>
  <c r="M58" i="9"/>
  <c r="G701" i="10"/>
  <c r="F6" i="9"/>
  <c r="E701" i="5"/>
  <c r="E700" i="5"/>
  <c r="G700" i="5"/>
  <c r="E699" i="5"/>
  <c r="G699" i="5"/>
  <c r="E698" i="5"/>
  <c r="G698" i="5"/>
  <c r="E697" i="5"/>
  <c r="G697" i="5"/>
  <c r="G696" i="5"/>
  <c r="E696" i="5"/>
  <c r="E695" i="5"/>
  <c r="G695" i="5"/>
  <c r="E694" i="5"/>
  <c r="G694" i="5"/>
  <c r="E693" i="5"/>
  <c r="G693" i="5"/>
  <c r="E692" i="5"/>
  <c r="G692" i="5"/>
  <c r="E691" i="5"/>
  <c r="G691" i="5"/>
  <c r="E690" i="5"/>
  <c r="G690" i="5"/>
  <c r="E689" i="5"/>
  <c r="G689" i="5"/>
  <c r="G688" i="5"/>
  <c r="E688" i="5"/>
  <c r="E687" i="5"/>
  <c r="G687" i="5"/>
  <c r="E686" i="5"/>
  <c r="G686" i="5"/>
  <c r="E685" i="5"/>
  <c r="G685" i="5"/>
  <c r="E684" i="5"/>
  <c r="G684" i="5"/>
  <c r="E683" i="5"/>
  <c r="G683" i="5"/>
  <c r="G682" i="5"/>
  <c r="E682" i="5"/>
  <c r="E681" i="5"/>
  <c r="G681" i="5"/>
  <c r="G680" i="5"/>
  <c r="E680" i="5"/>
  <c r="E679" i="5"/>
  <c r="G679" i="5"/>
  <c r="E678" i="5"/>
  <c r="G678" i="5"/>
  <c r="E677" i="5"/>
  <c r="G677" i="5"/>
  <c r="E676" i="5"/>
  <c r="G676" i="5"/>
  <c r="E675" i="5"/>
  <c r="G675" i="5"/>
  <c r="G674" i="5"/>
  <c r="E674" i="5"/>
  <c r="E673" i="5"/>
  <c r="G673" i="5"/>
  <c r="G672" i="5"/>
  <c r="E672" i="5"/>
  <c r="E671" i="5"/>
  <c r="G671" i="5"/>
  <c r="E670" i="5"/>
  <c r="G670" i="5"/>
  <c r="E669" i="5"/>
  <c r="G669" i="5"/>
  <c r="E668" i="5"/>
  <c r="G668" i="5"/>
  <c r="E667" i="5"/>
  <c r="G667" i="5"/>
  <c r="G666" i="5"/>
  <c r="E666" i="5"/>
  <c r="E665" i="5"/>
  <c r="G665" i="5"/>
  <c r="G664" i="5"/>
  <c r="E664" i="5"/>
  <c r="E663" i="5"/>
  <c r="G663" i="5"/>
  <c r="G662" i="5"/>
  <c r="E662" i="5"/>
  <c r="E661" i="5"/>
  <c r="G661" i="5"/>
  <c r="E660" i="5"/>
  <c r="G660" i="5"/>
  <c r="E659" i="5"/>
  <c r="G659" i="5"/>
  <c r="G658" i="5"/>
  <c r="E658" i="5"/>
  <c r="E657" i="5"/>
  <c r="G657" i="5"/>
  <c r="G656" i="5"/>
  <c r="E656" i="5"/>
  <c r="E655" i="5"/>
  <c r="G655" i="5"/>
  <c r="G654" i="5"/>
  <c r="E654" i="5"/>
  <c r="E653" i="5"/>
  <c r="G653" i="5"/>
  <c r="E652" i="5"/>
  <c r="G652" i="5"/>
  <c r="E651" i="5"/>
  <c r="G651" i="5"/>
  <c r="G650" i="5"/>
  <c r="E650" i="5"/>
  <c r="E649" i="5"/>
  <c r="G649" i="5"/>
  <c r="G648" i="5"/>
  <c r="E648" i="5"/>
  <c r="E647" i="5"/>
  <c r="G647" i="5"/>
  <c r="E646" i="5"/>
  <c r="G646" i="5"/>
  <c r="E645" i="5"/>
  <c r="G645" i="5"/>
  <c r="E644" i="5"/>
  <c r="G644" i="5"/>
  <c r="E643" i="5"/>
  <c r="G643" i="5"/>
  <c r="G642" i="5"/>
  <c r="E642" i="5"/>
  <c r="E641" i="5"/>
  <c r="G641" i="5"/>
  <c r="G640" i="5"/>
  <c r="E640" i="5"/>
  <c r="E639" i="5"/>
  <c r="G639" i="5"/>
  <c r="E638" i="5"/>
  <c r="G638" i="5"/>
  <c r="E637" i="5"/>
  <c r="G637" i="5"/>
  <c r="E636" i="5"/>
  <c r="G636" i="5"/>
  <c r="E635" i="5"/>
  <c r="G635" i="5"/>
  <c r="G634" i="5"/>
  <c r="E634" i="5"/>
  <c r="E633" i="5"/>
  <c r="G633" i="5"/>
  <c r="G632" i="5"/>
  <c r="E632" i="5"/>
  <c r="E631" i="5"/>
  <c r="G631" i="5"/>
  <c r="G630" i="5"/>
  <c r="E630" i="5"/>
  <c r="E629" i="5"/>
  <c r="G629" i="5"/>
  <c r="E628" i="5"/>
  <c r="G628" i="5"/>
  <c r="E627" i="5"/>
  <c r="G627" i="5"/>
  <c r="G626" i="5"/>
  <c r="E626" i="5"/>
  <c r="E625" i="5"/>
  <c r="G625" i="5"/>
  <c r="G624" i="5"/>
  <c r="E624" i="5"/>
  <c r="E623" i="5"/>
  <c r="G623" i="5"/>
  <c r="E622" i="5"/>
  <c r="G622" i="5"/>
  <c r="E621" i="5"/>
  <c r="G621" i="5"/>
  <c r="E620" i="5"/>
  <c r="G620" i="5"/>
  <c r="E619" i="5"/>
  <c r="G619" i="5"/>
  <c r="G618" i="5"/>
  <c r="E618" i="5"/>
  <c r="E617" i="5"/>
  <c r="G617" i="5"/>
  <c r="G616" i="5"/>
  <c r="E616" i="5"/>
  <c r="E615" i="5"/>
  <c r="G615" i="5"/>
  <c r="E614" i="5"/>
  <c r="G614" i="5"/>
  <c r="E613" i="5"/>
  <c r="G613" i="5"/>
  <c r="E612" i="5"/>
  <c r="G612" i="5"/>
  <c r="E611" i="5"/>
  <c r="G611" i="5"/>
  <c r="G610" i="5"/>
  <c r="E610" i="5"/>
  <c r="E609" i="5"/>
  <c r="G609" i="5"/>
  <c r="G608" i="5"/>
  <c r="E608" i="5"/>
  <c r="E607" i="5"/>
  <c r="G607" i="5"/>
  <c r="E606" i="5"/>
  <c r="G606" i="5"/>
  <c r="E605" i="5"/>
  <c r="G605" i="5"/>
  <c r="E604" i="5"/>
  <c r="G604" i="5"/>
  <c r="E603" i="5"/>
  <c r="G603" i="5"/>
  <c r="G602" i="5"/>
  <c r="E602" i="5"/>
  <c r="E601" i="5"/>
  <c r="G601" i="5"/>
  <c r="G600" i="5"/>
  <c r="E600" i="5"/>
  <c r="E599" i="5"/>
  <c r="G599" i="5"/>
  <c r="G598" i="5"/>
  <c r="E598" i="5"/>
  <c r="E597" i="5"/>
  <c r="G597" i="5"/>
  <c r="E596" i="5"/>
  <c r="G596" i="5"/>
  <c r="E595" i="5"/>
  <c r="G595" i="5"/>
  <c r="G594" i="5"/>
  <c r="E594" i="5"/>
  <c r="E593" i="5"/>
  <c r="G593" i="5"/>
  <c r="G592" i="5"/>
  <c r="E592" i="5"/>
  <c r="E591" i="5"/>
  <c r="G591" i="5"/>
  <c r="G590" i="5"/>
  <c r="E590" i="5"/>
  <c r="E589" i="5"/>
  <c r="G589" i="5"/>
  <c r="E588" i="5"/>
  <c r="G588" i="5"/>
  <c r="E587" i="5"/>
  <c r="G587" i="5"/>
  <c r="G586" i="5"/>
  <c r="E586" i="5"/>
  <c r="E585" i="5"/>
  <c r="G585" i="5"/>
  <c r="G584" i="5"/>
  <c r="E584" i="5"/>
  <c r="E583" i="5"/>
  <c r="G583" i="5"/>
  <c r="E582" i="5"/>
  <c r="G582" i="5"/>
  <c r="E581" i="5"/>
  <c r="G581" i="5"/>
  <c r="E580" i="5"/>
  <c r="G580" i="5"/>
  <c r="E579" i="5"/>
  <c r="G579" i="5"/>
  <c r="G578" i="5"/>
  <c r="E578" i="5"/>
  <c r="E577" i="5"/>
  <c r="G577" i="5"/>
  <c r="G576" i="5"/>
  <c r="E576" i="5"/>
  <c r="E575" i="5"/>
  <c r="G575" i="5"/>
  <c r="E574" i="5"/>
  <c r="G574" i="5"/>
  <c r="E573" i="5"/>
  <c r="G573" i="5"/>
  <c r="E572" i="5"/>
  <c r="G572" i="5"/>
  <c r="E571" i="5"/>
  <c r="G571" i="5"/>
  <c r="G570" i="5"/>
  <c r="E570" i="5"/>
  <c r="E569" i="5"/>
  <c r="G569" i="5"/>
  <c r="G568" i="5"/>
  <c r="E568" i="5"/>
  <c r="E567" i="5"/>
  <c r="G567" i="5"/>
  <c r="G566" i="5"/>
  <c r="E566" i="5"/>
  <c r="E565" i="5"/>
  <c r="G565" i="5"/>
  <c r="E564" i="5"/>
  <c r="G564" i="5"/>
  <c r="E563" i="5"/>
  <c r="G563" i="5"/>
  <c r="G562" i="5"/>
  <c r="E562" i="5"/>
  <c r="E561" i="5"/>
  <c r="G561" i="5"/>
  <c r="G560" i="5"/>
  <c r="E560" i="5"/>
  <c r="E559" i="5"/>
  <c r="G559" i="5"/>
  <c r="E558" i="5"/>
  <c r="G558" i="5"/>
  <c r="E557" i="5"/>
  <c r="G557" i="5"/>
  <c r="E556" i="5"/>
  <c r="G556" i="5"/>
  <c r="E555" i="5"/>
  <c r="G555" i="5"/>
  <c r="G554" i="5"/>
  <c r="E554" i="5"/>
  <c r="E553" i="5"/>
  <c r="G553" i="5"/>
  <c r="G552" i="5"/>
  <c r="E552" i="5"/>
  <c r="E551" i="5"/>
  <c r="G551" i="5"/>
  <c r="E550" i="5"/>
  <c r="G550" i="5"/>
  <c r="E549" i="5"/>
  <c r="G549" i="5"/>
  <c r="E548" i="5"/>
  <c r="G548" i="5"/>
  <c r="E547" i="5"/>
  <c r="G547" i="5"/>
  <c r="G546" i="5"/>
  <c r="E546" i="5"/>
  <c r="E545" i="5"/>
  <c r="G545" i="5"/>
  <c r="G544" i="5"/>
  <c r="E544" i="5"/>
  <c r="E543" i="5"/>
  <c r="G543" i="5"/>
  <c r="E542" i="5"/>
  <c r="G542" i="5"/>
  <c r="E541" i="5"/>
  <c r="G541" i="5"/>
  <c r="E540" i="5"/>
  <c r="G540" i="5"/>
  <c r="E539" i="5"/>
  <c r="G539" i="5"/>
  <c r="G538" i="5"/>
  <c r="E538" i="5"/>
  <c r="E537" i="5"/>
  <c r="G537" i="5"/>
  <c r="G536" i="5"/>
  <c r="E536" i="5"/>
  <c r="E535" i="5"/>
  <c r="G535" i="5"/>
  <c r="G534" i="5"/>
  <c r="E534" i="5"/>
  <c r="E533" i="5"/>
  <c r="G533" i="5"/>
  <c r="E532" i="5"/>
  <c r="G532" i="5"/>
  <c r="G531" i="5"/>
  <c r="E531" i="5"/>
  <c r="E530" i="5"/>
  <c r="G530" i="5"/>
  <c r="G529" i="5"/>
  <c r="E529" i="5"/>
  <c r="E528" i="5"/>
  <c r="G528" i="5"/>
  <c r="E527" i="5"/>
  <c r="G527" i="5"/>
  <c r="E526" i="5"/>
  <c r="G526" i="5"/>
  <c r="E525" i="5"/>
  <c r="G525" i="5"/>
  <c r="E524" i="5"/>
  <c r="G524" i="5"/>
  <c r="G523" i="5"/>
  <c r="E523" i="5"/>
  <c r="E522" i="5"/>
  <c r="G522" i="5"/>
  <c r="E521" i="5"/>
  <c r="G521" i="5"/>
  <c r="E520" i="5"/>
  <c r="G520" i="5"/>
  <c r="E519" i="5"/>
  <c r="G519" i="5"/>
  <c r="E518" i="5"/>
  <c r="G518" i="5"/>
  <c r="E517" i="5"/>
  <c r="G517" i="5"/>
  <c r="E516" i="5"/>
  <c r="G516" i="5"/>
  <c r="G515" i="5"/>
  <c r="E515" i="5"/>
  <c r="E514" i="5"/>
  <c r="G514" i="5"/>
  <c r="G513" i="5"/>
  <c r="E513" i="5"/>
  <c r="E512" i="5"/>
  <c r="G512" i="5"/>
  <c r="E511" i="5"/>
  <c r="G511" i="5"/>
  <c r="E510" i="5"/>
  <c r="G510" i="5"/>
  <c r="E509" i="5"/>
  <c r="G509" i="5"/>
  <c r="E508" i="5"/>
  <c r="G508" i="5"/>
  <c r="G507" i="5"/>
  <c r="E507" i="5"/>
  <c r="E506" i="5"/>
  <c r="G506" i="5"/>
  <c r="E505" i="5"/>
  <c r="G505" i="5"/>
  <c r="E504" i="5"/>
  <c r="G504" i="5"/>
  <c r="E503" i="5"/>
  <c r="G503" i="5"/>
  <c r="E502" i="5"/>
  <c r="G502" i="5"/>
  <c r="E501" i="5"/>
  <c r="G501" i="5"/>
  <c r="E500" i="5"/>
  <c r="G500" i="5"/>
  <c r="G499" i="5"/>
  <c r="E499" i="5"/>
  <c r="E498" i="5"/>
  <c r="G498" i="5"/>
  <c r="G497" i="5"/>
  <c r="E497" i="5"/>
  <c r="E496" i="5"/>
  <c r="G496" i="5"/>
  <c r="E495" i="5"/>
  <c r="G495" i="5"/>
  <c r="E494" i="5"/>
  <c r="G494" i="5"/>
  <c r="E493" i="5"/>
  <c r="G493" i="5"/>
  <c r="E492" i="5"/>
  <c r="G492" i="5"/>
  <c r="G491" i="5"/>
  <c r="E491" i="5"/>
  <c r="E490" i="5"/>
  <c r="G490" i="5"/>
  <c r="E489" i="5"/>
  <c r="G489" i="5"/>
  <c r="E488" i="5"/>
  <c r="G488" i="5"/>
  <c r="E487" i="5"/>
  <c r="G487" i="5"/>
  <c r="E486" i="5"/>
  <c r="G486" i="5"/>
  <c r="E485" i="5"/>
  <c r="G485" i="5"/>
  <c r="E484" i="5"/>
  <c r="G484" i="5"/>
  <c r="G483" i="5"/>
  <c r="E483" i="5"/>
  <c r="E482" i="5"/>
  <c r="G482" i="5"/>
  <c r="G481" i="5"/>
  <c r="E481" i="5"/>
  <c r="E480" i="5"/>
  <c r="G480" i="5"/>
  <c r="E479" i="5"/>
  <c r="G479" i="5"/>
  <c r="E478" i="5"/>
  <c r="G478" i="5"/>
  <c r="E477" i="5"/>
  <c r="G477" i="5"/>
  <c r="E476" i="5"/>
  <c r="G476" i="5"/>
  <c r="G475" i="5"/>
  <c r="E475" i="5"/>
  <c r="E474" i="5"/>
  <c r="G474" i="5"/>
  <c r="E473" i="5"/>
  <c r="G473" i="5"/>
  <c r="E472" i="5"/>
  <c r="G472" i="5"/>
  <c r="E471" i="5"/>
  <c r="G471" i="5"/>
  <c r="E470" i="5"/>
  <c r="G470" i="5"/>
  <c r="E469" i="5"/>
  <c r="G469" i="5"/>
  <c r="E468" i="5"/>
  <c r="G468" i="5"/>
  <c r="G467" i="5"/>
  <c r="E467" i="5"/>
  <c r="E466" i="5"/>
  <c r="G466" i="5"/>
  <c r="G465" i="5"/>
  <c r="E465" i="5"/>
  <c r="E464" i="5"/>
  <c r="G464" i="5"/>
  <c r="E463" i="5"/>
  <c r="G463" i="5"/>
  <c r="E462" i="5"/>
  <c r="G462" i="5"/>
  <c r="E461" i="5"/>
  <c r="G461" i="5"/>
  <c r="E460" i="5"/>
  <c r="G460" i="5"/>
  <c r="G459" i="5"/>
  <c r="E459" i="5"/>
  <c r="E458" i="5"/>
  <c r="G458" i="5"/>
  <c r="E457" i="5"/>
  <c r="G457" i="5"/>
  <c r="E456" i="5"/>
  <c r="G456" i="5"/>
  <c r="E455" i="5"/>
  <c r="G455" i="5"/>
  <c r="E454" i="5"/>
  <c r="G454" i="5"/>
  <c r="E453" i="5"/>
  <c r="G453" i="5"/>
  <c r="E452" i="5"/>
  <c r="G452" i="5"/>
  <c r="G451" i="5"/>
  <c r="E451" i="5"/>
  <c r="E450" i="5"/>
  <c r="G450" i="5"/>
  <c r="G449" i="5"/>
  <c r="E449" i="5"/>
  <c r="E448" i="5"/>
  <c r="G448" i="5"/>
  <c r="E447" i="5"/>
  <c r="G447" i="5"/>
  <c r="E446" i="5"/>
  <c r="G446" i="5"/>
  <c r="E445" i="5"/>
  <c r="G445" i="5"/>
  <c r="E444" i="5"/>
  <c r="G444" i="5"/>
  <c r="G443" i="5"/>
  <c r="E443" i="5"/>
  <c r="E442" i="5"/>
  <c r="G442" i="5"/>
  <c r="E441" i="5"/>
  <c r="G441" i="5"/>
  <c r="E440" i="5"/>
  <c r="G440" i="5"/>
  <c r="E439" i="5"/>
  <c r="G439" i="5"/>
  <c r="E438" i="5"/>
  <c r="G438" i="5"/>
  <c r="E437" i="5"/>
  <c r="G437" i="5"/>
  <c r="E436" i="5"/>
  <c r="G436" i="5"/>
  <c r="G435" i="5"/>
  <c r="E435" i="5"/>
  <c r="E434" i="5"/>
  <c r="G434" i="5"/>
  <c r="G433" i="5"/>
  <c r="E433" i="5"/>
  <c r="E432" i="5"/>
  <c r="G432" i="5"/>
  <c r="E431" i="5"/>
  <c r="G431" i="5"/>
  <c r="E430" i="5"/>
  <c r="G430" i="5"/>
  <c r="E429" i="5"/>
  <c r="G429" i="5"/>
  <c r="E428" i="5"/>
  <c r="G428" i="5"/>
  <c r="G427" i="5"/>
  <c r="E427" i="5"/>
  <c r="E426" i="5"/>
  <c r="G426" i="5"/>
  <c r="E425" i="5"/>
  <c r="G425" i="5"/>
  <c r="E424" i="5"/>
  <c r="G424" i="5"/>
  <c r="E423" i="5"/>
  <c r="G423" i="5"/>
  <c r="E422" i="5"/>
  <c r="G422" i="5"/>
  <c r="E421" i="5"/>
  <c r="G421" i="5"/>
  <c r="E420" i="5"/>
  <c r="G420" i="5"/>
  <c r="G419" i="5"/>
  <c r="E419" i="5"/>
  <c r="E418" i="5"/>
  <c r="G418" i="5"/>
  <c r="E417" i="5"/>
  <c r="G417" i="5"/>
  <c r="E416" i="5"/>
  <c r="G416" i="5"/>
  <c r="G415" i="5"/>
  <c r="E415" i="5"/>
  <c r="E414" i="5"/>
  <c r="G414" i="5"/>
  <c r="E413" i="5"/>
  <c r="G413" i="5"/>
  <c r="E412" i="5"/>
  <c r="G412" i="5"/>
  <c r="G411" i="5"/>
  <c r="E411" i="5"/>
  <c r="E410" i="5"/>
  <c r="G410" i="5"/>
  <c r="G409" i="5"/>
  <c r="E409" i="5"/>
  <c r="E408" i="5"/>
  <c r="G408" i="5"/>
  <c r="G407" i="5"/>
  <c r="E407" i="5"/>
  <c r="E406" i="5"/>
  <c r="G406" i="5"/>
  <c r="E405" i="5"/>
  <c r="G405" i="5"/>
  <c r="G404" i="5"/>
  <c r="E404" i="5"/>
  <c r="E403" i="5"/>
  <c r="G403" i="5"/>
  <c r="E402" i="5"/>
  <c r="G402" i="5"/>
  <c r="E401" i="5"/>
  <c r="G401" i="5"/>
  <c r="E400" i="5"/>
  <c r="G400" i="5"/>
  <c r="E399" i="5"/>
  <c r="G399" i="5"/>
  <c r="G398" i="5"/>
  <c r="E398" i="5"/>
  <c r="E397" i="5"/>
  <c r="G397" i="5"/>
  <c r="G396" i="5"/>
  <c r="E396" i="5"/>
  <c r="E395" i="5"/>
  <c r="G395" i="5"/>
  <c r="E394" i="5"/>
  <c r="G394" i="5"/>
  <c r="E393" i="5"/>
  <c r="G393" i="5"/>
  <c r="E392" i="5"/>
  <c r="G392" i="5"/>
  <c r="E391" i="5"/>
  <c r="G391" i="5"/>
  <c r="G390" i="5"/>
  <c r="E390" i="5"/>
  <c r="E389" i="5"/>
  <c r="G389" i="5"/>
  <c r="G388" i="5"/>
  <c r="E388" i="5"/>
  <c r="E387" i="5"/>
  <c r="G387" i="5"/>
  <c r="E386" i="5"/>
  <c r="G386" i="5"/>
  <c r="E385" i="5"/>
  <c r="G385" i="5"/>
  <c r="E384" i="5"/>
  <c r="G384" i="5"/>
  <c r="E383" i="5"/>
  <c r="G383" i="5"/>
  <c r="G382" i="5"/>
  <c r="E382" i="5"/>
  <c r="E381" i="5"/>
  <c r="G381" i="5"/>
  <c r="G380" i="5"/>
  <c r="E380" i="5"/>
  <c r="E379" i="5"/>
  <c r="G379" i="5"/>
  <c r="E378" i="5"/>
  <c r="G378" i="5"/>
  <c r="E377" i="5"/>
  <c r="G377" i="5"/>
  <c r="E376" i="5"/>
  <c r="G376" i="5"/>
  <c r="E375" i="5"/>
  <c r="G375" i="5"/>
  <c r="G374" i="5"/>
  <c r="E374" i="5"/>
  <c r="E373" i="5"/>
  <c r="G373" i="5"/>
  <c r="G372" i="5"/>
  <c r="E372" i="5"/>
  <c r="E371" i="5"/>
  <c r="G371" i="5"/>
  <c r="E370" i="5"/>
  <c r="G370" i="5"/>
  <c r="E369" i="5"/>
  <c r="G369" i="5"/>
  <c r="E368" i="5"/>
  <c r="G368" i="5"/>
  <c r="E367" i="5"/>
  <c r="G367" i="5"/>
  <c r="G366" i="5"/>
  <c r="E366" i="5"/>
  <c r="E365" i="5"/>
  <c r="G365" i="5"/>
  <c r="G364" i="5"/>
  <c r="E364" i="5"/>
  <c r="E363" i="5"/>
  <c r="G363" i="5"/>
  <c r="E362" i="5"/>
  <c r="G362" i="5"/>
  <c r="E361" i="5"/>
  <c r="G361" i="5"/>
  <c r="E360" i="5"/>
  <c r="G360" i="5"/>
  <c r="E359" i="5"/>
  <c r="G359" i="5"/>
  <c r="G358" i="5"/>
  <c r="E358" i="5"/>
  <c r="E357" i="5"/>
  <c r="G357" i="5"/>
  <c r="G356" i="5"/>
  <c r="E356" i="5"/>
  <c r="E355" i="5"/>
  <c r="G355" i="5"/>
  <c r="E354" i="5"/>
  <c r="G354" i="5"/>
  <c r="E353" i="5"/>
  <c r="G353" i="5"/>
  <c r="E352" i="5"/>
  <c r="G352" i="5"/>
  <c r="E351" i="5"/>
  <c r="G351" i="5"/>
  <c r="G350" i="5"/>
  <c r="E350" i="5"/>
  <c r="E349" i="5"/>
  <c r="G349" i="5"/>
  <c r="G348" i="5"/>
  <c r="E348" i="5"/>
  <c r="E347" i="5"/>
  <c r="G347" i="5"/>
  <c r="E346" i="5"/>
  <c r="G346" i="5"/>
  <c r="E345" i="5"/>
  <c r="G345" i="5"/>
  <c r="E344" i="5"/>
  <c r="G344" i="5"/>
  <c r="E343" i="5"/>
  <c r="G343" i="5"/>
  <c r="G342" i="5"/>
  <c r="E342" i="5"/>
  <c r="E341" i="5"/>
  <c r="G341" i="5"/>
  <c r="G340" i="5"/>
  <c r="E340" i="5"/>
  <c r="E339" i="5"/>
  <c r="G339" i="5"/>
  <c r="E338" i="5"/>
  <c r="G338" i="5"/>
  <c r="E337" i="5"/>
  <c r="G337" i="5"/>
  <c r="E336" i="5"/>
  <c r="G336" i="5"/>
  <c r="E335" i="5"/>
  <c r="G335" i="5"/>
  <c r="G334" i="5"/>
  <c r="E334" i="5"/>
  <c r="E333" i="5"/>
  <c r="G333" i="5"/>
  <c r="G332" i="5"/>
  <c r="E332" i="5"/>
  <c r="E331" i="5"/>
  <c r="G331" i="5"/>
  <c r="E330" i="5"/>
  <c r="G330" i="5"/>
  <c r="E329" i="5"/>
  <c r="G329" i="5"/>
  <c r="E328" i="5"/>
  <c r="G328" i="5"/>
  <c r="E327" i="5"/>
  <c r="G327" i="5"/>
  <c r="G326" i="5"/>
  <c r="E326" i="5"/>
  <c r="E325" i="5"/>
  <c r="G325" i="5"/>
  <c r="G324" i="5"/>
  <c r="E324" i="5"/>
  <c r="E323" i="5"/>
  <c r="G323" i="5"/>
  <c r="E322" i="5"/>
  <c r="G322" i="5"/>
  <c r="E321" i="5"/>
  <c r="G321" i="5"/>
  <c r="E320" i="5"/>
  <c r="G320" i="5"/>
  <c r="E319" i="5"/>
  <c r="G319" i="5"/>
  <c r="G318" i="5"/>
  <c r="E318" i="5"/>
  <c r="E317" i="5"/>
  <c r="G317" i="5"/>
  <c r="G316" i="5"/>
  <c r="E316" i="5"/>
  <c r="E315" i="5"/>
  <c r="G315" i="5"/>
  <c r="E314" i="5"/>
  <c r="G314" i="5"/>
  <c r="E313" i="5"/>
  <c r="G313" i="5"/>
  <c r="E312" i="5"/>
  <c r="G312" i="5"/>
  <c r="E311" i="5"/>
  <c r="G311" i="5"/>
  <c r="G310" i="5"/>
  <c r="E310" i="5"/>
  <c r="E309" i="5"/>
  <c r="G309" i="5"/>
  <c r="G308" i="5"/>
  <c r="E308" i="5"/>
  <c r="E307" i="5"/>
  <c r="G307" i="5"/>
  <c r="E306" i="5"/>
  <c r="G306" i="5"/>
  <c r="E305" i="5"/>
  <c r="G305" i="5"/>
  <c r="E304" i="5"/>
  <c r="G304" i="5"/>
  <c r="E303" i="5"/>
  <c r="G303" i="5"/>
  <c r="G302" i="5"/>
  <c r="E302" i="5"/>
  <c r="E301" i="5"/>
  <c r="G301" i="5"/>
  <c r="G300" i="5"/>
  <c r="E300" i="5"/>
  <c r="E299" i="5"/>
  <c r="G299" i="5"/>
  <c r="E298" i="5"/>
  <c r="G298" i="5"/>
  <c r="E297" i="5"/>
  <c r="G297" i="5"/>
  <c r="E296" i="5"/>
  <c r="G296" i="5"/>
  <c r="E295" i="5"/>
  <c r="G295" i="5"/>
  <c r="G294" i="5"/>
  <c r="E294" i="5"/>
  <c r="E293" i="5"/>
  <c r="G293" i="5"/>
  <c r="G292" i="5"/>
  <c r="E292" i="5"/>
  <c r="E291" i="5"/>
  <c r="G291" i="5"/>
  <c r="E290" i="5"/>
  <c r="G290" i="5"/>
  <c r="E289" i="5"/>
  <c r="G289" i="5"/>
  <c r="E288" i="5"/>
  <c r="G288" i="5"/>
  <c r="E287" i="5"/>
  <c r="G287" i="5"/>
  <c r="G286" i="5"/>
  <c r="E286" i="5"/>
  <c r="E285" i="5"/>
  <c r="G285" i="5"/>
  <c r="G284" i="5"/>
  <c r="E284" i="5"/>
  <c r="E283" i="5"/>
  <c r="G283" i="5"/>
  <c r="E282" i="5"/>
  <c r="G282" i="5"/>
  <c r="E281" i="5"/>
  <c r="G281" i="5"/>
  <c r="E280" i="5"/>
  <c r="G280" i="5"/>
  <c r="E279" i="5"/>
  <c r="G279" i="5"/>
  <c r="G278" i="5"/>
  <c r="E278" i="5"/>
  <c r="E277" i="5"/>
  <c r="G277" i="5"/>
  <c r="G276" i="5"/>
  <c r="E276" i="5"/>
  <c r="E275" i="5"/>
  <c r="G275" i="5"/>
  <c r="E274" i="5"/>
  <c r="G274" i="5"/>
  <c r="E273" i="5"/>
  <c r="G273" i="5"/>
  <c r="E272" i="5"/>
  <c r="G272" i="5"/>
  <c r="E271" i="5"/>
  <c r="G271" i="5"/>
  <c r="G270" i="5"/>
  <c r="E270" i="5"/>
  <c r="E269" i="5"/>
  <c r="G269" i="5"/>
  <c r="G268" i="5"/>
  <c r="E268" i="5"/>
  <c r="E267" i="5"/>
  <c r="G267" i="5"/>
  <c r="E266" i="5"/>
  <c r="G266" i="5"/>
  <c r="E265" i="5"/>
  <c r="G265" i="5"/>
  <c r="E264" i="5"/>
  <c r="G264" i="5"/>
  <c r="E263" i="5"/>
  <c r="G263" i="5"/>
  <c r="G262" i="5"/>
  <c r="E262" i="5"/>
  <c r="E261" i="5"/>
  <c r="G261" i="5"/>
  <c r="G260" i="5"/>
  <c r="E260" i="5"/>
  <c r="E259" i="5"/>
  <c r="G259" i="5"/>
  <c r="E258" i="5"/>
  <c r="G258" i="5"/>
  <c r="E257" i="5"/>
  <c r="G257" i="5"/>
  <c r="E256" i="5"/>
  <c r="G256" i="5"/>
  <c r="E255" i="5"/>
  <c r="G255" i="5"/>
  <c r="G254" i="5"/>
  <c r="E254" i="5"/>
  <c r="E253" i="5"/>
  <c r="G253" i="5"/>
  <c r="G252" i="5"/>
  <c r="E252" i="5"/>
  <c r="E251" i="5"/>
  <c r="G251" i="5"/>
  <c r="E250" i="5"/>
  <c r="G250" i="5"/>
  <c r="E249" i="5"/>
  <c r="G249" i="5"/>
  <c r="E248" i="5"/>
  <c r="G248" i="5"/>
  <c r="E247" i="5"/>
  <c r="G247" i="5"/>
  <c r="G246" i="5"/>
  <c r="E246" i="5"/>
  <c r="E245" i="5"/>
  <c r="G245" i="5"/>
  <c r="G244" i="5"/>
  <c r="E244" i="5"/>
  <c r="E243" i="5"/>
  <c r="G243" i="5"/>
  <c r="E242" i="5"/>
  <c r="G242" i="5"/>
  <c r="E241" i="5"/>
  <c r="G241" i="5"/>
  <c r="E240" i="5"/>
  <c r="G240" i="5"/>
  <c r="E239" i="5"/>
  <c r="G239" i="5"/>
  <c r="G238" i="5"/>
  <c r="E238" i="5"/>
  <c r="E237" i="5"/>
  <c r="G237" i="5"/>
  <c r="G236" i="5"/>
  <c r="E236" i="5"/>
  <c r="E235" i="5"/>
  <c r="G235" i="5"/>
  <c r="E234" i="5"/>
  <c r="G234" i="5"/>
  <c r="E233" i="5"/>
  <c r="G233" i="5"/>
  <c r="E232" i="5"/>
  <c r="G232" i="5"/>
  <c r="E231" i="5"/>
  <c r="G231" i="5"/>
  <c r="G230" i="5"/>
  <c r="E230" i="5"/>
  <c r="E229" i="5"/>
  <c r="G229" i="5"/>
  <c r="G228" i="5"/>
  <c r="E228" i="5"/>
  <c r="E227" i="5"/>
  <c r="G227" i="5"/>
  <c r="E226" i="5"/>
  <c r="G226" i="5"/>
  <c r="E225" i="5"/>
  <c r="G225" i="5"/>
  <c r="E224" i="5"/>
  <c r="G224" i="5"/>
  <c r="E223" i="5"/>
  <c r="G223" i="5"/>
  <c r="G222" i="5"/>
  <c r="E222" i="5"/>
  <c r="E221" i="5"/>
  <c r="G221" i="5"/>
  <c r="G220" i="5"/>
  <c r="E220" i="5"/>
  <c r="E219" i="5"/>
  <c r="G219" i="5"/>
  <c r="E218" i="5"/>
  <c r="G218" i="5"/>
  <c r="E217" i="5"/>
  <c r="G217" i="5"/>
  <c r="E216" i="5"/>
  <c r="G216" i="5"/>
  <c r="E215" i="5"/>
  <c r="G215" i="5"/>
  <c r="G214" i="5"/>
  <c r="E214" i="5"/>
  <c r="E213" i="5"/>
  <c r="G213" i="5"/>
  <c r="G212" i="5"/>
  <c r="E212" i="5"/>
  <c r="E211" i="5"/>
  <c r="G211" i="5"/>
  <c r="E210" i="5"/>
  <c r="G210" i="5"/>
  <c r="E209" i="5"/>
  <c r="G209" i="5"/>
  <c r="E208" i="5"/>
  <c r="G208" i="5"/>
  <c r="E207" i="5"/>
  <c r="G207" i="5"/>
  <c r="G206" i="5"/>
  <c r="E206" i="5"/>
  <c r="E205" i="5"/>
  <c r="G205" i="5"/>
  <c r="G204" i="5"/>
  <c r="E204" i="5"/>
  <c r="E203" i="5"/>
  <c r="G203" i="5"/>
  <c r="E202" i="5"/>
  <c r="G202" i="5"/>
  <c r="E201" i="5"/>
  <c r="G201" i="5"/>
  <c r="E200" i="5"/>
  <c r="G200" i="5"/>
  <c r="E199" i="5"/>
  <c r="G199" i="5"/>
  <c r="G198" i="5"/>
  <c r="E198" i="5"/>
  <c r="E197" i="5"/>
  <c r="G197" i="5"/>
  <c r="G196" i="5"/>
  <c r="E196" i="5"/>
  <c r="E195" i="5"/>
  <c r="G195" i="5"/>
  <c r="E194" i="5"/>
  <c r="G194" i="5"/>
  <c r="E193" i="5"/>
  <c r="G193" i="5"/>
  <c r="E192" i="5"/>
  <c r="G192" i="5"/>
  <c r="E191" i="5"/>
  <c r="G191" i="5"/>
  <c r="G190" i="5"/>
  <c r="E190" i="5"/>
  <c r="E189" i="5"/>
  <c r="G189" i="5"/>
  <c r="G188" i="5"/>
  <c r="E188" i="5"/>
  <c r="E187" i="5"/>
  <c r="G187" i="5"/>
  <c r="E186" i="5"/>
  <c r="G186" i="5"/>
  <c r="E185" i="5"/>
  <c r="G185" i="5"/>
  <c r="E184" i="5"/>
  <c r="G184" i="5"/>
  <c r="E183" i="5"/>
  <c r="G183" i="5"/>
  <c r="G182" i="5"/>
  <c r="E182" i="5"/>
  <c r="E181" i="5"/>
  <c r="G181" i="5"/>
  <c r="G180" i="5"/>
  <c r="E180" i="5"/>
  <c r="E179" i="5"/>
  <c r="G179" i="5"/>
  <c r="E178" i="5"/>
  <c r="G178" i="5"/>
  <c r="E177" i="5"/>
  <c r="G177" i="5"/>
  <c r="E176" i="5"/>
  <c r="G176" i="5"/>
  <c r="E175" i="5"/>
  <c r="G175" i="5"/>
  <c r="G174" i="5"/>
  <c r="E174" i="5"/>
  <c r="E173" i="5"/>
  <c r="G173" i="5"/>
  <c r="G172" i="5"/>
  <c r="E172" i="5"/>
  <c r="E171" i="5"/>
  <c r="G171" i="5"/>
  <c r="E170" i="5"/>
  <c r="G170" i="5"/>
  <c r="E169" i="5"/>
  <c r="G169" i="5"/>
  <c r="E168" i="5"/>
  <c r="G168" i="5"/>
  <c r="E167" i="5"/>
  <c r="G167" i="5"/>
  <c r="G166" i="5"/>
  <c r="E166" i="5"/>
  <c r="E165" i="5"/>
  <c r="G165" i="5"/>
  <c r="G164" i="5"/>
  <c r="E164" i="5"/>
  <c r="E163" i="5"/>
  <c r="G163" i="5"/>
  <c r="E162" i="5"/>
  <c r="G162" i="5"/>
  <c r="E161" i="5"/>
  <c r="G161" i="5"/>
  <c r="E160" i="5"/>
  <c r="G160" i="5"/>
  <c r="E159" i="5"/>
  <c r="G159" i="5"/>
  <c r="G158" i="5"/>
  <c r="E158" i="5"/>
  <c r="E157" i="5"/>
  <c r="G157" i="5"/>
  <c r="G156" i="5"/>
  <c r="E156" i="5"/>
  <c r="E155" i="5"/>
  <c r="G155" i="5"/>
  <c r="E154" i="5"/>
  <c r="G154" i="5"/>
  <c r="E153" i="5"/>
  <c r="G153" i="5"/>
  <c r="E152" i="5"/>
  <c r="G152" i="5"/>
  <c r="E151" i="5"/>
  <c r="G151" i="5"/>
  <c r="G150" i="5"/>
  <c r="E150" i="5"/>
  <c r="E149" i="5"/>
  <c r="G149" i="5"/>
  <c r="G148" i="5"/>
  <c r="E148" i="5"/>
  <c r="E147" i="5"/>
  <c r="G147" i="5"/>
  <c r="E146" i="5"/>
  <c r="G146" i="5"/>
  <c r="E145" i="5"/>
  <c r="G145" i="5"/>
  <c r="E144" i="5"/>
  <c r="G144" i="5"/>
  <c r="E143" i="5"/>
  <c r="G143" i="5"/>
  <c r="G142" i="5"/>
  <c r="E142" i="5"/>
  <c r="E141" i="5"/>
  <c r="G141" i="5"/>
  <c r="G140" i="5"/>
  <c r="E140" i="5"/>
  <c r="E139" i="5"/>
  <c r="G139" i="5"/>
  <c r="E138" i="5"/>
  <c r="G138" i="5"/>
  <c r="E137" i="5"/>
  <c r="G137" i="5"/>
  <c r="E136" i="5"/>
  <c r="G136" i="5"/>
  <c r="E135" i="5"/>
  <c r="G135" i="5"/>
  <c r="G134" i="5"/>
  <c r="E134" i="5"/>
  <c r="E133" i="5"/>
  <c r="G133" i="5"/>
  <c r="G132" i="5"/>
  <c r="E132" i="5"/>
  <c r="E131" i="5"/>
  <c r="G131" i="5"/>
  <c r="E130" i="5"/>
  <c r="G130" i="5"/>
  <c r="E129" i="5"/>
  <c r="G129" i="5"/>
  <c r="E128" i="5"/>
  <c r="G128" i="5"/>
  <c r="E127" i="5"/>
  <c r="G127" i="5"/>
  <c r="G126" i="5"/>
  <c r="E126" i="5"/>
  <c r="E125" i="5"/>
  <c r="G125" i="5"/>
  <c r="G124" i="5"/>
  <c r="E124" i="5"/>
  <c r="E123" i="5"/>
  <c r="G123" i="5"/>
  <c r="E122" i="5"/>
  <c r="G122" i="5"/>
  <c r="E121" i="5"/>
  <c r="G121" i="5"/>
  <c r="E120" i="5"/>
  <c r="G120" i="5"/>
  <c r="E119" i="5"/>
  <c r="G119" i="5"/>
  <c r="G118" i="5"/>
  <c r="E118" i="5"/>
  <c r="E117" i="5"/>
  <c r="G117" i="5"/>
  <c r="G116" i="5"/>
  <c r="E116" i="5"/>
  <c r="E115" i="5"/>
  <c r="G115" i="5"/>
  <c r="E114" i="5"/>
  <c r="G114" i="5"/>
  <c r="E113" i="5"/>
  <c r="G113" i="5"/>
  <c r="E112" i="5"/>
  <c r="G112" i="5"/>
  <c r="E111" i="5"/>
  <c r="G111" i="5"/>
  <c r="G110" i="5"/>
  <c r="E110" i="5"/>
  <c r="E109" i="5"/>
  <c r="G109" i="5"/>
  <c r="G108" i="5"/>
  <c r="E108" i="5"/>
  <c r="E107" i="5"/>
  <c r="G107" i="5"/>
  <c r="G106" i="5"/>
  <c r="E106" i="5"/>
  <c r="E105" i="5"/>
  <c r="G105" i="5"/>
  <c r="G104" i="5"/>
  <c r="E104" i="5"/>
  <c r="E103" i="5"/>
  <c r="G103" i="5"/>
  <c r="G102" i="5"/>
  <c r="E102" i="5"/>
  <c r="E101" i="5"/>
  <c r="G101" i="5"/>
  <c r="G100" i="5"/>
  <c r="E100" i="5"/>
  <c r="E99" i="5"/>
  <c r="G99" i="5"/>
  <c r="G98" i="5"/>
  <c r="E98" i="5"/>
  <c r="E97" i="5"/>
  <c r="G97" i="5"/>
  <c r="G96" i="5"/>
  <c r="E96" i="5"/>
  <c r="E95" i="5"/>
  <c r="G95" i="5"/>
  <c r="G94" i="5"/>
  <c r="E94" i="5"/>
  <c r="E93" i="5"/>
  <c r="G93" i="5"/>
  <c r="G92" i="5"/>
  <c r="E92" i="5"/>
  <c r="E91" i="5"/>
  <c r="G91" i="5"/>
  <c r="G90" i="5"/>
  <c r="E90" i="5"/>
  <c r="E89" i="5"/>
  <c r="G89" i="5"/>
  <c r="E88" i="5"/>
  <c r="G88" i="5"/>
  <c r="E87" i="5"/>
  <c r="G87" i="5"/>
  <c r="E86" i="5"/>
  <c r="G86" i="5"/>
  <c r="E85" i="5"/>
  <c r="G85" i="5"/>
  <c r="G84" i="5"/>
  <c r="E84" i="5"/>
  <c r="E83" i="5"/>
  <c r="G83" i="5"/>
  <c r="G82" i="5"/>
  <c r="E82" i="5"/>
  <c r="E81" i="5"/>
  <c r="G81" i="5"/>
  <c r="E80" i="5"/>
  <c r="G80" i="5"/>
  <c r="E79" i="5"/>
  <c r="G79" i="5"/>
  <c r="E78" i="5"/>
  <c r="G78" i="5"/>
  <c r="E77" i="5"/>
  <c r="G77" i="5"/>
  <c r="G76" i="5"/>
  <c r="E76" i="5"/>
  <c r="E75" i="5"/>
  <c r="G75" i="5"/>
  <c r="G74" i="5"/>
  <c r="E74" i="5"/>
  <c r="E73" i="5"/>
  <c r="G73" i="5"/>
  <c r="E72" i="5"/>
  <c r="G72" i="5"/>
  <c r="E71" i="5"/>
  <c r="G71" i="5"/>
  <c r="E70" i="5"/>
  <c r="G70" i="5"/>
  <c r="E69" i="5"/>
  <c r="G69" i="5"/>
  <c r="G68" i="5"/>
  <c r="E68" i="5"/>
  <c r="E67" i="5"/>
  <c r="G67" i="5"/>
  <c r="G66" i="5"/>
  <c r="E66" i="5"/>
  <c r="E65" i="5"/>
  <c r="G65" i="5"/>
  <c r="E64" i="5"/>
  <c r="G64" i="5"/>
  <c r="E63" i="5"/>
  <c r="G63" i="5"/>
  <c r="E62" i="5"/>
  <c r="G62" i="5"/>
  <c r="E61" i="5"/>
  <c r="G61" i="5"/>
  <c r="G60" i="5"/>
  <c r="E60" i="5"/>
  <c r="E59" i="5"/>
  <c r="G59" i="5"/>
  <c r="G58" i="5"/>
  <c r="E58" i="5"/>
  <c r="E57" i="5"/>
  <c r="G57" i="5"/>
  <c r="E56" i="5"/>
  <c r="G56" i="5"/>
  <c r="E55" i="5"/>
  <c r="G55" i="5"/>
  <c r="E54" i="5"/>
  <c r="G54" i="5"/>
  <c r="E53" i="5"/>
  <c r="G53" i="5"/>
  <c r="G52" i="5"/>
  <c r="E52" i="5"/>
  <c r="E51" i="5"/>
  <c r="G51" i="5"/>
  <c r="G50" i="5"/>
  <c r="E50" i="5"/>
  <c r="E49" i="5"/>
  <c r="G49" i="5"/>
  <c r="E48" i="5"/>
  <c r="G48" i="5"/>
  <c r="E47" i="5"/>
  <c r="G47" i="5"/>
  <c r="E46" i="5"/>
  <c r="G46" i="5"/>
  <c r="E45" i="5"/>
  <c r="G45" i="5"/>
  <c r="G44" i="5"/>
  <c r="E44" i="5"/>
  <c r="E43" i="5"/>
  <c r="G43" i="5"/>
  <c r="G42" i="5"/>
  <c r="E42" i="5"/>
  <c r="E41" i="5"/>
  <c r="G41" i="5"/>
  <c r="E40" i="5"/>
  <c r="G40" i="5"/>
  <c r="E39" i="5"/>
  <c r="G39" i="5"/>
  <c r="E38" i="5"/>
  <c r="G38" i="5"/>
  <c r="E37" i="5"/>
  <c r="G37" i="5"/>
  <c r="G36" i="5"/>
  <c r="E36" i="5"/>
  <c r="E35" i="5"/>
  <c r="G35" i="5"/>
  <c r="G34" i="5"/>
  <c r="E34" i="5"/>
  <c r="E33" i="5"/>
  <c r="G33" i="5"/>
  <c r="E32" i="5"/>
  <c r="G32" i="5"/>
  <c r="E31" i="5"/>
  <c r="G31" i="5"/>
  <c r="E30" i="5"/>
  <c r="G30" i="5"/>
  <c r="E29" i="5"/>
  <c r="G29" i="5"/>
  <c r="G28" i="5"/>
  <c r="E28" i="5"/>
  <c r="E27" i="5"/>
  <c r="G27" i="5"/>
  <c r="G26" i="5"/>
  <c r="E26" i="5"/>
  <c r="E25" i="5"/>
  <c r="G25" i="5"/>
  <c r="E24" i="5"/>
  <c r="G24" i="5"/>
  <c r="E23" i="5"/>
  <c r="G23" i="5"/>
  <c r="E22" i="5"/>
  <c r="G22" i="5"/>
  <c r="E21" i="5"/>
  <c r="G21" i="5"/>
  <c r="G20" i="5"/>
  <c r="E20" i="5"/>
  <c r="E19" i="5"/>
  <c r="G19" i="5"/>
  <c r="G18" i="5"/>
  <c r="E18" i="5"/>
  <c r="E17" i="5"/>
  <c r="G17" i="5"/>
  <c r="E16" i="5"/>
  <c r="G16" i="5"/>
  <c r="E15" i="5"/>
  <c r="G15" i="5"/>
  <c r="I14" i="5"/>
  <c r="E14" i="5"/>
  <c r="G14" i="5"/>
  <c r="E13" i="5"/>
  <c r="G13" i="5"/>
  <c r="G12" i="5"/>
  <c r="E12" i="5"/>
  <c r="E11" i="5"/>
  <c r="G11" i="5"/>
  <c r="G10" i="5"/>
  <c r="E10" i="5"/>
  <c r="E9" i="5"/>
  <c r="G9" i="5"/>
  <c r="G8" i="5"/>
  <c r="E7" i="5"/>
  <c r="G7" i="5"/>
  <c r="E6" i="5"/>
  <c r="G6" i="5"/>
  <c r="E5" i="5"/>
  <c r="G5" i="5"/>
  <c r="G4" i="5"/>
  <c r="E4" i="5"/>
  <c r="G3" i="5"/>
  <c r="E4" i="2"/>
  <c r="G4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E3" i="2"/>
  <c r="G3" i="2"/>
  <c r="E5" i="2"/>
  <c r="G5" i="2"/>
  <c r="E6" i="2"/>
  <c r="G6" i="2"/>
  <c r="E7" i="2"/>
  <c r="G7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G701" i="2"/>
  <c r="G701" i="5"/>
</calcChain>
</file>

<file path=xl/sharedStrings.xml><?xml version="1.0" encoding="utf-8"?>
<sst xmlns="http://schemas.openxmlformats.org/spreadsheetml/2006/main" count="1059" uniqueCount="108">
  <si>
    <t>CODIGO</t>
  </si>
  <si>
    <t>DESCRIPCION</t>
  </si>
  <si>
    <t>EXISTENCIAS</t>
  </si>
  <si>
    <t>VENTAS</t>
  </si>
  <si>
    <t>DEVOLUCIONES</t>
  </si>
  <si>
    <t>STOCK</t>
  </si>
  <si>
    <t xml:space="preserve">FECHA </t>
  </si>
  <si>
    <t>CANTIDAD</t>
  </si>
  <si>
    <t>CM-B-XS</t>
  </si>
  <si>
    <t>CM-B-S</t>
  </si>
  <si>
    <t>CM-B-M</t>
  </si>
  <si>
    <t>CM-B-L</t>
  </si>
  <si>
    <t>CM-B-XL</t>
  </si>
  <si>
    <t>CM-B-XXL</t>
  </si>
  <si>
    <t>CM-AZ-XS</t>
  </si>
  <si>
    <t>CM-AZ-S</t>
  </si>
  <si>
    <t>CM-AZ-M</t>
  </si>
  <si>
    <t>CM-AZ-L</t>
  </si>
  <si>
    <t>CM-AZ-XL</t>
  </si>
  <si>
    <t>CM-AZ-XXL</t>
  </si>
  <si>
    <t>CM-AM-XS</t>
  </si>
  <si>
    <t>CM-AM-S</t>
  </si>
  <si>
    <t>CM-AM-M</t>
  </si>
  <si>
    <t>CM-AM-L</t>
  </si>
  <si>
    <t>CM-AM-XL</t>
  </si>
  <si>
    <t>CM-AM-XXL</t>
  </si>
  <si>
    <t>CM-D-XS</t>
  </si>
  <si>
    <t>CM-D-S</t>
  </si>
  <si>
    <t>CM-D-M</t>
  </si>
  <si>
    <t>CM-D-L</t>
  </si>
  <si>
    <t>CM-D-XL</t>
  </si>
  <si>
    <t>CM-D-XXL</t>
  </si>
  <si>
    <t>CM-V-XS</t>
  </si>
  <si>
    <t>CM-V-S</t>
  </si>
  <si>
    <t>CM-V-M</t>
  </si>
  <si>
    <t>CM-V-L</t>
  </si>
  <si>
    <t>CM-V-XL</t>
  </si>
  <si>
    <t>CM-V-XXL</t>
  </si>
  <si>
    <t>CM-GT-XS</t>
  </si>
  <si>
    <t>CM-GT-S</t>
  </si>
  <si>
    <t>CM-GT-M</t>
  </si>
  <si>
    <t>CM-GT-L</t>
  </si>
  <si>
    <t>CM-GT-XL</t>
  </si>
  <si>
    <t>CM-GT-XXL</t>
  </si>
  <si>
    <t>CM-G-XS</t>
  </si>
  <si>
    <t>CM-G-S</t>
  </si>
  <si>
    <t>CM-G-M</t>
  </si>
  <si>
    <t>CM-G-L</t>
  </si>
  <si>
    <t>CM-G-XL</t>
  </si>
  <si>
    <t>CM-G-XXL</t>
  </si>
  <si>
    <t>CM-GC-XS</t>
  </si>
  <si>
    <t>CM-GC-S</t>
  </si>
  <si>
    <t>CM-GC-M</t>
  </si>
  <si>
    <t>CM-GC-L</t>
  </si>
  <si>
    <t>CM-GC-XL</t>
  </si>
  <si>
    <t>CM-GC-XXL</t>
  </si>
  <si>
    <t>CM-CA-XS</t>
  </si>
  <si>
    <t>CM-CA-S</t>
  </si>
  <si>
    <t>CM-CA-M</t>
  </si>
  <si>
    <t>CM-CA-L</t>
  </si>
  <si>
    <t>CM-CA-XL</t>
  </si>
  <si>
    <t>CM-CA-XXL</t>
  </si>
  <si>
    <t>CM-CN-XS</t>
  </si>
  <si>
    <t>CM-CN-S</t>
  </si>
  <si>
    <t>CM-CN-M</t>
  </si>
  <si>
    <t>CM-CN-L</t>
  </si>
  <si>
    <t>CM-CN-XL</t>
  </si>
  <si>
    <t>CM-CN-XXL</t>
  </si>
  <si>
    <t>CT-AZUL</t>
  </si>
  <si>
    <t>CT-CAMEL</t>
  </si>
  <si>
    <t>CT-VERDE</t>
  </si>
  <si>
    <t>CT-AZROJO</t>
  </si>
  <si>
    <t>CT-VAMARILLO</t>
  </si>
  <si>
    <t>CT-NEGRA</t>
  </si>
  <si>
    <t>CAMISA BLANCA</t>
  </si>
  <si>
    <t>CAMISA AZUL</t>
  </si>
  <si>
    <t>CAMISA AMARILLA</t>
  </si>
  <si>
    <t>CAMISA VERDE</t>
  </si>
  <si>
    <t>CAMISA DENIM</t>
  </si>
  <si>
    <t>CAMISA GRANATE</t>
  </si>
  <si>
    <t>CAMISA GRIS</t>
  </si>
  <si>
    <t>CAMISA GRIS CLARO</t>
  </si>
  <si>
    <t>CAMISA CUADROS AZULES</t>
  </si>
  <si>
    <t>CAMISA CUADROS NAVIDAD</t>
  </si>
  <si>
    <t>TOTAL</t>
  </si>
  <si>
    <t>CARTERA NEGRA</t>
  </si>
  <si>
    <t>CARTERA AZUL</t>
  </si>
  <si>
    <t>CARTERA CAMEL</t>
  </si>
  <si>
    <t>CARTERA VERDE</t>
  </si>
  <si>
    <t>CARTERA AZUL-ROJO</t>
  </si>
  <si>
    <t>CARTERA VERDE-AMARILLO</t>
  </si>
  <si>
    <t xml:space="preserve">PRECIO CARTERA </t>
  </si>
  <si>
    <t xml:space="preserve">PRECIO CAMISA </t>
  </si>
  <si>
    <t>CÓDIGO</t>
  </si>
  <si>
    <t>DESCRIPCIÓN</t>
  </si>
  <si>
    <t>PRECIO</t>
  </si>
  <si>
    <t>PRECIO UNITARIO</t>
  </si>
  <si>
    <t>PRECIO TOTAL</t>
  </si>
  <si>
    <t>pack</t>
  </si>
  <si>
    <t xml:space="preserve">pack </t>
  </si>
  <si>
    <t>PACK</t>
  </si>
  <si>
    <t>PACK CAMISA</t>
  </si>
  <si>
    <t>REGALO JAVI</t>
  </si>
  <si>
    <t>CAMBIO MJOSE</t>
  </si>
  <si>
    <t xml:space="preserve"> 53€ cris</t>
  </si>
  <si>
    <t>pack camisa</t>
  </si>
  <si>
    <t>pack camisa - no se la hemos dado</t>
  </si>
  <si>
    <t xml:space="preserve"> no se la hemos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</si>
</sst>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€&quot;;[Red]\-#,##0\ &quot;€&quot;"/>
    <numFmt numFmtId="164" formatCode="#,##0.00\ &quot;€&quot;"/>
  </numFmts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6" fontId="0" fillId="0" borderId="0" xfId="0" applyNumberFormat="1" applyProtection="1">
      <protection locked="0"/>
    </xf>
  </cellXfs>
  <cellStyles count="1">
    <cellStyle name="Normal" xfId="0" builtinId="0"/>
  </cellStyles>
  <dxfs count="48">
    <dxf>
      <numFmt numFmtId="0" formatCode="General"/>
      <protection locked="1" hidden="0"/>
    </dxf>
    <dxf>
      <numFmt numFmtId="0" formatCode="General"/>
      <protection locked="0" hidden="0"/>
    </dxf>
    <dxf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0" hidden="0"/>
    </dxf>
    <dxf>
      <protection locked="1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Y DEVOLUCIONES CARTERAS MES DE DICIEMBRE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'INV. DIC 18 '!$D$2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'INV. DIC 18 '!$A$3:$A$13</c15:sqref>
                  </c15:fullRef>
                </c:ext>
              </c:extLst>
              <c:f>'INV. DIC 18 '!$A$3:$A$8</c:f>
              <c:strCache>
                <c:ptCount val="6"/>
                <c:pt idx="0">
                  <c:v>CT-NEGRA</c:v>
                </c:pt>
                <c:pt idx="1">
                  <c:v>CT-AZUL</c:v>
                </c:pt>
                <c:pt idx="2">
                  <c:v>CT-CAMEL</c:v>
                </c:pt>
                <c:pt idx="3">
                  <c:v>CT-VERDE</c:v>
                </c:pt>
                <c:pt idx="4">
                  <c:v>CT-AZROJO</c:v>
                </c:pt>
                <c:pt idx="5">
                  <c:v>CT-VAMARILLO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'INV. DIC 18 '!$D$3:$D$13</c15:sqref>
                  </c15:fullRef>
                </c:ext>
              </c:extLst>
              <c:f>'INV. DIC 18 '!$D$3:$D$8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2.0</c:v>
                </c:pt>
                <c:pt idx="5">
                  <c:v>8.0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0C6-4827-90F7-FB4839E2663D}"/>
            </c:ext>
          </c:extLst>
        </c:ser>
        <c:ser>
          <c:idx val="3"/>
          <c:order val="1"/>
          <c:tx>
            <c:strRef>
              <c:f>'INV. DIC 18 '!$E$2</c:f>
              <c:strCache>
                <c:ptCount val="1"/>
                <c:pt idx="0">
                  <c:v>DEVOLUCIONES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'INV. DIC 18 '!$A$3:$A$13</c15:sqref>
                  </c15:fullRef>
                </c:ext>
              </c:extLst>
              <c:f>'INV. DIC 18 '!$A$3:$A$8</c:f>
              <c:strCache>
                <c:ptCount val="6"/>
                <c:pt idx="0">
                  <c:v>CT-NEGRA</c:v>
                </c:pt>
                <c:pt idx="1">
                  <c:v>CT-AZUL</c:v>
                </c:pt>
                <c:pt idx="2">
                  <c:v>CT-CAMEL</c:v>
                </c:pt>
                <c:pt idx="3">
                  <c:v>CT-VERDE</c:v>
                </c:pt>
                <c:pt idx="4">
                  <c:v>CT-AZROJO</c:v>
                </c:pt>
                <c:pt idx="5">
                  <c:v>CT-VAMARILLO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'INV. DIC 18 '!$E$3:$E$13</c15:sqref>
                  </c15:fullRef>
                </c:ext>
              </c:extLst>
              <c:f>'INV. DIC 18 '!$E$3:$E$8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0C6-4827-90F7-FB4839E266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081104592"/>
        <c:axId val="-2074767536"/>
        <c:axId val="0"/>
      </c:bar3DChart>
      <c:catAx>
        <c:axId val="-208110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4767536"/>
        <c:crosses val="autoZero"/>
        <c:auto val="1"/>
        <c:lblAlgn val="ctr"/>
        <c:lblOffset val="100"/>
        <c:noMultiLvlLbl val="0"/>
      </c:catAx>
      <c:valAx>
        <c:axId val="-2074767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811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4924920099273"/>
          <c:y val="0.256640281442392"/>
          <c:w val="0.160308711411074"/>
          <c:h val="0.15435397752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Y DEVOLUCIONES CAMISAS MES DE DICIEMBRE</a:t>
            </a:r>
          </a:p>
        </c:rich>
      </c:tx>
      <c:layout>
        <c:manualLayout>
          <c:xMode val="edge"/>
          <c:yMode val="edge"/>
          <c:x val="0.310461117232629"/>
          <c:y val="0.010498684771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'INV. DIC 18 '!$K$2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'INV. DIC 18 '!$H$3:$H$62</c:f>
              <c:strCache>
                <c:ptCount val="60"/>
                <c:pt idx="0">
                  <c:v>CM-B-XS</c:v>
                </c:pt>
                <c:pt idx="1">
                  <c:v>CM-B-S</c:v>
                </c:pt>
                <c:pt idx="2">
                  <c:v>CM-B-M</c:v>
                </c:pt>
                <c:pt idx="3">
                  <c:v>CM-B-L</c:v>
                </c:pt>
                <c:pt idx="4">
                  <c:v>CM-B-XL</c:v>
                </c:pt>
                <c:pt idx="5">
                  <c:v>CM-B-XXL</c:v>
                </c:pt>
                <c:pt idx="6">
                  <c:v>CM-AZ-XS</c:v>
                </c:pt>
                <c:pt idx="7">
                  <c:v>CM-AZ-S</c:v>
                </c:pt>
                <c:pt idx="8">
                  <c:v>CM-AZ-M</c:v>
                </c:pt>
                <c:pt idx="9">
                  <c:v>CM-AZ-L</c:v>
                </c:pt>
                <c:pt idx="10">
                  <c:v>CM-AZ-XL</c:v>
                </c:pt>
                <c:pt idx="11">
                  <c:v>CM-AZ-XXL</c:v>
                </c:pt>
                <c:pt idx="12">
                  <c:v>CM-AM-XS</c:v>
                </c:pt>
                <c:pt idx="13">
                  <c:v>CM-AM-S</c:v>
                </c:pt>
                <c:pt idx="14">
                  <c:v>CM-AM-M</c:v>
                </c:pt>
                <c:pt idx="15">
                  <c:v>CM-AM-L</c:v>
                </c:pt>
                <c:pt idx="16">
                  <c:v>CM-AM-XL</c:v>
                </c:pt>
                <c:pt idx="17">
                  <c:v>CM-AM-XXL</c:v>
                </c:pt>
                <c:pt idx="18">
                  <c:v>CM-V-XS</c:v>
                </c:pt>
                <c:pt idx="19">
                  <c:v>CM-V-S</c:v>
                </c:pt>
                <c:pt idx="20">
                  <c:v>CM-V-M</c:v>
                </c:pt>
                <c:pt idx="21">
                  <c:v>CM-V-L</c:v>
                </c:pt>
                <c:pt idx="22">
                  <c:v>CM-V-XL</c:v>
                </c:pt>
                <c:pt idx="23">
                  <c:v>CM-V-XXL</c:v>
                </c:pt>
                <c:pt idx="24">
                  <c:v>CM-D-XS</c:v>
                </c:pt>
                <c:pt idx="25">
                  <c:v>CM-D-S</c:v>
                </c:pt>
                <c:pt idx="26">
                  <c:v>CM-D-M</c:v>
                </c:pt>
                <c:pt idx="27">
                  <c:v>CM-D-L</c:v>
                </c:pt>
                <c:pt idx="28">
                  <c:v>CM-D-XL</c:v>
                </c:pt>
                <c:pt idx="29">
                  <c:v>CM-D-XXL</c:v>
                </c:pt>
                <c:pt idx="30">
                  <c:v>CM-GT-XS</c:v>
                </c:pt>
                <c:pt idx="31">
                  <c:v>CM-GT-S</c:v>
                </c:pt>
                <c:pt idx="32">
                  <c:v>CM-GT-M</c:v>
                </c:pt>
                <c:pt idx="33">
                  <c:v>CM-GT-L</c:v>
                </c:pt>
                <c:pt idx="34">
                  <c:v>CM-GT-XL</c:v>
                </c:pt>
                <c:pt idx="35">
                  <c:v>CM-GT-XXL</c:v>
                </c:pt>
                <c:pt idx="36">
                  <c:v>CM-G-XS</c:v>
                </c:pt>
                <c:pt idx="37">
                  <c:v>CM-G-S</c:v>
                </c:pt>
                <c:pt idx="38">
                  <c:v>CM-G-M</c:v>
                </c:pt>
                <c:pt idx="39">
                  <c:v>CM-G-L</c:v>
                </c:pt>
                <c:pt idx="40">
                  <c:v>CM-G-XL</c:v>
                </c:pt>
                <c:pt idx="41">
                  <c:v>CM-G-XXL</c:v>
                </c:pt>
                <c:pt idx="42">
                  <c:v>CM-GC-XS</c:v>
                </c:pt>
                <c:pt idx="43">
                  <c:v>CM-GC-S</c:v>
                </c:pt>
                <c:pt idx="44">
                  <c:v>CM-GC-M</c:v>
                </c:pt>
                <c:pt idx="45">
                  <c:v>CM-GC-L</c:v>
                </c:pt>
                <c:pt idx="46">
                  <c:v>CM-GC-XL</c:v>
                </c:pt>
                <c:pt idx="47">
                  <c:v>CM-GC-XXL</c:v>
                </c:pt>
                <c:pt idx="48">
                  <c:v>CM-CA-XS</c:v>
                </c:pt>
                <c:pt idx="49">
                  <c:v>CM-CA-S</c:v>
                </c:pt>
                <c:pt idx="50">
                  <c:v>CM-CA-M</c:v>
                </c:pt>
                <c:pt idx="51">
                  <c:v>CM-CA-L</c:v>
                </c:pt>
                <c:pt idx="52">
                  <c:v>CM-CA-XL</c:v>
                </c:pt>
                <c:pt idx="53">
                  <c:v>CM-CA-XXL</c:v>
                </c:pt>
                <c:pt idx="54">
                  <c:v>CM-CN-XS</c:v>
                </c:pt>
                <c:pt idx="55">
                  <c:v>CM-CN-S</c:v>
                </c:pt>
                <c:pt idx="56">
                  <c:v>CM-CN-M</c:v>
                </c:pt>
                <c:pt idx="57">
                  <c:v>CM-CN-L</c:v>
                </c:pt>
                <c:pt idx="58">
                  <c:v>CM-CN-XL</c:v>
                </c:pt>
                <c:pt idx="59">
                  <c:v>CM-CN-XXL</c:v>
                </c:pt>
              </c:strCache>
            </c:strRef>
          </c:cat>
          <c:val>
            <c:numRef>
              <c:f>'INV. DIC 18 '!$K$3:$K$62</c:f>
              <c:numCache>
                <c:formatCode>General</c:formatCode>
                <c:ptCount val="60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3.0</c:v>
                </c:pt>
                <c:pt idx="7">
                  <c:v>0.0</c:v>
                </c:pt>
                <c:pt idx="8">
                  <c:v>5.0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0.0</c:v>
                </c:pt>
                <c:pt idx="26">
                  <c:v>2.0</c:v>
                </c:pt>
                <c:pt idx="27">
                  <c:v>4.0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2.0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2.0</c:v>
                </c:pt>
                <c:pt idx="51">
                  <c:v>5.0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0.0</c:v>
                </c:pt>
                <c:pt idx="56">
                  <c:v>3.0</c:v>
                </c:pt>
                <c:pt idx="57">
                  <c:v>3.0</c:v>
                </c:pt>
                <c:pt idx="58">
                  <c:v>1.0</c:v>
                </c:pt>
                <c:pt idx="59">
                  <c:v>1.0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79A-4B98-BBAB-43F78C068C45}"/>
            </c:ext>
          </c:extLst>
        </c:ser>
        <c:ser>
          <c:idx val="2"/>
          <c:order val="1"/>
          <c:tx>
            <c:strRef>
              <c:f>'INV. DIC 18 '!$L$2</c:f>
              <c:strCache>
                <c:ptCount val="1"/>
                <c:pt idx="0">
                  <c:v>DEVOLUCIONES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'INV. DIC 18 '!$H$3:$H$62</c:f>
              <c:strCache>
                <c:ptCount val="60"/>
                <c:pt idx="0">
                  <c:v>CM-B-XS</c:v>
                </c:pt>
                <c:pt idx="1">
                  <c:v>CM-B-S</c:v>
                </c:pt>
                <c:pt idx="2">
                  <c:v>CM-B-M</c:v>
                </c:pt>
                <c:pt idx="3">
                  <c:v>CM-B-L</c:v>
                </c:pt>
                <c:pt idx="4">
                  <c:v>CM-B-XL</c:v>
                </c:pt>
                <c:pt idx="5">
                  <c:v>CM-B-XXL</c:v>
                </c:pt>
                <c:pt idx="6">
                  <c:v>CM-AZ-XS</c:v>
                </c:pt>
                <c:pt idx="7">
                  <c:v>CM-AZ-S</c:v>
                </c:pt>
                <c:pt idx="8">
                  <c:v>CM-AZ-M</c:v>
                </c:pt>
                <c:pt idx="9">
                  <c:v>CM-AZ-L</c:v>
                </c:pt>
                <c:pt idx="10">
                  <c:v>CM-AZ-XL</c:v>
                </c:pt>
                <c:pt idx="11">
                  <c:v>CM-AZ-XXL</c:v>
                </c:pt>
                <c:pt idx="12">
                  <c:v>CM-AM-XS</c:v>
                </c:pt>
                <c:pt idx="13">
                  <c:v>CM-AM-S</c:v>
                </c:pt>
                <c:pt idx="14">
                  <c:v>CM-AM-M</c:v>
                </c:pt>
                <c:pt idx="15">
                  <c:v>CM-AM-L</c:v>
                </c:pt>
                <c:pt idx="16">
                  <c:v>CM-AM-XL</c:v>
                </c:pt>
                <c:pt idx="17">
                  <c:v>CM-AM-XXL</c:v>
                </c:pt>
                <c:pt idx="18">
                  <c:v>CM-V-XS</c:v>
                </c:pt>
                <c:pt idx="19">
                  <c:v>CM-V-S</c:v>
                </c:pt>
                <c:pt idx="20">
                  <c:v>CM-V-M</c:v>
                </c:pt>
                <c:pt idx="21">
                  <c:v>CM-V-L</c:v>
                </c:pt>
                <c:pt idx="22">
                  <c:v>CM-V-XL</c:v>
                </c:pt>
                <c:pt idx="23">
                  <c:v>CM-V-XXL</c:v>
                </c:pt>
                <c:pt idx="24">
                  <c:v>CM-D-XS</c:v>
                </c:pt>
                <c:pt idx="25">
                  <c:v>CM-D-S</c:v>
                </c:pt>
                <c:pt idx="26">
                  <c:v>CM-D-M</c:v>
                </c:pt>
                <c:pt idx="27">
                  <c:v>CM-D-L</c:v>
                </c:pt>
                <c:pt idx="28">
                  <c:v>CM-D-XL</c:v>
                </c:pt>
                <c:pt idx="29">
                  <c:v>CM-D-XXL</c:v>
                </c:pt>
                <c:pt idx="30">
                  <c:v>CM-GT-XS</c:v>
                </c:pt>
                <c:pt idx="31">
                  <c:v>CM-GT-S</c:v>
                </c:pt>
                <c:pt idx="32">
                  <c:v>CM-GT-M</c:v>
                </c:pt>
                <c:pt idx="33">
                  <c:v>CM-GT-L</c:v>
                </c:pt>
                <c:pt idx="34">
                  <c:v>CM-GT-XL</c:v>
                </c:pt>
                <c:pt idx="35">
                  <c:v>CM-GT-XXL</c:v>
                </c:pt>
                <c:pt idx="36">
                  <c:v>CM-G-XS</c:v>
                </c:pt>
                <c:pt idx="37">
                  <c:v>CM-G-S</c:v>
                </c:pt>
                <c:pt idx="38">
                  <c:v>CM-G-M</c:v>
                </c:pt>
                <c:pt idx="39">
                  <c:v>CM-G-L</c:v>
                </c:pt>
                <c:pt idx="40">
                  <c:v>CM-G-XL</c:v>
                </c:pt>
                <c:pt idx="41">
                  <c:v>CM-G-XXL</c:v>
                </c:pt>
                <c:pt idx="42">
                  <c:v>CM-GC-XS</c:v>
                </c:pt>
                <c:pt idx="43">
                  <c:v>CM-GC-S</c:v>
                </c:pt>
                <c:pt idx="44">
                  <c:v>CM-GC-M</c:v>
                </c:pt>
                <c:pt idx="45">
                  <c:v>CM-GC-L</c:v>
                </c:pt>
                <c:pt idx="46">
                  <c:v>CM-GC-XL</c:v>
                </c:pt>
                <c:pt idx="47">
                  <c:v>CM-GC-XXL</c:v>
                </c:pt>
                <c:pt idx="48">
                  <c:v>CM-CA-XS</c:v>
                </c:pt>
                <c:pt idx="49">
                  <c:v>CM-CA-S</c:v>
                </c:pt>
                <c:pt idx="50">
                  <c:v>CM-CA-M</c:v>
                </c:pt>
                <c:pt idx="51">
                  <c:v>CM-CA-L</c:v>
                </c:pt>
                <c:pt idx="52">
                  <c:v>CM-CA-XL</c:v>
                </c:pt>
                <c:pt idx="53">
                  <c:v>CM-CA-XXL</c:v>
                </c:pt>
                <c:pt idx="54">
                  <c:v>CM-CN-XS</c:v>
                </c:pt>
                <c:pt idx="55">
                  <c:v>CM-CN-S</c:v>
                </c:pt>
                <c:pt idx="56">
                  <c:v>CM-CN-M</c:v>
                </c:pt>
                <c:pt idx="57">
                  <c:v>CM-CN-L</c:v>
                </c:pt>
                <c:pt idx="58">
                  <c:v>CM-CN-XL</c:v>
                </c:pt>
                <c:pt idx="59">
                  <c:v>CM-CN-XXL</c:v>
                </c:pt>
              </c:strCache>
            </c:strRef>
          </c:cat>
          <c:val>
            <c:numRef>
              <c:f>'INV. DIC 18 '!$L$3:$L$62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79A-4B98-BBAB-43F78C068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101331552"/>
        <c:axId val="-2101119520"/>
        <c:axId val="0"/>
      </c:bar3DChart>
      <c:catAx>
        <c:axId val="-21013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01119520"/>
        <c:crosses val="autoZero"/>
        <c:auto val="1"/>
        <c:lblAlgn val="ctr"/>
        <c:lblOffset val="100"/>
        <c:noMultiLvlLbl val="0"/>
      </c:catAx>
      <c:valAx>
        <c:axId val="-21011195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013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Y DEVOLUCIONES CARTERAS MES DE ENERO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'INV. ENE 19'!$D$2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'INV. ENE 19'!$A$3:$A$13</c15:sqref>
                  </c15:fullRef>
                </c:ext>
              </c:extLst>
              <c:f>'INV. ENE 19'!$A$3:$A$8</c:f>
              <c:strCache>
                <c:ptCount val="6"/>
                <c:pt idx="0">
                  <c:v>CT-NEGRA</c:v>
                </c:pt>
                <c:pt idx="1">
                  <c:v>CT-AZUL</c:v>
                </c:pt>
                <c:pt idx="2">
                  <c:v>CT-CAMEL</c:v>
                </c:pt>
                <c:pt idx="3">
                  <c:v>CT-VERDE</c:v>
                </c:pt>
                <c:pt idx="4">
                  <c:v>CT-AZROJO</c:v>
                </c:pt>
                <c:pt idx="5">
                  <c:v>CT-VAMARILLO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'INV. ENE 19'!$D$3:$D$13</c15:sqref>
                  </c15:fullRef>
                </c:ext>
              </c:extLst>
              <c:f>'INV. ENE 19'!$D$3:$D$8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0A-4228-8945-0AADDC8B008D}"/>
            </c:ext>
          </c:extLst>
        </c:ser>
        <c:ser>
          <c:idx val="3"/>
          <c:order val="1"/>
          <c:tx>
            <c:strRef>
              <c:f>'INV. ENE 19'!$E$2</c:f>
              <c:strCache>
                <c:ptCount val="1"/>
                <c:pt idx="0">
                  <c:v>DEVOLUCIONES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'INV. ENE 19'!$A$3:$A$13</c15:sqref>
                  </c15:fullRef>
                </c:ext>
              </c:extLst>
              <c:f>'INV. ENE 19'!$A$3:$A$8</c:f>
              <c:strCache>
                <c:ptCount val="6"/>
                <c:pt idx="0">
                  <c:v>CT-NEGRA</c:v>
                </c:pt>
                <c:pt idx="1">
                  <c:v>CT-AZUL</c:v>
                </c:pt>
                <c:pt idx="2">
                  <c:v>CT-CAMEL</c:v>
                </c:pt>
                <c:pt idx="3">
                  <c:v>CT-VERDE</c:v>
                </c:pt>
                <c:pt idx="4">
                  <c:v>CT-AZROJO</c:v>
                </c:pt>
                <c:pt idx="5">
                  <c:v>CT-VAMARILLO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'INV. ENE 19'!$E$3:$E$13</c15:sqref>
                  </c15:fullRef>
                </c:ext>
              </c:extLst>
              <c:f>'INV. ENE 19'!$E$3:$E$8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0A-4228-8945-0AADDC8B00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18884544"/>
        <c:axId val="-2118228064"/>
        <c:axId val="0"/>
      </c:bar3DChart>
      <c:catAx>
        <c:axId val="211888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8228064"/>
        <c:crosses val="autoZero"/>
        <c:auto val="1"/>
        <c:lblAlgn val="ctr"/>
        <c:lblOffset val="100"/>
        <c:noMultiLvlLbl val="0"/>
      </c:catAx>
      <c:valAx>
        <c:axId val="-21182280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88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4924920099273"/>
          <c:y val="0.256640281442392"/>
          <c:w val="0.160308711411074"/>
          <c:h val="0.154353977520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VENTAS Y DEVOLUCIONES CAMISAS MES DE ENERO</a:t>
            </a:r>
          </a:p>
        </c:rich>
      </c:tx>
      <c:layout>
        <c:manualLayout>
          <c:xMode val="edge"/>
          <c:yMode val="edge"/>
          <c:x val="0.310461117232629"/>
          <c:y val="0.01049868477106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'INV. ENE 19'!$K$2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'INV. ENE 19'!$H$3:$H$62</c:f>
              <c:strCache>
                <c:ptCount val="60"/>
                <c:pt idx="0">
                  <c:v>CM-B-XS</c:v>
                </c:pt>
                <c:pt idx="1">
                  <c:v>CM-B-S</c:v>
                </c:pt>
                <c:pt idx="2">
                  <c:v>CM-B-M</c:v>
                </c:pt>
                <c:pt idx="3">
                  <c:v>CM-B-L</c:v>
                </c:pt>
                <c:pt idx="4">
                  <c:v>CM-B-XL</c:v>
                </c:pt>
                <c:pt idx="5">
                  <c:v>CM-B-XXL</c:v>
                </c:pt>
                <c:pt idx="6">
                  <c:v>CM-AZ-XS</c:v>
                </c:pt>
                <c:pt idx="7">
                  <c:v>CM-AZ-S</c:v>
                </c:pt>
                <c:pt idx="8">
                  <c:v>CM-AZ-M</c:v>
                </c:pt>
                <c:pt idx="9">
                  <c:v>CM-AZ-L</c:v>
                </c:pt>
                <c:pt idx="10">
                  <c:v>CM-AZ-XL</c:v>
                </c:pt>
                <c:pt idx="11">
                  <c:v>CM-AZ-XXL</c:v>
                </c:pt>
                <c:pt idx="12">
                  <c:v>CM-AM-XS</c:v>
                </c:pt>
                <c:pt idx="13">
                  <c:v>CM-AM-S</c:v>
                </c:pt>
                <c:pt idx="14">
                  <c:v>CM-AM-M</c:v>
                </c:pt>
                <c:pt idx="15">
                  <c:v>CM-AM-L</c:v>
                </c:pt>
                <c:pt idx="16">
                  <c:v>CM-AM-XL</c:v>
                </c:pt>
                <c:pt idx="17">
                  <c:v>CM-AM-XXL</c:v>
                </c:pt>
                <c:pt idx="18">
                  <c:v>CM-V-XS</c:v>
                </c:pt>
                <c:pt idx="19">
                  <c:v>CM-V-S</c:v>
                </c:pt>
                <c:pt idx="20">
                  <c:v>CM-V-M</c:v>
                </c:pt>
                <c:pt idx="21">
                  <c:v>CM-V-L</c:v>
                </c:pt>
                <c:pt idx="22">
                  <c:v>CM-V-XL</c:v>
                </c:pt>
                <c:pt idx="23">
                  <c:v>CM-V-XXL</c:v>
                </c:pt>
                <c:pt idx="24">
                  <c:v>CM-D-XS</c:v>
                </c:pt>
                <c:pt idx="25">
                  <c:v>CM-D-S</c:v>
                </c:pt>
                <c:pt idx="26">
                  <c:v>CM-D-M</c:v>
                </c:pt>
                <c:pt idx="27">
                  <c:v>CM-D-L</c:v>
                </c:pt>
                <c:pt idx="28">
                  <c:v>CM-D-XL</c:v>
                </c:pt>
                <c:pt idx="29">
                  <c:v>CM-D-XXL</c:v>
                </c:pt>
                <c:pt idx="30">
                  <c:v>CM-GT-XS</c:v>
                </c:pt>
                <c:pt idx="31">
                  <c:v>CM-GT-S</c:v>
                </c:pt>
                <c:pt idx="32">
                  <c:v>CM-GT-M</c:v>
                </c:pt>
                <c:pt idx="33">
                  <c:v>CM-GT-L</c:v>
                </c:pt>
                <c:pt idx="34">
                  <c:v>CM-GT-XL</c:v>
                </c:pt>
                <c:pt idx="35">
                  <c:v>CM-GT-XXL</c:v>
                </c:pt>
                <c:pt idx="36">
                  <c:v>CM-G-XS</c:v>
                </c:pt>
                <c:pt idx="37">
                  <c:v>CM-G-S</c:v>
                </c:pt>
                <c:pt idx="38">
                  <c:v>CM-G-M</c:v>
                </c:pt>
                <c:pt idx="39">
                  <c:v>CM-G-L</c:v>
                </c:pt>
                <c:pt idx="40">
                  <c:v>CM-G-XL</c:v>
                </c:pt>
                <c:pt idx="41">
                  <c:v>CM-G-XXL</c:v>
                </c:pt>
                <c:pt idx="42">
                  <c:v>CM-GC-XS</c:v>
                </c:pt>
                <c:pt idx="43">
                  <c:v>CM-GC-S</c:v>
                </c:pt>
                <c:pt idx="44">
                  <c:v>CM-GC-M</c:v>
                </c:pt>
                <c:pt idx="45">
                  <c:v>CM-GC-L</c:v>
                </c:pt>
                <c:pt idx="46">
                  <c:v>CM-GC-XL</c:v>
                </c:pt>
                <c:pt idx="47">
                  <c:v>CM-GC-XXL</c:v>
                </c:pt>
                <c:pt idx="48">
                  <c:v>CM-CA-XS</c:v>
                </c:pt>
                <c:pt idx="49">
                  <c:v>CM-CA-S</c:v>
                </c:pt>
                <c:pt idx="50">
                  <c:v>CM-CA-M</c:v>
                </c:pt>
                <c:pt idx="51">
                  <c:v>CM-CA-L</c:v>
                </c:pt>
                <c:pt idx="52">
                  <c:v>CM-CA-XL</c:v>
                </c:pt>
                <c:pt idx="53">
                  <c:v>CM-CA-XXL</c:v>
                </c:pt>
                <c:pt idx="54">
                  <c:v>CM-CN-XS</c:v>
                </c:pt>
                <c:pt idx="55">
                  <c:v>CM-CN-S</c:v>
                </c:pt>
                <c:pt idx="56">
                  <c:v>CM-CN-M</c:v>
                </c:pt>
                <c:pt idx="57">
                  <c:v>CM-CN-L</c:v>
                </c:pt>
                <c:pt idx="58">
                  <c:v>CM-CN-XL</c:v>
                </c:pt>
                <c:pt idx="59">
                  <c:v>CM-CN-XXL</c:v>
                </c:pt>
              </c:strCache>
            </c:strRef>
          </c:cat>
          <c:val>
            <c:numRef>
              <c:f>'INV. ENE 19'!$K$3:$K$62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29-4E72-9FB0-2D9C8050CBD6}"/>
            </c:ext>
          </c:extLst>
        </c:ser>
        <c:ser>
          <c:idx val="2"/>
          <c:order val="1"/>
          <c:tx>
            <c:strRef>
              <c:f>'INV. ENE 19'!$L$2</c:f>
              <c:strCache>
                <c:ptCount val="1"/>
                <c:pt idx="0">
                  <c:v>DEVOLUCIONES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'INV. ENE 19'!$H$3:$H$62</c:f>
              <c:strCache>
                <c:ptCount val="60"/>
                <c:pt idx="0">
                  <c:v>CM-B-XS</c:v>
                </c:pt>
                <c:pt idx="1">
                  <c:v>CM-B-S</c:v>
                </c:pt>
                <c:pt idx="2">
                  <c:v>CM-B-M</c:v>
                </c:pt>
                <c:pt idx="3">
                  <c:v>CM-B-L</c:v>
                </c:pt>
                <c:pt idx="4">
                  <c:v>CM-B-XL</c:v>
                </c:pt>
                <c:pt idx="5">
                  <c:v>CM-B-XXL</c:v>
                </c:pt>
                <c:pt idx="6">
                  <c:v>CM-AZ-XS</c:v>
                </c:pt>
                <c:pt idx="7">
                  <c:v>CM-AZ-S</c:v>
                </c:pt>
                <c:pt idx="8">
                  <c:v>CM-AZ-M</c:v>
                </c:pt>
                <c:pt idx="9">
                  <c:v>CM-AZ-L</c:v>
                </c:pt>
                <c:pt idx="10">
                  <c:v>CM-AZ-XL</c:v>
                </c:pt>
                <c:pt idx="11">
                  <c:v>CM-AZ-XXL</c:v>
                </c:pt>
                <c:pt idx="12">
                  <c:v>CM-AM-XS</c:v>
                </c:pt>
                <c:pt idx="13">
                  <c:v>CM-AM-S</c:v>
                </c:pt>
                <c:pt idx="14">
                  <c:v>CM-AM-M</c:v>
                </c:pt>
                <c:pt idx="15">
                  <c:v>CM-AM-L</c:v>
                </c:pt>
                <c:pt idx="16">
                  <c:v>CM-AM-XL</c:v>
                </c:pt>
                <c:pt idx="17">
                  <c:v>CM-AM-XXL</c:v>
                </c:pt>
                <c:pt idx="18">
                  <c:v>CM-V-XS</c:v>
                </c:pt>
                <c:pt idx="19">
                  <c:v>CM-V-S</c:v>
                </c:pt>
                <c:pt idx="20">
                  <c:v>CM-V-M</c:v>
                </c:pt>
                <c:pt idx="21">
                  <c:v>CM-V-L</c:v>
                </c:pt>
                <c:pt idx="22">
                  <c:v>CM-V-XL</c:v>
                </c:pt>
                <c:pt idx="23">
                  <c:v>CM-V-XXL</c:v>
                </c:pt>
                <c:pt idx="24">
                  <c:v>CM-D-XS</c:v>
                </c:pt>
                <c:pt idx="25">
                  <c:v>CM-D-S</c:v>
                </c:pt>
                <c:pt idx="26">
                  <c:v>CM-D-M</c:v>
                </c:pt>
                <c:pt idx="27">
                  <c:v>CM-D-L</c:v>
                </c:pt>
                <c:pt idx="28">
                  <c:v>CM-D-XL</c:v>
                </c:pt>
                <c:pt idx="29">
                  <c:v>CM-D-XXL</c:v>
                </c:pt>
                <c:pt idx="30">
                  <c:v>CM-GT-XS</c:v>
                </c:pt>
                <c:pt idx="31">
                  <c:v>CM-GT-S</c:v>
                </c:pt>
                <c:pt idx="32">
                  <c:v>CM-GT-M</c:v>
                </c:pt>
                <c:pt idx="33">
                  <c:v>CM-GT-L</c:v>
                </c:pt>
                <c:pt idx="34">
                  <c:v>CM-GT-XL</c:v>
                </c:pt>
                <c:pt idx="35">
                  <c:v>CM-GT-XXL</c:v>
                </c:pt>
                <c:pt idx="36">
                  <c:v>CM-G-XS</c:v>
                </c:pt>
                <c:pt idx="37">
                  <c:v>CM-G-S</c:v>
                </c:pt>
                <c:pt idx="38">
                  <c:v>CM-G-M</c:v>
                </c:pt>
                <c:pt idx="39">
                  <c:v>CM-G-L</c:v>
                </c:pt>
                <c:pt idx="40">
                  <c:v>CM-G-XL</c:v>
                </c:pt>
                <c:pt idx="41">
                  <c:v>CM-G-XXL</c:v>
                </c:pt>
                <c:pt idx="42">
                  <c:v>CM-GC-XS</c:v>
                </c:pt>
                <c:pt idx="43">
                  <c:v>CM-GC-S</c:v>
                </c:pt>
                <c:pt idx="44">
                  <c:v>CM-GC-M</c:v>
                </c:pt>
                <c:pt idx="45">
                  <c:v>CM-GC-L</c:v>
                </c:pt>
                <c:pt idx="46">
                  <c:v>CM-GC-XL</c:v>
                </c:pt>
                <c:pt idx="47">
                  <c:v>CM-GC-XXL</c:v>
                </c:pt>
                <c:pt idx="48">
                  <c:v>CM-CA-XS</c:v>
                </c:pt>
                <c:pt idx="49">
                  <c:v>CM-CA-S</c:v>
                </c:pt>
                <c:pt idx="50">
                  <c:v>CM-CA-M</c:v>
                </c:pt>
                <c:pt idx="51">
                  <c:v>CM-CA-L</c:v>
                </c:pt>
                <c:pt idx="52">
                  <c:v>CM-CA-XL</c:v>
                </c:pt>
                <c:pt idx="53">
                  <c:v>CM-CA-XXL</c:v>
                </c:pt>
                <c:pt idx="54">
                  <c:v>CM-CN-XS</c:v>
                </c:pt>
                <c:pt idx="55">
                  <c:v>CM-CN-S</c:v>
                </c:pt>
                <c:pt idx="56">
                  <c:v>CM-CN-M</c:v>
                </c:pt>
                <c:pt idx="57">
                  <c:v>CM-CN-L</c:v>
                </c:pt>
                <c:pt idx="58">
                  <c:v>CM-CN-XL</c:v>
                </c:pt>
                <c:pt idx="59">
                  <c:v>CM-CN-XXL</c:v>
                </c:pt>
              </c:strCache>
            </c:strRef>
          </c:cat>
          <c:val>
            <c:numRef>
              <c:f>'INV. ENE 19'!$L$3:$L$62</c:f>
              <c:numCache>
                <c:formatCode>General</c:formatCode>
                <c:ptCount val="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29-4E72-9FB0-2D9C8050CB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2080071472"/>
        <c:axId val="-2081942752"/>
        <c:axId val="0"/>
      </c:bar3DChart>
      <c:catAx>
        <c:axId val="-20800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81942752"/>
        <c:crosses val="autoZero"/>
        <c:auto val="1"/>
        <c:lblAlgn val="ctr"/>
        <c:lblOffset val="100"/>
        <c:noMultiLvlLbl val="0"/>
      </c:catAx>
      <c:valAx>
        <c:axId val="-208194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0800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180974</xdr:rowOff>
    </xdr:from>
    <xdr:to>
      <xdr:col>5</xdr:col>
      <xdr:colOff>714375</xdr:colOff>
      <xdr:row>31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1</xdr:row>
      <xdr:rowOff>9524</xdr:rowOff>
    </xdr:from>
    <xdr:to>
      <xdr:col>30</xdr:col>
      <xdr:colOff>409575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180974</xdr:rowOff>
    </xdr:from>
    <xdr:to>
      <xdr:col>5</xdr:col>
      <xdr:colOff>714375</xdr:colOff>
      <xdr:row>31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14286</xdr:colOff>
      <xdr:row>1</xdr:row>
      <xdr:rowOff>9524</xdr:rowOff>
    </xdr:from>
    <xdr:to>
      <xdr:col>30</xdr:col>
      <xdr:colOff>409575</xdr:colOff>
      <xdr:row>19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2" displayName="Tabla22" ref="A2:F13" totalsRowShown="0">
  <autoFilter ref="A2:F13"/>
  <tableColumns count="6">
    <tableColumn id="1" name="CODIGO" dataDxfId="47"/>
    <tableColumn id="2" name="DESCRIPCION" dataDxfId="46"/>
    <tableColumn id="3" name="EXISTENCIAS" dataDxfId="45"/>
    <tableColumn id="4" name="VENTAS" dataDxfId="44">
      <calculatedColumnFormula>SUMIF('VENTA DIC 18'!D$3:D$700,"CARTERA NEGRA",'VENTA DIC 18'!F$3:F$700)</calculatedColumnFormula>
    </tableColumn>
    <tableColumn id="5" name="DEVOLUCIONES" dataDxfId="43">
      <calculatedColumnFormula>SUMIF('DEV. ENE 19'!D$3:D$700,"CARTERA NEGRA",'DEV. ENE 19'!F$3:F$700)</calculatedColumnFormula>
    </tableColumn>
    <tableColumn id="6" name="STOCK" dataDxfId="42">
      <calculatedColumnFormula>Tabla22[[#This Row],[EXISTENCIAS]]-Tabla22[[#This Row],[VENTAS]]+Tabla22[[#This Row],[DEVOLUCIONES]]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H2:M62" totalsRowShown="0">
  <autoFilter ref="H2:M62"/>
  <tableColumns count="6">
    <tableColumn id="1" name="CODIGO" dataDxfId="41"/>
    <tableColumn id="2" name="DESCRIPCION" dataDxfId="40"/>
    <tableColumn id="3" name="EXISTENCIAS" dataDxfId="39"/>
    <tableColumn id="4" name="VENTAS" dataDxfId="38">
      <calculatedColumnFormula>SUMIF('VENTA DIC 18'!C$3:C$700,"CM-B-S",'VENTA DIC 18'!F$3:F$700)</calculatedColumnFormula>
    </tableColumn>
    <tableColumn id="5" name="DEVOLUCIONES" dataDxfId="37"/>
    <tableColumn id="6" name="STOCK" dataDxfId="36">
      <calculatedColumnFormula>Tabla2[[#This Row],[EXISTENCIAS]]-Tabla2[[#This Row],[VENTAS]]+Tabla2[[#This Row],[DEVOLUCIONES]]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2:G701" totalsRowShown="0">
  <autoFilter ref="B2:G701"/>
  <tableColumns count="6">
    <tableColumn id="2" name="FECHA " dataDxfId="35"/>
    <tableColumn id="3" name="CODIGO" dataDxfId="34"/>
    <tableColumn id="4" name="DESCRIPCION" dataDxfId="33">
      <calculatedColumnFormula>VLOOKUP(Tabla3[[#This Row],[CODIGO]], Tabla2[],2,FALSE)</calculatedColumnFormula>
    </tableColumn>
    <tableColumn id="5" name="PRECIO UNITARIO" dataDxfId="32">
      <calculatedColumnFormula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calculatedColumnFormula>
    </tableColumn>
    <tableColumn id="6" name="CANTIDAD" dataDxfId="31"/>
    <tableColumn id="1" name="PRECIO TOTAL" dataDxfId="30">
      <calculatedColumnFormula>IFERROR(E3*F3,0)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id="12" name="Tabla3513" displayName="Tabla3513" ref="B2:G701" totalsRowShown="0">
  <autoFilter ref="B2:G701"/>
  <tableColumns count="6">
    <tableColumn id="2" name="FECHA " dataDxfId="29"/>
    <tableColumn id="3" name="CODIGO" dataDxfId="28"/>
    <tableColumn id="4" name="DESCRIPCION" dataDxfId="27">
      <calculatedColumnFormula>VLOOKUP(Tabla3513[[#This Row],[CODIGO]], Tabla2[],2,FALSE)</calculatedColumnFormula>
    </tableColumn>
    <tableColumn id="5" name="PRECIO UNITARIO" dataDxfId="26">
      <calculatedColumnFormula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calculatedColumnFormula>
    </tableColumn>
    <tableColumn id="6" name="CANTIDAD" dataDxfId="25"/>
    <tableColumn id="1" name="PRECIO TOTAL" dataDxfId="24">
      <calculatedColumnFormula>IFERROR(E3*F3,0)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9" name="Tabla2210" displayName="Tabla2210" ref="A2:F13" totalsRowShown="0">
  <autoFilter ref="A2:F13"/>
  <tableColumns count="6">
    <tableColumn id="1" name="CODIGO" dataDxfId="23"/>
    <tableColumn id="2" name="DESCRIPCION" dataDxfId="22"/>
    <tableColumn id="3" name="EXISTENCIAS" dataDxfId="21">
      <calculatedColumnFormula>'INV. DIC 18 '!F3</calculatedColumnFormula>
    </tableColumn>
    <tableColumn id="4" name="VENTAS" dataDxfId="20">
      <calculatedColumnFormula>SUMIF('VENTA DIC 18'!D$3:D$700,"CARTERA NEGRA",'VENTA DIC 18'!F$3:F$700)</calculatedColumnFormula>
    </tableColumn>
    <tableColumn id="5" name="DEVOLUCIONES" dataDxfId="19">
      <calculatedColumnFormula>SUMIF('DEV. ENE 19'!D$3:D$700,"CARTERA NEGRA",'DEV. ENE 19'!F$3:F$700)</calculatedColumnFormula>
    </tableColumn>
    <tableColumn id="6" name="STOCK" dataDxfId="18">
      <calculatedColumnFormula>Tabla2210[[#This Row],[EXISTENCIAS]]-Tabla2210[[#This Row],[VENTAS]]+Tabla2210[[#This Row],[DEVOLUCIONES]]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Tabla211" displayName="Tabla211" ref="H2:M62" totalsRowShown="0">
  <autoFilter ref="H2:M62"/>
  <tableColumns count="6">
    <tableColumn id="1" name="CODIGO" dataDxfId="17"/>
    <tableColumn id="2" name="DESCRIPCION" dataDxfId="16"/>
    <tableColumn id="3" name="EXISTENCIAS" dataDxfId="15">
      <calculatedColumnFormula>'INV. DIC 18 '!M3</calculatedColumnFormula>
    </tableColumn>
    <tableColumn id="4" name="VENTAS" dataDxfId="14">
      <calculatedColumnFormula>SUMIF('VENTA DIC 18'!C$3:C$700,"CM-B-S",'VENTA DIC 18'!F$3:F$700)</calculatedColumnFormula>
    </tableColumn>
    <tableColumn id="5" name="DEVOLUCIONES" dataDxfId="13"/>
    <tableColumn id="6" name="STOCK" dataDxfId="12">
      <calculatedColumnFormula>Tabla211[[#This Row],[EXISTENCIAS]]-Tabla211[[#This Row],[VENTAS]]+Tabla211[[#This Row],[DEVOLUCIONES]]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a312" displayName="Tabla312" ref="B2:G701" totalsRowShown="0">
  <autoFilter ref="B2:G701"/>
  <tableColumns count="6">
    <tableColumn id="2" name="FECHA " dataDxfId="11"/>
    <tableColumn id="3" name="CODIGO" dataDxfId="10"/>
    <tableColumn id="4" name="DESCRIPCION" dataDxfId="9">
      <calculatedColumnFormula>VLOOKUP(Tabla312[[#This Row],[CODIGO]], Tabla2[],2,FALSE)</calculatedColumnFormula>
    </tableColumn>
    <tableColumn id="5" name="PRECIO UNITARIO" dataDxfId="8">
      <calculatedColumnFormula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calculatedColumnFormula>
    </tableColumn>
    <tableColumn id="6" name="CANTIDAD" dataDxfId="7"/>
    <tableColumn id="1" name="PRECIO TOTAL" dataDxfId="6">
      <calculatedColumnFormula>IFERROR(E3*F3,0)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id="4" name="Tabla35" displayName="Tabla35" ref="B2:G701" totalsRowShown="0">
  <autoFilter ref="B2:G701"/>
  <tableColumns count="6">
    <tableColumn id="2" name="FECHA " dataDxfId="5"/>
    <tableColumn id="3" name="CODIGO" dataDxfId="4"/>
    <tableColumn id="4" name="DESCRIPCION" dataDxfId="3">
      <calculatedColumnFormula>VLOOKUP(Tabla35[[#This Row],[CODIGO]], Tabla2[],2,FALSE)</calculatedColumnFormula>
    </tableColumn>
    <tableColumn id="5" name="PRECIO UNITARIO" dataDxfId="2">
      <calculatedColumnFormula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calculatedColumnFormula>
    </tableColumn>
    <tableColumn id="6" name="CANTIDAD" dataDxfId="1"/>
    <tableColumn id="1" name="PRECIO TOTAL" dataDxfId="0">
      <calculatedColumnFormula>IFERROR(E3*F3,0)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topLeftCell="A29" zoomScale="120" zoomScaleNormal="120" zoomScalePageLayoutView="120" workbookViewId="0">
      <selection activeCell="L45" sqref="L45"/>
    </sheetView>
  </sheetViews>
  <sheetFormatPr baseColWidth="10" defaultRowHeight="16" x14ac:dyDescent="0.2"/>
  <cols>
    <col min="1" max="1" width="13.5" customWidth="1"/>
    <col min="2" max="2" width="24.33203125" customWidth="1"/>
    <col min="3" max="3" width="10.1640625" customWidth="1"/>
    <col min="4" max="4" width="10.6640625" customWidth="1"/>
    <col min="5" max="6" width="11.5" customWidth="1"/>
    <col min="7" max="7" width="5.5" customWidth="1"/>
    <col min="8" max="8" width="12" customWidth="1"/>
    <col min="9" max="9" width="24.1640625" bestFit="1" customWidth="1"/>
    <col min="10" max="10" width="12" customWidth="1"/>
    <col min="11" max="11" width="13.33203125" customWidth="1"/>
    <col min="12" max="12" width="12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5">
      <c r="A3" s="5" t="s">
        <v>73</v>
      </c>
      <c r="B3" s="5" t="s">
        <v>85</v>
      </c>
      <c r="C3" s="5">
        <v>15</v>
      </c>
      <c r="D3" s="4">
        <f>SUMIF('VENTA DIC 18'!D$3:D$700,"CARTERA NEGRA",'VENTA DIC 18'!F$3:F$700)</f>
        <v>1</v>
      </c>
      <c r="E3" s="4">
        <f>SUMIF('DEV. ENE 19'!D$3:D$700,"CARTERA NEGRA",'DEV. ENE 19'!F$3:F$700)</f>
        <v>0</v>
      </c>
      <c r="F3" s="4">
        <f>Tabla22[[#This Row],[EXISTENCIAS]]-Tabla22[[#This Row],[VENTAS]]+Tabla22[[#This Row],[DEVOLUCIONES]]</f>
        <v>14</v>
      </c>
      <c r="H3" s="5" t="s">
        <v>8</v>
      </c>
      <c r="I3" s="5" t="s">
        <v>74</v>
      </c>
      <c r="J3" s="5">
        <v>4</v>
      </c>
      <c r="K3" s="4">
        <f>SUMIF('VENTA DIC 18'!$C$3:$C$700,"CM-B-XS",'VENTA DIC 18'!$F$3:$F$700)</f>
        <v>2</v>
      </c>
      <c r="L3" s="4">
        <f>SUMIF('DEV. ENE 19'!$C$3:$C$700,"CM-B-XS",'DEV. ENE 19'!$F$3:$F$700)</f>
        <v>0</v>
      </c>
      <c r="M3" s="4">
        <f>Tabla2[[#This Row],[EXISTENCIAS]]-Tabla2[[#This Row],[VENTAS]]+Tabla2[[#This Row],[DEVOLUCIONES]]</f>
        <v>2</v>
      </c>
    </row>
    <row r="4" spans="1:13" x14ac:dyDescent="0.25">
      <c r="A4" s="5" t="s">
        <v>68</v>
      </c>
      <c r="B4" s="5" t="s">
        <v>86</v>
      </c>
      <c r="C4" s="5">
        <v>2</v>
      </c>
      <c r="D4" s="4">
        <f>SUMIF('VENTA DIC 18'!D$3:D$700,"CARTERA AZUL",'VENTA DIC 18'!F$3:F$700)</f>
        <v>1</v>
      </c>
      <c r="E4" s="4">
        <f>SUMIF('DEV. ENE 19'!D$3:D$700,"CARTERA AZUL",'DEV. ENE 19'!F$3:F$700)</f>
        <v>0</v>
      </c>
      <c r="F4" s="4">
        <f>Tabla22[[#This Row],[EXISTENCIAS]]-Tabla22[[#This Row],[VENTAS]]+Tabla22[[#This Row],[DEVOLUCIONES]]</f>
        <v>1</v>
      </c>
      <c r="H4" s="5" t="s">
        <v>9</v>
      </c>
      <c r="I4" s="5" t="s">
        <v>74</v>
      </c>
      <c r="J4" s="5">
        <v>5</v>
      </c>
      <c r="K4" s="4">
        <f>SUMIF('VENTA DIC 18'!C$3:C$700,"CM-B-S",'VENTA DIC 18'!F$3:F$700)</f>
        <v>0</v>
      </c>
      <c r="L4" s="4">
        <f>SUMIF('DEV. ENE 19'!C$3:C$700,"CM-B-S",'DEV. ENE 19'!F$3:F$700)</f>
        <v>0</v>
      </c>
      <c r="M4" s="4">
        <f>Tabla2[[#This Row],[EXISTENCIAS]]-Tabla2[[#This Row],[VENTAS]]+Tabla2[[#This Row],[DEVOLUCIONES]]</f>
        <v>5</v>
      </c>
    </row>
    <row r="5" spans="1:13" x14ac:dyDescent="0.25">
      <c r="A5" s="5" t="s">
        <v>69</v>
      </c>
      <c r="B5" s="5" t="s">
        <v>87</v>
      </c>
      <c r="C5" s="5">
        <v>10</v>
      </c>
      <c r="D5" s="4">
        <f>SUMIF('VENTA DIC 18'!D$3:D$700,"CARTERA CAMEL",'VENTA DIC 18'!F$3:F$700)</f>
        <v>4</v>
      </c>
      <c r="E5" s="4">
        <f>SUMIF('DEV. ENE 19'!D$3:D$700,"CARTERA CAMEL",'DEV. ENE 19'!F$3:F$700)</f>
        <v>0</v>
      </c>
      <c r="F5" s="4">
        <f>Tabla22[[#This Row],[EXISTENCIAS]]-Tabla22[[#This Row],[VENTAS]]+Tabla22[[#This Row],[DEVOLUCIONES]]</f>
        <v>6</v>
      </c>
      <c r="H5" s="5" t="s">
        <v>10</v>
      </c>
      <c r="I5" s="5" t="s">
        <v>74</v>
      </c>
      <c r="J5" s="5">
        <v>8</v>
      </c>
      <c r="K5" s="4">
        <f>SUMIF('VENTA DIC 18'!C$3:C$700,"CM-B-M",'VENTA DIC 18'!F$3:F$700)</f>
        <v>0</v>
      </c>
      <c r="L5" s="4">
        <f>SUMIF('DEV. ENE 19'!C$3:C$700,"CM-B-M",'DEV. ENE 19'!F$3:F$700)</f>
        <v>0</v>
      </c>
      <c r="M5" s="4">
        <f>Tabla2[[#This Row],[EXISTENCIAS]]-Tabla2[[#This Row],[VENTAS]]+Tabla2[[#This Row],[DEVOLUCIONES]]</f>
        <v>8</v>
      </c>
    </row>
    <row r="6" spans="1:13" x14ac:dyDescent="0.25">
      <c r="A6" s="5" t="s">
        <v>70</v>
      </c>
      <c r="B6" s="5" t="s">
        <v>88</v>
      </c>
      <c r="C6" s="5">
        <v>4</v>
      </c>
      <c r="D6" s="4">
        <f>SUMIF('VENTA DIC 18'!D$3:D$700,"CARTERA VERDE",'VENTA DIC 18'!F$3:F$700)</f>
        <v>0</v>
      </c>
      <c r="E6" s="4">
        <f>SUMIF('DEV. ENE 19'!D$3:D$700,"CARTERA VERDE",'DEV. ENE 19'!F$3:F$700)</f>
        <v>0</v>
      </c>
      <c r="F6" s="4">
        <f>Tabla22[[#This Row],[EXISTENCIAS]]-Tabla22[[#This Row],[VENTAS]]+Tabla22[[#This Row],[DEVOLUCIONES]]</f>
        <v>4</v>
      </c>
      <c r="H6" s="5" t="s">
        <v>11</v>
      </c>
      <c r="I6" s="5" t="s">
        <v>74</v>
      </c>
      <c r="J6" s="5">
        <v>8</v>
      </c>
      <c r="K6" s="4">
        <f>SUMIF('VENTA DIC 18'!C$3:C$700,"CM-B-L",'VENTA DIC 18'!F$3:F$700)</f>
        <v>1</v>
      </c>
      <c r="L6" s="4">
        <f>SUMIF('DEV. ENE 19'!C$3:C$700,"CM-B-L",'DEV. ENE 19'!F$3:F$700)</f>
        <v>0</v>
      </c>
      <c r="M6" s="4">
        <f>Tabla2[[#This Row],[EXISTENCIAS]]-Tabla2[[#This Row],[VENTAS]]+Tabla2[[#This Row],[DEVOLUCIONES]]</f>
        <v>7</v>
      </c>
    </row>
    <row r="7" spans="1:13" x14ac:dyDescent="0.25">
      <c r="A7" s="5" t="s">
        <v>71</v>
      </c>
      <c r="B7" s="5" t="s">
        <v>89</v>
      </c>
      <c r="C7" s="5">
        <v>16</v>
      </c>
      <c r="D7" s="4">
        <f>SUMIF('VENTA DIC 18'!D$3:D$700,"CARTERA AZUL-ROJO",'VENTA DIC 18'!F$3:F$700)</f>
        <v>2</v>
      </c>
      <c r="E7" s="4">
        <f>SUMIF('DEV. ENE 19'!D$3:D$700,"CARTERA AZUL-ROJO",'DEV. ENE 19'!F$3:F$700)</f>
        <v>0</v>
      </c>
      <c r="F7" s="4">
        <f>Tabla22[[#This Row],[EXISTENCIAS]]-Tabla22[[#This Row],[VENTAS]]+Tabla22[[#This Row],[DEVOLUCIONES]]</f>
        <v>14</v>
      </c>
      <c r="H7" s="5" t="s">
        <v>12</v>
      </c>
      <c r="I7" s="5" t="s">
        <v>74</v>
      </c>
      <c r="J7" s="5">
        <v>2</v>
      </c>
      <c r="K7" s="4">
        <f>SUMIF('VENTA DIC 18'!C$3:C$700,"CM-B-XL",'VENTA DIC 18'!F$3:F$700)</f>
        <v>0</v>
      </c>
      <c r="L7" s="4">
        <f>SUMIF('DEV. ENE 19'!C$3:C$700,"CM-B-XL",'DEV. ENE 19'!F$3:F$700)</f>
        <v>0</v>
      </c>
      <c r="M7" s="4">
        <f>Tabla2[[#This Row],[EXISTENCIAS]]-Tabla2[[#This Row],[VENTAS]]+Tabla2[[#This Row],[DEVOLUCIONES]]</f>
        <v>2</v>
      </c>
    </row>
    <row r="8" spans="1:13" x14ac:dyDescent="0.25">
      <c r="A8" s="5" t="s">
        <v>72</v>
      </c>
      <c r="B8" s="5" t="s">
        <v>90</v>
      </c>
      <c r="C8" s="5">
        <v>28</v>
      </c>
      <c r="D8" s="4">
        <f>SUMIF('VENTA DIC 18'!D$3:D$700,"CARTERA VERDE-AMARILLO",'VENTA DIC 18'!F$3:F$700)</f>
        <v>8</v>
      </c>
      <c r="E8" s="4">
        <f>SUMIF('DEV. ENE 19'!D$3:D$700,"CARTERA VERDE-AMARILLO",'DEV. ENE 19'!F$3:F$700)</f>
        <v>0</v>
      </c>
      <c r="F8" s="4">
        <f>Tabla22[[#This Row],[EXISTENCIAS]]-Tabla22[[#This Row],[VENTAS]]+Tabla22[[#This Row],[DEVOLUCIONES]]</f>
        <v>20</v>
      </c>
      <c r="H8" s="5" t="s">
        <v>13</v>
      </c>
      <c r="I8" s="5" t="s">
        <v>74</v>
      </c>
      <c r="J8" s="5">
        <v>0</v>
      </c>
      <c r="K8" s="4">
        <f>SUMIF('VENTA DIC 18'!C$3:C$700,"CM-B-XXL",'VENTA DIC 18'!F$3:F$700)</f>
        <v>0</v>
      </c>
      <c r="L8" s="4">
        <f>SUMIF('DEV. ENE 19'!C$3:C$700,"CM-B-XXL",'DEV. ENE 19'!F$3:F$700)</f>
        <v>0</v>
      </c>
      <c r="M8" s="4">
        <f>Tabla2[[#This Row],[EXISTENCIAS]]-Tabla2[[#This Row],[VENTAS]]+Tabla2[[#This Row],[DEVOLUCIONES]]</f>
        <v>0</v>
      </c>
    </row>
    <row r="9" spans="1:13" x14ac:dyDescent="0.25">
      <c r="A9" s="5"/>
      <c r="B9" s="5"/>
      <c r="C9" s="5"/>
      <c r="D9" s="4"/>
      <c r="E9" s="4"/>
      <c r="F9" s="4"/>
      <c r="H9" s="5" t="s">
        <v>14</v>
      </c>
      <c r="I9" s="5" t="s">
        <v>75</v>
      </c>
      <c r="J9" s="5">
        <v>4</v>
      </c>
      <c r="K9" s="4">
        <f>SUMIF('VENTA DIC 18'!C$3:C$700,"CM-AZ-XS",'VENTA DIC 18'!F$3:F$700)</f>
        <v>3</v>
      </c>
      <c r="L9" s="4">
        <f>SUMIF('DEV. ENE 19'!C$3:C$700,"CM-AZ-XS",'DEV. ENE 19'!F$3:F$700)</f>
        <v>0</v>
      </c>
      <c r="M9" s="4">
        <f>Tabla2[[#This Row],[EXISTENCIAS]]-Tabla2[[#This Row],[VENTAS]]+Tabla2[[#This Row],[DEVOLUCIONES]]</f>
        <v>1</v>
      </c>
    </row>
    <row r="10" spans="1:13" x14ac:dyDescent="0.25">
      <c r="A10" s="5"/>
      <c r="B10" s="5"/>
      <c r="C10" s="5"/>
      <c r="D10" s="4"/>
      <c r="E10" s="4"/>
      <c r="F10" s="4"/>
      <c r="H10" s="5" t="s">
        <v>15</v>
      </c>
      <c r="I10" s="5" t="s">
        <v>75</v>
      </c>
      <c r="J10" s="5">
        <v>4</v>
      </c>
      <c r="K10" s="4">
        <f>SUMIF('VENTA DIC 18'!C$3:C$700,"CM-AZ-S",'VENTA DIC 18'!F$3:F$700)</f>
        <v>0</v>
      </c>
      <c r="L10" s="4">
        <f>SUMIF('DEV. ENE 19'!C$3:C$700,"CM-AZ-S",'DEV. ENE 19'!F$3:F$700)</f>
        <v>0</v>
      </c>
      <c r="M10" s="4">
        <f>Tabla2[[#This Row],[EXISTENCIAS]]-Tabla2[[#This Row],[VENTAS]]+Tabla2[[#This Row],[DEVOLUCIONES]]</f>
        <v>4</v>
      </c>
    </row>
    <row r="11" spans="1:13" x14ac:dyDescent="0.25">
      <c r="A11" s="5"/>
      <c r="B11" s="5"/>
      <c r="C11" s="5"/>
      <c r="D11" s="4"/>
      <c r="E11" s="4"/>
      <c r="F11" s="4"/>
      <c r="H11" s="5" t="s">
        <v>16</v>
      </c>
      <c r="I11" s="5" t="s">
        <v>75</v>
      </c>
      <c r="J11" s="5">
        <v>7</v>
      </c>
      <c r="K11" s="4">
        <f>SUMIF('VENTA DIC 18'!C$3:C$700,"CM-AZ-M",'VENTA DIC 18'!F$3:F$700)</f>
        <v>5</v>
      </c>
      <c r="L11" s="4">
        <f>SUMIF('DEV. ENE 19'!C$3:C$700,"CM-AZ-M",'DEV. ENE 19'!F$3:F$700)</f>
        <v>0</v>
      </c>
      <c r="M11" s="4">
        <f>Tabla2[[#This Row],[EXISTENCIAS]]-Tabla2[[#This Row],[VENTAS]]+Tabla2[[#This Row],[DEVOLUCIONES]]</f>
        <v>2</v>
      </c>
    </row>
    <row r="12" spans="1:13" x14ac:dyDescent="0.25">
      <c r="A12" s="5"/>
      <c r="B12" s="5"/>
      <c r="C12" s="5"/>
      <c r="D12" s="4"/>
      <c r="E12" s="4"/>
      <c r="F12" s="4"/>
      <c r="H12" s="5" t="s">
        <v>17</v>
      </c>
      <c r="I12" s="5" t="s">
        <v>75</v>
      </c>
      <c r="J12" s="5">
        <v>8</v>
      </c>
      <c r="K12" s="4">
        <f>SUMIF('VENTA DIC 18'!C$3:C$700,"CM-AZ-L",'VENTA DIC 18'!F$3:F$700)</f>
        <v>2</v>
      </c>
      <c r="L12" s="4">
        <f>SUMIF('DEV. ENE 19'!C$3:C$700,"CM-AZ-L",'DEV. ENE 19'!F$3:F$700)</f>
        <v>0</v>
      </c>
      <c r="M12" s="4">
        <f>Tabla2[[#This Row],[EXISTENCIAS]]-Tabla2[[#This Row],[VENTAS]]+Tabla2[[#This Row],[DEVOLUCIONES]]</f>
        <v>6</v>
      </c>
    </row>
    <row r="13" spans="1:13" x14ac:dyDescent="0.25">
      <c r="A13" s="5"/>
      <c r="B13" s="5"/>
      <c r="C13" s="5"/>
      <c r="D13" s="4"/>
      <c r="E13" s="4"/>
      <c r="F13" s="4"/>
      <c r="H13" s="5" t="s">
        <v>18</v>
      </c>
      <c r="I13" s="5" t="s">
        <v>75</v>
      </c>
      <c r="J13" s="5">
        <v>3</v>
      </c>
      <c r="K13" s="4">
        <f>SUMIF('VENTA DIC 18'!C$3:C$700,"CM-AZ-XL",'VENTA DIC 18'!F$3:F$700)</f>
        <v>1</v>
      </c>
      <c r="L13" s="4">
        <f>SUMIF('DEV. ENE 19'!C$3:C$700,"CM-AZ-XL",'DEV. ENE 19'!F$3:F$700)</f>
        <v>0</v>
      </c>
      <c r="M13" s="4">
        <f>Tabla2[[#This Row],[EXISTENCIAS]]-Tabla2[[#This Row],[VENTAS]]+Tabla2[[#This Row],[DEVOLUCIONES]]</f>
        <v>2</v>
      </c>
    </row>
    <row r="14" spans="1:13" x14ac:dyDescent="0.25">
      <c r="H14" s="5" t="s">
        <v>19</v>
      </c>
      <c r="I14" s="5" t="s">
        <v>75</v>
      </c>
      <c r="J14" s="5">
        <v>1</v>
      </c>
      <c r="K14" s="4">
        <f>SUMIF('VENTA DIC 18'!C$3:C$700,"CM-AZ-XXL",'VENTA DIC 18'!F$3:F$700)</f>
        <v>1</v>
      </c>
      <c r="L14" s="4">
        <f>SUMIF('DEV. ENE 19'!C$3:C$700,"CM-AZ-XXL",'DEV. ENE 19'!F$3:F$700)</f>
        <v>0</v>
      </c>
      <c r="M14" s="4">
        <f>Tabla2[[#This Row],[EXISTENCIAS]]-Tabla2[[#This Row],[VENTAS]]+Tabla2[[#This Row],[DEVOLUCIONES]]</f>
        <v>0</v>
      </c>
    </row>
    <row r="15" spans="1:13" x14ac:dyDescent="0.25">
      <c r="H15" s="5" t="s">
        <v>20</v>
      </c>
      <c r="I15" s="5" t="s">
        <v>76</v>
      </c>
      <c r="J15" s="5">
        <v>2</v>
      </c>
      <c r="K15" s="4">
        <f>SUMIF('VENTA DIC 18'!C$3:C$700,"CM-AM-XS",'VENTA DIC 18'!F$3:F$700)</f>
        <v>0</v>
      </c>
      <c r="L15" s="4">
        <f>SUMIF('DEV. ENE 19'!C$3:C$700,"CM-AM-XS",'DEV. ENE 19'!F$3:F$700)</f>
        <v>0</v>
      </c>
      <c r="M15" s="4">
        <f>Tabla2[[#This Row],[EXISTENCIAS]]-Tabla2[[#This Row],[VENTAS]]+Tabla2[[#This Row],[DEVOLUCIONES]]</f>
        <v>2</v>
      </c>
    </row>
    <row r="16" spans="1:13" x14ac:dyDescent="0.25">
      <c r="H16" s="5" t="s">
        <v>21</v>
      </c>
      <c r="I16" s="5" t="s">
        <v>76</v>
      </c>
      <c r="J16" s="5">
        <v>3</v>
      </c>
      <c r="K16" s="4">
        <f>SUMIF('VENTA DIC 18'!C$3:C$700,"CM-AM-S",'VENTA DIC 18'!F$3:F$700)</f>
        <v>1</v>
      </c>
      <c r="L16" s="4">
        <f>SUMIF('DEV. ENE 19'!C$3:C$700,"CM-AM-S",'DEV. ENE 19'!F$3:F$700)</f>
        <v>0</v>
      </c>
      <c r="M16" s="4">
        <f>Tabla2[[#This Row],[EXISTENCIAS]]-Tabla2[[#This Row],[VENTAS]]+Tabla2[[#This Row],[DEVOLUCIONES]]</f>
        <v>2</v>
      </c>
    </row>
    <row r="17" spans="8:13" x14ac:dyDescent="0.25">
      <c r="H17" s="5" t="s">
        <v>22</v>
      </c>
      <c r="I17" s="5" t="s">
        <v>76</v>
      </c>
      <c r="J17" s="5">
        <v>4</v>
      </c>
      <c r="K17" s="4">
        <f>SUMIF('VENTA DIC 18'!C$3:C$700,"CM-AM-M",'VENTA DIC 18'!F$3:F$700)</f>
        <v>2</v>
      </c>
      <c r="L17" s="4">
        <f>SUMIF('DEV. ENE 19'!C$3:C$700,"CM-AM-M",'DEV. ENE 19'!F$3:F$700)</f>
        <v>0</v>
      </c>
      <c r="M17" s="4">
        <f>Tabla2[[#This Row],[EXISTENCIAS]]-Tabla2[[#This Row],[VENTAS]]+Tabla2[[#This Row],[DEVOLUCIONES]]</f>
        <v>2</v>
      </c>
    </row>
    <row r="18" spans="8:13" x14ac:dyDescent="0.25">
      <c r="H18" s="5" t="s">
        <v>23</v>
      </c>
      <c r="I18" s="5" t="s">
        <v>76</v>
      </c>
      <c r="J18" s="5">
        <v>5</v>
      </c>
      <c r="K18" s="4">
        <f>SUMIF('VENTA DIC 18'!C$3:C$700,"CM-AM-L",'VENTA DIC 18'!F$3:F$700)</f>
        <v>0</v>
      </c>
      <c r="L18" s="4">
        <f>SUMIF('DEV. ENE 19'!C$3:C$700,"CM-AM-L",'DEV. ENE 19'!F$3:F$700)</f>
        <v>0</v>
      </c>
      <c r="M18" s="4">
        <f>Tabla2[[#This Row],[EXISTENCIAS]]-Tabla2[[#This Row],[VENTAS]]+Tabla2[[#This Row],[DEVOLUCIONES]]</f>
        <v>5</v>
      </c>
    </row>
    <row r="19" spans="8:13" x14ac:dyDescent="0.25">
      <c r="H19" s="5" t="s">
        <v>24</v>
      </c>
      <c r="I19" s="5" t="s">
        <v>76</v>
      </c>
      <c r="J19" s="5">
        <v>3</v>
      </c>
      <c r="K19" s="4">
        <f>SUMIF('VENTA DIC 18'!C$3:C$700,"CM-AM-XL",'VENTA DIC 18'!F$3:F$700)</f>
        <v>1</v>
      </c>
      <c r="L19" s="4">
        <f>SUMIF('DEV. ENE 19'!C$3:C$700,"CM-AM-XL",'DEV. ENE 19'!F$3:F$700)</f>
        <v>0</v>
      </c>
      <c r="M19" s="4">
        <f>Tabla2[[#This Row],[EXISTENCIAS]]-Tabla2[[#This Row],[VENTAS]]+Tabla2[[#This Row],[DEVOLUCIONES]]</f>
        <v>2</v>
      </c>
    </row>
    <row r="20" spans="8:13" x14ac:dyDescent="0.25">
      <c r="H20" s="5" t="s">
        <v>25</v>
      </c>
      <c r="I20" s="5" t="s">
        <v>76</v>
      </c>
      <c r="J20" s="5">
        <v>0</v>
      </c>
      <c r="K20" s="4">
        <f>SUMIF('VENTA DIC 18'!C$3:C$700,"CM-AM-XXL",'VENTA DIC 18'!F$3:F$700)</f>
        <v>0</v>
      </c>
      <c r="L20" s="4">
        <f>SUMIF('DEV. ENE 19'!C$3:C$700,"CM-AM-XXL",'DEV. ENE 19'!F$3:F$700)</f>
        <v>0</v>
      </c>
      <c r="M20" s="4">
        <f>Tabla2[[#This Row],[EXISTENCIAS]]-Tabla2[[#This Row],[VENTAS]]+Tabla2[[#This Row],[DEVOLUCIONES]]</f>
        <v>0</v>
      </c>
    </row>
    <row r="21" spans="8:13" x14ac:dyDescent="0.25">
      <c r="H21" s="5" t="s">
        <v>32</v>
      </c>
      <c r="I21" s="5" t="s">
        <v>77</v>
      </c>
      <c r="J21" s="5">
        <v>4</v>
      </c>
      <c r="K21" s="4">
        <f>SUMIF('VENTA DIC 18'!C$3:C$700,"CM-V-XS",'VENTA DIC 18'!F$3:F$700)</f>
        <v>0</v>
      </c>
      <c r="L21" s="4">
        <f>SUMIF('DEV. ENE 19'!C$3:C$700,"CM-V-XS",'DEV. ENE 19'!F$3:F$700)</f>
        <v>0</v>
      </c>
      <c r="M21" s="4">
        <f>Tabla2[[#This Row],[EXISTENCIAS]]-Tabla2[[#This Row],[VENTAS]]+Tabla2[[#This Row],[DEVOLUCIONES]]</f>
        <v>4</v>
      </c>
    </row>
    <row r="22" spans="8:13" x14ac:dyDescent="0.25">
      <c r="H22" s="5" t="s">
        <v>33</v>
      </c>
      <c r="I22" s="5" t="s">
        <v>77</v>
      </c>
      <c r="J22" s="5">
        <v>3</v>
      </c>
      <c r="K22" s="4">
        <f>SUMIF('VENTA DIC 18'!C$3:C$700,"CM-V-S",'VENTA DIC 18'!F$3:F$700)</f>
        <v>0</v>
      </c>
      <c r="L22" s="4">
        <f>SUMIF('DEV. ENE 19'!C$3:C$700,"CM-V-S",'DEV. ENE 19'!F$3:F$700)</f>
        <v>0</v>
      </c>
      <c r="M22" s="4">
        <f>Tabla2[[#This Row],[EXISTENCIAS]]-Tabla2[[#This Row],[VENTAS]]+Tabla2[[#This Row],[DEVOLUCIONES]]</f>
        <v>3</v>
      </c>
    </row>
    <row r="23" spans="8:13" x14ac:dyDescent="0.25">
      <c r="H23" s="5" t="s">
        <v>34</v>
      </c>
      <c r="I23" s="5" t="s">
        <v>77</v>
      </c>
      <c r="J23" s="5">
        <v>5</v>
      </c>
      <c r="K23" s="4">
        <f>SUMIF('VENTA DIC 18'!C$3:C$700,"CM-V-M",'VENTA DIC 18'!F$3:F$700)</f>
        <v>5</v>
      </c>
      <c r="L23" s="4">
        <f>SUMIF('DEV. ENE 19'!C$3:C$700,"CM-V-M",'DEV. ENE 19'!F$3:F$700)</f>
        <v>0</v>
      </c>
      <c r="M23" s="4">
        <f>Tabla2[[#This Row],[EXISTENCIAS]]-Tabla2[[#This Row],[VENTAS]]+Tabla2[[#This Row],[DEVOLUCIONES]]</f>
        <v>0</v>
      </c>
    </row>
    <row r="24" spans="8:13" x14ac:dyDescent="0.25">
      <c r="H24" s="5" t="s">
        <v>35</v>
      </c>
      <c r="I24" s="5" t="s">
        <v>77</v>
      </c>
      <c r="J24" s="5">
        <v>11</v>
      </c>
      <c r="K24" s="4">
        <f>SUMIF('VENTA DIC 18'!C$3:C$700,"CM-V-L",'VENTA DIC 18'!F$3:F$700)</f>
        <v>0</v>
      </c>
      <c r="L24" s="4">
        <f>SUMIF('DEV. ENE 19'!C$3:C$700,"CM-V-L",'DEV. ENE 19'!F$3:F$700)</f>
        <v>0</v>
      </c>
      <c r="M24" s="4">
        <f>Tabla2[[#This Row],[EXISTENCIAS]]-Tabla2[[#This Row],[VENTAS]]+Tabla2[[#This Row],[DEVOLUCIONES]]</f>
        <v>11</v>
      </c>
    </row>
    <row r="25" spans="8:13" x14ac:dyDescent="0.25">
      <c r="H25" s="5" t="s">
        <v>36</v>
      </c>
      <c r="I25" s="5" t="s">
        <v>77</v>
      </c>
      <c r="J25" s="5">
        <v>2</v>
      </c>
      <c r="K25" s="4">
        <f>SUMIF('VENTA DIC 18'!C$3:C$700,"CM-V-XL",'VENTA DIC 18'!F$3:F$700)</f>
        <v>1</v>
      </c>
      <c r="L25" s="4">
        <f>SUMIF('DEV. ENE 19'!C$3:C$700,"CM-V-XL",'DEV. ENE 19'!F$3:F$700)</f>
        <v>0</v>
      </c>
      <c r="M25" s="4">
        <f>Tabla2[[#This Row],[EXISTENCIAS]]-Tabla2[[#This Row],[VENTAS]]+Tabla2[[#This Row],[DEVOLUCIONES]]</f>
        <v>1</v>
      </c>
    </row>
    <row r="26" spans="8:13" x14ac:dyDescent="0.25">
      <c r="H26" s="5" t="s">
        <v>37</v>
      </c>
      <c r="I26" s="5" t="s">
        <v>77</v>
      </c>
      <c r="J26" s="5">
        <v>0</v>
      </c>
      <c r="K26" s="4">
        <f>SUMIF('VENTA DIC 18'!C$3:C$700,"CM-V-XXL",'VENTA DIC 18'!F$3:F$700)</f>
        <v>0</v>
      </c>
      <c r="L26" s="4">
        <f>SUMIF('DEV. ENE 19'!C$3:C$700,"CM-V-XXL",'DEV. ENE 19'!F$3:F$700)</f>
        <v>0</v>
      </c>
      <c r="M26" s="4">
        <f>Tabla2[[#This Row],[EXISTENCIAS]]-Tabla2[[#This Row],[VENTAS]]+Tabla2[[#This Row],[DEVOLUCIONES]]</f>
        <v>0</v>
      </c>
    </row>
    <row r="27" spans="8:13" x14ac:dyDescent="0.25">
      <c r="H27" s="5" t="s">
        <v>26</v>
      </c>
      <c r="I27" s="5" t="s">
        <v>78</v>
      </c>
      <c r="J27" s="5">
        <v>1</v>
      </c>
      <c r="K27" s="4">
        <f>SUMIF('VENTA DIC 18'!C$3:C$700,"CM-D-XS",'VENTA DIC 18'!F$3:F$700)</f>
        <v>2</v>
      </c>
      <c r="L27" s="4">
        <f>SUMIF('DEV. ENE 19'!C$3:C$700,"CM-D-XS",'DEV. ENE 19'!F$3:F$700)</f>
        <v>0</v>
      </c>
      <c r="M27" s="4">
        <f>Tabla2[[#This Row],[EXISTENCIAS]]-Tabla2[[#This Row],[VENTAS]]+Tabla2[[#This Row],[DEVOLUCIONES]]</f>
        <v>-1</v>
      </c>
    </row>
    <row r="28" spans="8:13" x14ac:dyDescent="0.25">
      <c r="H28" s="5" t="s">
        <v>27</v>
      </c>
      <c r="I28" s="5" t="s">
        <v>78</v>
      </c>
      <c r="J28" s="5">
        <v>1</v>
      </c>
      <c r="K28" s="4">
        <f>SUMIF('VENTA DIC 18'!C$3:C$700,"CM-D-S",'VENTA DIC 18'!F$3:F$700)</f>
        <v>0</v>
      </c>
      <c r="L28" s="4">
        <f>SUMIF('DEV. ENE 19'!C$3:C$700,"CM-D-S",'DEV. ENE 19'!F$3:F$700)</f>
        <v>0</v>
      </c>
      <c r="M28" s="4">
        <f>Tabla2[[#This Row],[EXISTENCIAS]]-Tabla2[[#This Row],[VENTAS]]+Tabla2[[#This Row],[DEVOLUCIONES]]</f>
        <v>1</v>
      </c>
    </row>
    <row r="29" spans="8:13" x14ac:dyDescent="0.25">
      <c r="H29" s="5" t="s">
        <v>28</v>
      </c>
      <c r="I29" s="5" t="s">
        <v>78</v>
      </c>
      <c r="J29" s="5">
        <v>3</v>
      </c>
      <c r="K29" s="4">
        <f>SUMIF('VENTA DIC 18'!C$3:C$700,"CM-D-M",'VENTA DIC 18'!F$3:F$700)</f>
        <v>2</v>
      </c>
      <c r="L29" s="4">
        <f>SUMIF('DEV. ENE 19'!C$3:C$700,"CM-D-M",'DEV. ENE 19'!F$3:F$700)</f>
        <v>0</v>
      </c>
      <c r="M29" s="4">
        <f>Tabla2[[#This Row],[EXISTENCIAS]]-Tabla2[[#This Row],[VENTAS]]+Tabla2[[#This Row],[DEVOLUCIONES]]</f>
        <v>1</v>
      </c>
    </row>
    <row r="30" spans="8:13" x14ac:dyDescent="0.25">
      <c r="H30" s="5" t="s">
        <v>29</v>
      </c>
      <c r="I30" s="5" t="s">
        <v>78</v>
      </c>
      <c r="J30" s="5">
        <v>2</v>
      </c>
      <c r="K30" s="4">
        <f>SUMIF('VENTA DIC 18'!C$3:C$700,"CM-D-L",'VENTA DIC 18'!F$3:F$700)</f>
        <v>4</v>
      </c>
      <c r="L30" s="4">
        <f>SUMIF('DEV. ENE 19'!C$3:C$700,"CM-D-L",'DEV. ENE 19'!F$3:F$700)</f>
        <v>0</v>
      </c>
      <c r="M30" s="4">
        <f>Tabla2[[#This Row],[EXISTENCIAS]]-Tabla2[[#This Row],[VENTAS]]+Tabla2[[#This Row],[DEVOLUCIONES]]</f>
        <v>-2</v>
      </c>
    </row>
    <row r="31" spans="8:13" x14ac:dyDescent="0.25">
      <c r="H31" s="5" t="s">
        <v>30</v>
      </c>
      <c r="I31" s="5" t="s">
        <v>78</v>
      </c>
      <c r="J31" s="5">
        <v>1</v>
      </c>
      <c r="K31" s="4">
        <f>SUMIF('VENTA DIC 18'!C$3:C$700,"CM-D-XL",'VENTA DIC 18'!F$3:F$700)</f>
        <v>0</v>
      </c>
      <c r="L31" s="4">
        <f>SUMIF('DEV. ENE 19'!C$3:C$700,"CM-D-XL",'DEV. ENE 19'!F$3:F$700)</f>
        <v>0</v>
      </c>
      <c r="M31" s="4">
        <f>Tabla2[[#This Row],[EXISTENCIAS]]-Tabla2[[#This Row],[VENTAS]]+Tabla2[[#This Row],[DEVOLUCIONES]]</f>
        <v>1</v>
      </c>
    </row>
    <row r="32" spans="8:13" x14ac:dyDescent="0.25">
      <c r="H32" s="5" t="s">
        <v>31</v>
      </c>
      <c r="I32" s="5" t="s">
        <v>78</v>
      </c>
      <c r="J32" s="5">
        <v>1</v>
      </c>
      <c r="K32" s="4">
        <f>SUMIF('VENTA DIC 18'!C$3:C$700,"CM-D-XXL",'VENTA DIC 18'!F$3:F$700)</f>
        <v>1</v>
      </c>
      <c r="L32" s="4">
        <f>SUMIF('DEV. ENE 19'!C$3:C$700,"CM-D-XXL",'DEV. ENE 19'!F$3:F$700)</f>
        <v>0</v>
      </c>
      <c r="M32" s="4">
        <f>Tabla2[[#This Row],[EXISTENCIAS]]-Tabla2[[#This Row],[VENTAS]]+Tabla2[[#This Row],[DEVOLUCIONES]]</f>
        <v>0</v>
      </c>
    </row>
    <row r="33" spans="8:13" x14ac:dyDescent="0.25">
      <c r="H33" s="5" t="s">
        <v>38</v>
      </c>
      <c r="I33" s="5" t="s">
        <v>79</v>
      </c>
      <c r="J33" s="5">
        <v>0</v>
      </c>
      <c r="K33" s="4">
        <f>SUMIF('VENTA DIC 18'!C$3:C$700,"CM-GT-XS",'VENTA DIC 18'!F$3:F$700)</f>
        <v>0</v>
      </c>
      <c r="L33" s="4">
        <f>SUMIF('DEV. ENE 19'!C$3:C$700,"CM-GT-XS",'DEV. ENE 19'!F$3:F$700)</f>
        <v>0</v>
      </c>
      <c r="M33" s="4">
        <f>Tabla2[[#This Row],[EXISTENCIAS]]-Tabla2[[#This Row],[VENTAS]]+Tabla2[[#This Row],[DEVOLUCIONES]]</f>
        <v>0</v>
      </c>
    </row>
    <row r="34" spans="8:13" x14ac:dyDescent="0.25">
      <c r="H34" s="5" t="s">
        <v>39</v>
      </c>
      <c r="I34" s="5" t="s">
        <v>79</v>
      </c>
      <c r="J34" s="5">
        <v>1</v>
      </c>
      <c r="K34" s="4">
        <f>SUMIF('VENTA DIC 18'!C$3:C$700,"CM-GT-S",'VENTA DIC 18'!F$3:F$700)</f>
        <v>1</v>
      </c>
      <c r="L34" s="4">
        <f>SUMIF('DEV. ENE 19'!C$3:C$700,"CM-GT-S",'DEV. ENE 19'!F$3:F$700)</f>
        <v>0</v>
      </c>
      <c r="M34" s="4">
        <f>Tabla2[[#This Row],[EXISTENCIAS]]-Tabla2[[#This Row],[VENTAS]]+Tabla2[[#This Row],[DEVOLUCIONES]]</f>
        <v>0</v>
      </c>
    </row>
    <row r="35" spans="8:13" x14ac:dyDescent="0.25">
      <c r="H35" s="5" t="s">
        <v>40</v>
      </c>
      <c r="I35" s="5" t="s">
        <v>79</v>
      </c>
      <c r="J35" s="5">
        <v>2</v>
      </c>
      <c r="K35" s="4">
        <f>SUMIF('VENTA DIC 18'!C$3:C$700,"CM-GT-M",'VENTA DIC 18'!F$3:F$700)</f>
        <v>0</v>
      </c>
      <c r="L35" s="4">
        <f>SUMIF('DEV. ENE 19'!C$3:C$700,"CM-GT-M",'DEV. ENE 19'!F$3:F$700)</f>
        <v>0</v>
      </c>
      <c r="M35" s="4">
        <f>Tabla2[[#This Row],[EXISTENCIAS]]-Tabla2[[#This Row],[VENTAS]]+Tabla2[[#This Row],[DEVOLUCIONES]]</f>
        <v>2</v>
      </c>
    </row>
    <row r="36" spans="8:13" x14ac:dyDescent="0.25">
      <c r="H36" s="5" t="s">
        <v>41</v>
      </c>
      <c r="I36" s="5" t="s">
        <v>79</v>
      </c>
      <c r="J36" s="5">
        <v>0</v>
      </c>
      <c r="K36" s="4">
        <f>SUMIF('VENTA DIC 18'!C$3:C$700,"CM-GT-L",'VENTA DIC 18'!F$3:F$700)</f>
        <v>1</v>
      </c>
      <c r="L36" s="4">
        <f>SUMIF('DEV. ENE 19'!C$3:C$700,"CM-GT-L",'DEV. ENE 19'!F$3:F$700)</f>
        <v>0</v>
      </c>
      <c r="M36" s="4">
        <f>Tabla2[[#This Row],[EXISTENCIAS]]-Tabla2[[#This Row],[VENTAS]]+Tabla2[[#This Row],[DEVOLUCIONES]]</f>
        <v>-1</v>
      </c>
    </row>
    <row r="37" spans="8:13" x14ac:dyDescent="0.25">
      <c r="H37" s="5" t="s">
        <v>42</v>
      </c>
      <c r="I37" s="5" t="s">
        <v>79</v>
      </c>
      <c r="J37" s="5">
        <v>1</v>
      </c>
      <c r="K37" s="4">
        <f>SUMIF('VENTA DIC 18'!C$3:C$700,"CM-GT-XL",'VENTA DIC 18'!F$3:F$700)</f>
        <v>0</v>
      </c>
      <c r="L37" s="4">
        <f>SUMIF('DEV. ENE 19'!C$3:C$700,"CM-GT-XL",'DEV. ENE 19'!F$3:F$700)</f>
        <v>0</v>
      </c>
      <c r="M37" s="4">
        <f>Tabla2[[#This Row],[EXISTENCIAS]]-Tabla2[[#This Row],[VENTAS]]+Tabla2[[#This Row],[DEVOLUCIONES]]</f>
        <v>1</v>
      </c>
    </row>
    <row r="38" spans="8:13" x14ac:dyDescent="0.2">
      <c r="H38" s="5" t="s">
        <v>43</v>
      </c>
      <c r="I38" s="5" t="s">
        <v>79</v>
      </c>
      <c r="J38" s="5">
        <v>0</v>
      </c>
      <c r="K38" s="4">
        <f>SUMIF('VENTA DIC 18'!C$3:C$700,"CM-GT-XXL",'VENTA DIC 18'!F$3:F$700)</f>
        <v>0</v>
      </c>
      <c r="L38" s="4">
        <f>SUMIF('DEV. ENE 19'!C$3:C$700,"CM-GT-XXL",'DEV. ENE 19'!F$3:F$700)</f>
        <v>0</v>
      </c>
      <c r="M38" s="4">
        <f>Tabla2[[#This Row],[EXISTENCIAS]]-Tabla2[[#This Row],[VENTAS]]+Tabla2[[#This Row],[DEVOLUCIONES]]</f>
        <v>0</v>
      </c>
    </row>
    <row r="39" spans="8:13" x14ac:dyDescent="0.2">
      <c r="H39" s="5" t="s">
        <v>44</v>
      </c>
      <c r="I39" s="5" t="s">
        <v>80</v>
      </c>
      <c r="J39" s="5">
        <v>0</v>
      </c>
      <c r="K39" s="4">
        <f>SUMIF('VENTA DIC 18'!C$3:C$700,"CM-G-XS",'VENTA DIC 18'!F$3:F$700)</f>
        <v>1</v>
      </c>
      <c r="L39" s="4">
        <f>SUMIF('DEV. ENE 19'!C$3:C$700,"CM-G-XS",'DEV. ENE 19'!F$3:F$700)</f>
        <v>0</v>
      </c>
      <c r="M39" s="4">
        <f>Tabla2[[#This Row],[EXISTENCIAS]]-Tabla2[[#This Row],[VENTAS]]+Tabla2[[#This Row],[DEVOLUCIONES]]</f>
        <v>-1</v>
      </c>
    </row>
    <row r="40" spans="8:13" x14ac:dyDescent="0.2">
      <c r="H40" s="5" t="s">
        <v>45</v>
      </c>
      <c r="I40" s="5" t="s">
        <v>80</v>
      </c>
      <c r="J40" s="5">
        <v>1</v>
      </c>
      <c r="K40" s="4">
        <f>SUMIF('VENTA DIC 18'!C$3:C$700,"CM-G-S",'VENTA DIC 18'!F$3:F$700)</f>
        <v>0</v>
      </c>
      <c r="L40" s="4">
        <f>SUMIF('DEV. ENE 19'!C$3:C$700,"CM-G-S",'DEV. ENE 19'!F$3:F$700)</f>
        <v>0</v>
      </c>
      <c r="M40" s="4">
        <f>Tabla2[[#This Row],[EXISTENCIAS]]-Tabla2[[#This Row],[VENTAS]]+Tabla2[[#This Row],[DEVOLUCIONES]]</f>
        <v>1</v>
      </c>
    </row>
    <row r="41" spans="8:13" x14ac:dyDescent="0.2">
      <c r="H41" s="5" t="s">
        <v>46</v>
      </c>
      <c r="I41" s="5" t="s">
        <v>80</v>
      </c>
      <c r="J41" s="5">
        <v>2</v>
      </c>
      <c r="K41" s="4">
        <f>SUMIF('VENTA DIC 18'!C$3:C$700,"CM-G-M",'VENTA DIC 18'!F$3:F$700)</f>
        <v>3</v>
      </c>
      <c r="L41" s="4">
        <f>SUMIF('DEV. ENE 19'!C$3:C$700,"CM-G-M",'DEV. ENE 19'!F$3:F$700)</f>
        <v>0</v>
      </c>
      <c r="M41" s="4">
        <f>Tabla2[[#This Row],[EXISTENCIAS]]-Tabla2[[#This Row],[VENTAS]]+Tabla2[[#This Row],[DEVOLUCIONES]]</f>
        <v>-1</v>
      </c>
    </row>
    <row r="42" spans="8:13" x14ac:dyDescent="0.2">
      <c r="H42" s="5" t="s">
        <v>47</v>
      </c>
      <c r="I42" s="5" t="s">
        <v>80</v>
      </c>
      <c r="J42" s="5">
        <v>0</v>
      </c>
      <c r="K42" s="4">
        <f>SUMIF('VENTA DIC 18'!C$3:C$700,"CM-G-L",'VENTA DIC 18'!F$3:F$700)</f>
        <v>0</v>
      </c>
      <c r="L42" s="4">
        <f>SUMIF('DEV. ENE 19'!C$3:C$700,"CM-G-L",'DEV. ENE 19'!F$3:F$700)</f>
        <v>0</v>
      </c>
      <c r="M42" s="4">
        <f>Tabla2[[#This Row],[EXISTENCIAS]]-Tabla2[[#This Row],[VENTAS]]+Tabla2[[#This Row],[DEVOLUCIONES]]</f>
        <v>0</v>
      </c>
    </row>
    <row r="43" spans="8:13" x14ac:dyDescent="0.2">
      <c r="H43" s="5" t="s">
        <v>48</v>
      </c>
      <c r="I43" s="5" t="s">
        <v>80</v>
      </c>
      <c r="J43" s="5">
        <v>1</v>
      </c>
      <c r="K43" s="4">
        <f>SUMIF('VENTA DIC 18'!C$3:C$700,"CM-G-XL",'VENTA DIC 18'!F$3:F$700)</f>
        <v>0</v>
      </c>
      <c r="L43" s="4">
        <f>SUMIF('DEV. ENE 19'!C$3:C$700,"CM-G-XL",'DEV. ENE 19'!F$3:F$700)</f>
        <v>0</v>
      </c>
      <c r="M43" s="4">
        <f>Tabla2[[#This Row],[EXISTENCIAS]]-Tabla2[[#This Row],[VENTAS]]+Tabla2[[#This Row],[DEVOLUCIONES]]</f>
        <v>1</v>
      </c>
    </row>
    <row r="44" spans="8:13" x14ac:dyDescent="0.2">
      <c r="H44" s="5" t="s">
        <v>49</v>
      </c>
      <c r="I44" s="5" t="s">
        <v>80</v>
      </c>
      <c r="J44" s="5">
        <v>0</v>
      </c>
      <c r="K44" s="4">
        <f>SUMIF('VENTA DIC 18'!C$3:C$700,"CM-G-XXL",'VENTA DIC 18'!F$3:F$700)</f>
        <v>0</v>
      </c>
      <c r="L44" s="4">
        <f>SUMIF('DEV. ENE 19'!C$3:C$700,"CM-G-XXL",'DEV. ENE 19'!F$3:F$700)</f>
        <v>0</v>
      </c>
      <c r="M44" s="4">
        <f>Tabla2[[#This Row],[EXISTENCIAS]]-Tabla2[[#This Row],[VENTAS]]+Tabla2[[#This Row],[DEVOLUCIONES]]</f>
        <v>0</v>
      </c>
    </row>
    <row r="45" spans="8:13" x14ac:dyDescent="0.2">
      <c r="H45" s="5" t="s">
        <v>50</v>
      </c>
      <c r="I45" s="5" t="s">
        <v>81</v>
      </c>
      <c r="J45" s="5">
        <v>2</v>
      </c>
      <c r="K45" s="4">
        <f>SUMIF('VENTA DIC 18'!C$3:C$700,"CM-GC-XS",'VENTA DIC 18'!F$3:F$700)</f>
        <v>1</v>
      </c>
      <c r="L45" s="4">
        <f>SUMIF('DEV. ENE 19'!C$3:C$700,"CM-GC-XS",'DEV. ENE 19'!F$3:F$700)</f>
        <v>0</v>
      </c>
      <c r="M45" s="4">
        <f>Tabla2[[#This Row],[EXISTENCIAS]]-Tabla2[[#This Row],[VENTAS]]+Tabla2[[#This Row],[DEVOLUCIONES]]</f>
        <v>1</v>
      </c>
    </row>
    <row r="46" spans="8:13" x14ac:dyDescent="0.2">
      <c r="H46" s="5" t="s">
        <v>51</v>
      </c>
      <c r="I46" s="5" t="s">
        <v>81</v>
      </c>
      <c r="J46" s="5">
        <v>3</v>
      </c>
      <c r="K46" s="4">
        <f>SUMIF('VENTA DIC 18'!C$3:C$700,"CM-GC-S",'VENTA DIC 18'!F$3:F$700)</f>
        <v>0</v>
      </c>
      <c r="L46" s="4">
        <f>SUMIF('DEV. ENE 19'!C$3:C$700,"CM-GC-S",'DEV. ENE 19'!F$3:F$700)</f>
        <v>0</v>
      </c>
      <c r="M46" s="4">
        <f>Tabla2[[#This Row],[EXISTENCIAS]]-Tabla2[[#This Row],[VENTAS]]+Tabla2[[#This Row],[DEVOLUCIONES]]</f>
        <v>3</v>
      </c>
    </row>
    <row r="47" spans="8:13" x14ac:dyDescent="0.2">
      <c r="H47" s="5" t="s">
        <v>52</v>
      </c>
      <c r="I47" s="5" t="s">
        <v>81</v>
      </c>
      <c r="J47" s="5">
        <v>8</v>
      </c>
      <c r="K47" s="4">
        <f>SUMIF('VENTA DIC 18'!C$3:C$700,"CM-GC-M",'VENTA DIC 18'!F$3:F$700)</f>
        <v>2</v>
      </c>
      <c r="L47" s="4">
        <f>SUMIF('DEV. ENE 19'!C$3:C$700,"CM-GC-M",'DEV. ENE 19'!F$3:F$700)</f>
        <v>0</v>
      </c>
      <c r="M47" s="4">
        <f>Tabla2[[#This Row],[EXISTENCIAS]]-Tabla2[[#This Row],[VENTAS]]+Tabla2[[#This Row],[DEVOLUCIONES]]</f>
        <v>6</v>
      </c>
    </row>
    <row r="48" spans="8:13" x14ac:dyDescent="0.2">
      <c r="H48" s="5" t="s">
        <v>53</v>
      </c>
      <c r="I48" s="5" t="s">
        <v>81</v>
      </c>
      <c r="J48" s="5">
        <v>8</v>
      </c>
      <c r="K48" s="4">
        <f>SUMIF('VENTA DIC 18'!C$3:C$700,"CM-GC-L",'VENTA DIC 18'!F$3:F$700)</f>
        <v>0</v>
      </c>
      <c r="L48" s="4">
        <f>SUMIF('DEV. ENE 19'!C$3:C$700,"CM-GC-L",'DEV. ENE 19'!F$3:F$700)</f>
        <v>0</v>
      </c>
      <c r="M48" s="4">
        <f>Tabla2[[#This Row],[EXISTENCIAS]]-Tabla2[[#This Row],[VENTAS]]+Tabla2[[#This Row],[DEVOLUCIONES]]</f>
        <v>8</v>
      </c>
    </row>
    <row r="49" spans="8:13" x14ac:dyDescent="0.2">
      <c r="H49" s="5" t="s">
        <v>54</v>
      </c>
      <c r="I49" s="5" t="s">
        <v>81</v>
      </c>
      <c r="J49" s="5">
        <v>2</v>
      </c>
      <c r="K49" s="4">
        <f>SUMIF('VENTA DIC 18'!C$3:C$700,"CM-GC-XL",'VENTA DIC 18'!F$3:F$700)</f>
        <v>1</v>
      </c>
      <c r="L49" s="4">
        <f>SUMIF('DEV. ENE 19'!C$3:C$700,"CM-GC-XL",'DEV. ENE 19'!F$3:F$700)</f>
        <v>0</v>
      </c>
      <c r="M49" s="4">
        <f>Tabla2[[#This Row],[EXISTENCIAS]]-Tabla2[[#This Row],[VENTAS]]+Tabla2[[#This Row],[DEVOLUCIONES]]</f>
        <v>1</v>
      </c>
    </row>
    <row r="50" spans="8:13" x14ac:dyDescent="0.2">
      <c r="H50" s="5" t="s">
        <v>55</v>
      </c>
      <c r="I50" s="5" t="s">
        <v>81</v>
      </c>
      <c r="J50" s="5">
        <v>1</v>
      </c>
      <c r="K50" s="4">
        <f>SUMIF('VENTA DIC 18'!C$3:C$700,"CM-GC-XXL",'VENTA DIC 18'!F$3:F$700)</f>
        <v>1</v>
      </c>
      <c r="L50" s="4">
        <f>SUMIF('DEV. ENE 19'!C$3:C$700,"CM-GC-XXL",'DEV. ENE 19'!F$3:F$700)</f>
        <v>0</v>
      </c>
      <c r="M50" s="4">
        <f>Tabla2[[#This Row],[EXISTENCIAS]]-Tabla2[[#This Row],[VENTAS]]+Tabla2[[#This Row],[DEVOLUCIONES]]</f>
        <v>0</v>
      </c>
    </row>
    <row r="51" spans="8:13" x14ac:dyDescent="0.2">
      <c r="H51" s="5" t="s">
        <v>56</v>
      </c>
      <c r="I51" s="5" t="s">
        <v>82</v>
      </c>
      <c r="J51" s="5">
        <v>3</v>
      </c>
      <c r="K51" s="4">
        <f>SUMIF('VENTA DIC 18'!C$3:C$700,"CM-CA-XS",'VENTA DIC 18'!F$3:F$700)</f>
        <v>0</v>
      </c>
      <c r="L51" s="4">
        <f>SUMIF('DEV. ENE 19'!C$3:C$700,"CM-CA-XS",'DEV. ENE 19'!F$3:F$700)</f>
        <v>0</v>
      </c>
      <c r="M51" s="4">
        <f>Tabla2[[#This Row],[EXISTENCIAS]]-Tabla2[[#This Row],[VENTAS]]+Tabla2[[#This Row],[DEVOLUCIONES]]</f>
        <v>3</v>
      </c>
    </row>
    <row r="52" spans="8:13" x14ac:dyDescent="0.2">
      <c r="H52" s="5" t="s">
        <v>57</v>
      </c>
      <c r="I52" s="5" t="s">
        <v>82</v>
      </c>
      <c r="J52" s="5">
        <v>5</v>
      </c>
      <c r="K52" s="4">
        <f>SUMIF('VENTA DIC 18'!C$3:C$700,"CM-CA-S",'VENTA DIC 18'!F$3:F$700)</f>
        <v>0</v>
      </c>
      <c r="L52" s="4">
        <f>SUMIF('DEV. ENE 19'!C$3:C$700,"CM-CA-S",'DEV. ENE 19'!F$3:F$700)</f>
        <v>0</v>
      </c>
      <c r="M52" s="4">
        <f>Tabla2[[#This Row],[EXISTENCIAS]]-Tabla2[[#This Row],[VENTAS]]+Tabla2[[#This Row],[DEVOLUCIONES]]</f>
        <v>5</v>
      </c>
    </row>
    <row r="53" spans="8:13" x14ac:dyDescent="0.2">
      <c r="H53" s="5" t="s">
        <v>58</v>
      </c>
      <c r="I53" s="5" t="s">
        <v>82</v>
      </c>
      <c r="J53" s="5">
        <v>6</v>
      </c>
      <c r="K53" s="4">
        <f>SUMIF('VENTA DIC 18'!C$3:C$700,"CM-CA-M",'VENTA DIC 18'!F$3:F$700)</f>
        <v>2</v>
      </c>
      <c r="L53" s="4">
        <f>SUMIF('DEV. ENE 19'!C$3:C$700,"CM-CA-M",'DEV. ENE 19'!F$3:F$700)</f>
        <v>0</v>
      </c>
      <c r="M53" s="4">
        <f>Tabla2[[#This Row],[EXISTENCIAS]]-Tabla2[[#This Row],[VENTAS]]+Tabla2[[#This Row],[DEVOLUCIONES]]</f>
        <v>4</v>
      </c>
    </row>
    <row r="54" spans="8:13" x14ac:dyDescent="0.2">
      <c r="H54" s="5" t="s">
        <v>59</v>
      </c>
      <c r="I54" s="5" t="s">
        <v>82</v>
      </c>
      <c r="J54" s="5">
        <v>6</v>
      </c>
      <c r="K54" s="4">
        <f>SUMIF('VENTA DIC 18'!C$3:C$700,"CM-CA-L",'VENTA DIC 18'!F$3:F$700)</f>
        <v>5</v>
      </c>
      <c r="L54" s="4">
        <f>SUMIF('DEV. ENE 19'!C$3:C$700,"CM-CA-L",'DEV. ENE 19'!F$3:F$700)</f>
        <v>0</v>
      </c>
      <c r="M54" s="4">
        <f>Tabla2[[#This Row],[EXISTENCIAS]]-Tabla2[[#This Row],[VENTAS]]+Tabla2[[#This Row],[DEVOLUCIONES]]</f>
        <v>1</v>
      </c>
    </row>
    <row r="55" spans="8:13" x14ac:dyDescent="0.2">
      <c r="H55" s="5" t="s">
        <v>60</v>
      </c>
      <c r="I55" s="5" t="s">
        <v>82</v>
      </c>
      <c r="J55" s="5">
        <v>3</v>
      </c>
      <c r="K55" s="4">
        <f>SUMIF('VENTA DIC 18'!C$3:C$700,"CM-CA-XL",'VENTA DIC 18'!F$3:F$700)</f>
        <v>0</v>
      </c>
      <c r="L55" s="4">
        <f>SUMIF('DEV. ENE 19'!C$3:C$700,"CM-CA-XL",'DEV. ENE 19'!F$3:F$700)</f>
        <v>0</v>
      </c>
      <c r="M55" s="4">
        <f>Tabla2[[#This Row],[EXISTENCIAS]]-Tabla2[[#This Row],[VENTAS]]+Tabla2[[#This Row],[DEVOLUCIONES]]</f>
        <v>3</v>
      </c>
    </row>
    <row r="56" spans="8:13" x14ac:dyDescent="0.2">
      <c r="H56" s="5" t="s">
        <v>61</v>
      </c>
      <c r="I56" s="5" t="s">
        <v>82</v>
      </c>
      <c r="J56" s="5">
        <v>0</v>
      </c>
      <c r="K56" s="4">
        <f>SUMIF('VENTA DIC 18'!C$3:C$700,"CM-CA-XXL",'VENTA DIC 18'!F$3:F$700)</f>
        <v>0</v>
      </c>
      <c r="L56" s="4">
        <f>SUMIF('DEV. ENE 19'!C$3:C$700,"CM-CA-XXL",'DEV. ENE 19'!F$3:F$700)</f>
        <v>0</v>
      </c>
      <c r="M56" s="4">
        <f>Tabla2[[#This Row],[EXISTENCIAS]]-Tabla2[[#This Row],[VENTAS]]+Tabla2[[#This Row],[DEVOLUCIONES]]</f>
        <v>0</v>
      </c>
    </row>
    <row r="57" spans="8:13" x14ac:dyDescent="0.2">
      <c r="H57" s="5" t="s">
        <v>62</v>
      </c>
      <c r="I57" s="5" t="s">
        <v>83</v>
      </c>
      <c r="J57" s="5">
        <v>3</v>
      </c>
      <c r="K57" s="4">
        <f>SUMIF('VENTA DIC 18'!C$3:C$700,"CM-CN-XS",'VENTA DIC 18'!F$3:F$700)</f>
        <v>2</v>
      </c>
      <c r="L57" s="4">
        <f>SUMIF('DEV. ENE 19'!C$3:C$700,"CM-CN-XS",'DEV. ENE 19'!F$3:F$700)</f>
        <v>0</v>
      </c>
      <c r="M57" s="4">
        <f>Tabla2[[#This Row],[EXISTENCIAS]]-Tabla2[[#This Row],[VENTAS]]+Tabla2[[#This Row],[DEVOLUCIONES]]</f>
        <v>1</v>
      </c>
    </row>
    <row r="58" spans="8:13" x14ac:dyDescent="0.2">
      <c r="H58" s="5" t="s">
        <v>63</v>
      </c>
      <c r="I58" s="5" t="s">
        <v>83</v>
      </c>
      <c r="J58" s="5">
        <v>7</v>
      </c>
      <c r="K58" s="4">
        <f>SUMIF('VENTA DIC 18'!C$3:C$700,"CM-CN-S",'VENTA DIC 18'!F$3:F$700)</f>
        <v>0</v>
      </c>
      <c r="L58" s="4">
        <f>SUMIF('DEV. ENE 19'!C$3:C$700,"CM-CN-S",'DEV. ENE 19'!F$3:F$700)</f>
        <v>0</v>
      </c>
      <c r="M58" s="4">
        <f>Tabla2[[#This Row],[EXISTENCIAS]]-Tabla2[[#This Row],[VENTAS]]+Tabla2[[#This Row],[DEVOLUCIONES]]</f>
        <v>7</v>
      </c>
    </row>
    <row r="59" spans="8:13" x14ac:dyDescent="0.2">
      <c r="H59" s="5" t="s">
        <v>64</v>
      </c>
      <c r="I59" s="5" t="s">
        <v>83</v>
      </c>
      <c r="J59" s="5">
        <v>13</v>
      </c>
      <c r="K59" s="4">
        <f>SUMIF('VENTA DIC 18'!C$3:C$700,"CM-CN-M",'VENTA DIC 18'!F$3:F$700)</f>
        <v>3</v>
      </c>
      <c r="L59" s="4">
        <f>SUMIF('DEV. ENE 19'!C$3:C$700,"CM-CN-M",'DEV. ENE 19'!F$3:F$700)</f>
        <v>0</v>
      </c>
      <c r="M59" s="4">
        <f>Tabla2[[#This Row],[EXISTENCIAS]]-Tabla2[[#This Row],[VENTAS]]+Tabla2[[#This Row],[DEVOLUCIONES]]</f>
        <v>10</v>
      </c>
    </row>
    <row r="60" spans="8:13" x14ac:dyDescent="0.2">
      <c r="H60" s="5" t="s">
        <v>65</v>
      </c>
      <c r="I60" s="5" t="s">
        <v>83</v>
      </c>
      <c r="J60" s="5">
        <v>10</v>
      </c>
      <c r="K60" s="4">
        <f>SUMIF('VENTA DIC 18'!C$3:C$700,"CM-CN-L",'VENTA DIC 18'!F$3:F$700)</f>
        <v>3</v>
      </c>
      <c r="L60" s="4">
        <f>SUMIF('DEV. ENE 19'!C$3:C$700,"CM-CN-L",'DEV. ENE 19'!F$3:F$700)</f>
        <v>0</v>
      </c>
      <c r="M60" s="4">
        <f>Tabla2[[#This Row],[EXISTENCIAS]]-Tabla2[[#This Row],[VENTAS]]+Tabla2[[#This Row],[DEVOLUCIONES]]</f>
        <v>7</v>
      </c>
    </row>
    <row r="61" spans="8:13" x14ac:dyDescent="0.2">
      <c r="H61" s="5" t="s">
        <v>66</v>
      </c>
      <c r="I61" s="5" t="s">
        <v>83</v>
      </c>
      <c r="J61" s="5">
        <v>2</v>
      </c>
      <c r="K61" s="4">
        <f>SUMIF('VENTA DIC 18'!C$3:C$700,"CM-CN-XL",'VENTA DIC 18'!F$3:F$700)</f>
        <v>1</v>
      </c>
      <c r="L61" s="4">
        <f>SUMIF('DEV. ENE 19'!C$3:C$700,"CM-CN-XL",'DEV. ENE 19'!F$3:F$700)</f>
        <v>0</v>
      </c>
      <c r="M61" s="4">
        <f>Tabla2[[#This Row],[EXISTENCIAS]]-Tabla2[[#This Row],[VENTAS]]+Tabla2[[#This Row],[DEVOLUCIONES]]</f>
        <v>1</v>
      </c>
    </row>
    <row r="62" spans="8:13" x14ac:dyDescent="0.2">
      <c r="H62" s="5" t="s">
        <v>67</v>
      </c>
      <c r="I62" s="5" t="s">
        <v>83</v>
      </c>
      <c r="J62" s="5">
        <v>0</v>
      </c>
      <c r="K62" s="4">
        <f>SUMIF('VENTA DIC 18'!C$3:C$700,"CM-CN-XXL",'VENTA DIC 18'!F$3:F$700)</f>
        <v>1</v>
      </c>
      <c r="L62" s="4">
        <f>SUMIF('DEV. ENE 19'!C$3:C$700,"CM-CN-XXL",'DEV. ENE 19'!F$3:F$700)</f>
        <v>0</v>
      </c>
      <c r="M62" s="4">
        <f>Tabla2[[#This Row],[EXISTENCIAS]]-Tabla2[[#This Row],[VENTAS]]+Tabla2[[#This Row],[DEVOLUCIONES]]</f>
        <v>-1</v>
      </c>
    </row>
  </sheetData>
  <sheetProtection sheet="1" objects="1" scenarios="1"/>
  <pageMargins left="0.7" right="0.7" top="0.75" bottom="0.75" header="0.3" footer="0.3"/>
  <pageSetup paperSize="9" orientation="portrait" horizontalDpi="0" verticalDpi="0"/>
  <ignoredErrors>
    <ignoredError sqref="D4:D8 K4:K8 K14:K20 K21:K26 K27:K32 K33:K62 E4:E8 K9:K13" calculatedColumn="1"/>
  </ignoredErrors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1"/>
  <sheetViews>
    <sheetView showZeros="0" tabSelected="1" topLeftCell="B56" zoomScale="135" zoomScaleNormal="135" zoomScalePageLayoutView="135" workbookViewId="0">
      <selection activeCell="H81" sqref="H81"/>
    </sheetView>
  </sheetViews>
  <sheetFormatPr baseColWidth="10" defaultRowHeight="16" x14ac:dyDescent="0.2"/>
  <cols>
    <col min="1" max="1" width="2.83203125" customWidth="1"/>
    <col min="2" max="2" width="11.6640625" customWidth="1"/>
    <col min="3" max="3" width="12.5" customWidth="1"/>
    <col min="4" max="4" width="33.1640625" customWidth="1"/>
    <col min="5" max="5" width="13" customWidth="1"/>
    <col min="7" max="7" width="15" bestFit="1" customWidth="1"/>
    <col min="8" max="8" width="14.6640625" customWidth="1"/>
    <col min="18" max="18" width="24" bestFit="1" customWidth="1"/>
    <col min="22" max="22" width="13.33203125" customWidth="1"/>
    <col min="25" max="25" width="14" customWidth="1"/>
  </cols>
  <sheetData>
    <row r="1" spans="2:19" x14ac:dyDescent="0.2">
      <c r="Q1" t="s">
        <v>93</v>
      </c>
      <c r="R1" t="s">
        <v>94</v>
      </c>
      <c r="S1" t="s">
        <v>95</v>
      </c>
    </row>
    <row r="2" spans="2:19" x14ac:dyDescent="0.25">
      <c r="B2" t="s">
        <v>6</v>
      </c>
      <c r="C2" t="s">
        <v>0</v>
      </c>
      <c r="D2" t="s">
        <v>1</v>
      </c>
      <c r="E2" t="s">
        <v>96</v>
      </c>
      <c r="F2" t="s">
        <v>7</v>
      </c>
      <c r="G2" t="s">
        <v>97</v>
      </c>
      <c r="O2" s="2" t="s">
        <v>91</v>
      </c>
      <c r="P2" s="1"/>
      <c r="Q2" t="s">
        <v>8</v>
      </c>
      <c r="R2" t="s">
        <v>74</v>
      </c>
      <c r="S2" s="3">
        <v>59</v>
      </c>
    </row>
    <row r="3" spans="2:19" x14ac:dyDescent="0.25">
      <c r="B3" s="7">
        <v>43454</v>
      </c>
      <c r="C3" s="5" t="s">
        <v>58</v>
      </c>
      <c r="D3" s="5" t="s">
        <v>82</v>
      </c>
      <c r="E3" s="4">
        <f t="shared" ref="E3:E8" si="0"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f>
        <v>59</v>
      </c>
      <c r="F3" s="5">
        <v>1</v>
      </c>
      <c r="G3" s="4">
        <f>IFERROR(E3*F3,0)</f>
        <v>59</v>
      </c>
      <c r="H3" s="5"/>
      <c r="O3" s="2" t="s">
        <v>92</v>
      </c>
      <c r="P3" s="1"/>
      <c r="Q3" t="s">
        <v>9</v>
      </c>
      <c r="R3" t="s">
        <v>74</v>
      </c>
      <c r="S3" s="3">
        <v>59</v>
      </c>
    </row>
    <row r="4" spans="2:19" x14ac:dyDescent="0.25">
      <c r="B4" s="7">
        <v>43454</v>
      </c>
      <c r="C4" s="5" t="s">
        <v>66</v>
      </c>
      <c r="D4" s="5" t="s">
        <v>83</v>
      </c>
      <c r="E4" s="4">
        <f t="shared" si="0"/>
        <v>59</v>
      </c>
      <c r="F4" s="5">
        <v>1</v>
      </c>
      <c r="G4" s="4">
        <f t="shared" ref="G4:G67" si="1">IFERROR(E4*F4,0)</f>
        <v>59</v>
      </c>
      <c r="H4" s="5" t="s">
        <v>100</v>
      </c>
      <c r="Q4" t="s">
        <v>10</v>
      </c>
      <c r="R4" t="s">
        <v>74</v>
      </c>
      <c r="S4" s="3">
        <v>59</v>
      </c>
    </row>
    <row r="5" spans="2:19" x14ac:dyDescent="0.25">
      <c r="B5" s="7">
        <v>43454</v>
      </c>
      <c r="C5" s="5" t="s">
        <v>69</v>
      </c>
      <c r="D5" s="5" t="s">
        <v>87</v>
      </c>
      <c r="E5" s="4">
        <f t="shared" si="0"/>
        <v>29</v>
      </c>
      <c r="F5" s="5">
        <v>1</v>
      </c>
      <c r="G5" s="4">
        <f t="shared" si="1"/>
        <v>29</v>
      </c>
      <c r="H5" s="5" t="s">
        <v>100</v>
      </c>
      <c r="Q5" t="s">
        <v>11</v>
      </c>
      <c r="R5" t="s">
        <v>74</v>
      </c>
      <c r="S5" s="3">
        <v>59</v>
      </c>
    </row>
    <row r="6" spans="2:19" x14ac:dyDescent="0.25">
      <c r="B6" s="7">
        <v>43454</v>
      </c>
      <c r="C6" s="5" t="s">
        <v>65</v>
      </c>
      <c r="D6" s="5" t="s">
        <v>83</v>
      </c>
      <c r="E6" s="4">
        <f t="shared" si="0"/>
        <v>59</v>
      </c>
      <c r="F6" s="5">
        <v>1</v>
      </c>
      <c r="G6" s="4">
        <f t="shared" si="1"/>
        <v>59</v>
      </c>
      <c r="H6" s="5"/>
      <c r="Q6" t="s">
        <v>12</v>
      </c>
      <c r="R6" t="s">
        <v>74</v>
      </c>
      <c r="S6" s="3">
        <v>59</v>
      </c>
    </row>
    <row r="7" spans="2:19" x14ac:dyDescent="0.25">
      <c r="B7" s="7">
        <v>43454</v>
      </c>
      <c r="C7" s="5" t="s">
        <v>34</v>
      </c>
      <c r="D7" s="5" t="s">
        <v>77</v>
      </c>
      <c r="E7" s="4">
        <f t="shared" si="0"/>
        <v>59</v>
      </c>
      <c r="F7" s="5">
        <v>1</v>
      </c>
      <c r="G7" s="4">
        <f t="shared" si="1"/>
        <v>59</v>
      </c>
      <c r="H7" s="5"/>
      <c r="Q7" t="s">
        <v>13</v>
      </c>
      <c r="R7" t="s">
        <v>74</v>
      </c>
      <c r="S7" s="3">
        <v>59</v>
      </c>
    </row>
    <row r="8" spans="2:19" x14ac:dyDescent="0.25">
      <c r="B8" s="7">
        <v>43454</v>
      </c>
      <c r="C8" s="5" t="s">
        <v>65</v>
      </c>
      <c r="D8" s="5" t="s">
        <v>83</v>
      </c>
      <c r="E8" s="4">
        <f t="shared" si="0"/>
        <v>59</v>
      </c>
      <c r="F8" s="5">
        <v>1</v>
      </c>
      <c r="G8" s="4">
        <f t="shared" si="1"/>
        <v>59</v>
      </c>
      <c r="H8" s="5"/>
      <c r="Q8" t="s">
        <v>14</v>
      </c>
      <c r="R8" t="s">
        <v>75</v>
      </c>
      <c r="S8" s="3">
        <v>59</v>
      </c>
    </row>
    <row r="9" spans="2:19" x14ac:dyDescent="0.25">
      <c r="B9" s="7">
        <v>43454</v>
      </c>
      <c r="C9" s="5" t="s">
        <v>28</v>
      </c>
      <c r="D9" s="5" t="s">
        <v>78</v>
      </c>
      <c r="E9" s="4">
        <f t="shared" ref="E9:E72" si="2">IF(D9="CAMISA BLANCA",59,IF(D9="CAMISA AZUL",59,IF(D9="CAMISA AMARILLA",59,IF(D9="CAMISA VERDE",59,IF(D9="CAMISA DENIM",59,IF(D9="CAMISA GRANATE",59,IF(D9="CAMISA GRIS",59,IF(D9="CAMISA GRIS CLARO",59,IF(D9="CAMISA CUADROS AZULES",59,IF(D9="CAMISA CUADROS NAVIDAD",59,IF(D9="CARTERA NEGRA",29,IF(D9="CARTERA AZUL",29,IF(D9="CARTERA CAMEL",29,IF(D9="CARTERA VERDE",29,IF(D9="CARTERA AZUL-ROJO",29,IF(D9="CARTERA VERDE-AMARILLO",29," "))))))))))))))))</f>
        <v>59</v>
      </c>
      <c r="F9" s="5">
        <v>1</v>
      </c>
      <c r="G9" s="4">
        <f t="shared" si="1"/>
        <v>59</v>
      </c>
      <c r="H9" s="5"/>
      <c r="Q9" t="s">
        <v>15</v>
      </c>
      <c r="R9" t="s">
        <v>75</v>
      </c>
      <c r="S9" s="3">
        <v>59</v>
      </c>
    </row>
    <row r="10" spans="2:19" x14ac:dyDescent="0.25">
      <c r="B10" s="7">
        <v>43454</v>
      </c>
      <c r="C10" s="5" t="s">
        <v>16</v>
      </c>
      <c r="D10" s="5" t="s">
        <v>75</v>
      </c>
      <c r="E10" s="4">
        <f t="shared" si="2"/>
        <v>59</v>
      </c>
      <c r="F10" s="5">
        <v>1</v>
      </c>
      <c r="G10" s="4">
        <f t="shared" si="1"/>
        <v>59</v>
      </c>
      <c r="H10" s="5"/>
      <c r="Q10" t="s">
        <v>16</v>
      </c>
      <c r="R10" t="s">
        <v>75</v>
      </c>
      <c r="S10" s="3">
        <v>59</v>
      </c>
    </row>
    <row r="11" spans="2:19" x14ac:dyDescent="0.25">
      <c r="B11" s="7">
        <v>43455</v>
      </c>
      <c r="C11" s="5" t="s">
        <v>19</v>
      </c>
      <c r="D11" s="5" t="s">
        <v>75</v>
      </c>
      <c r="E11" s="4">
        <f t="shared" si="2"/>
        <v>59</v>
      </c>
      <c r="F11" s="5">
        <v>1</v>
      </c>
      <c r="G11" s="4">
        <f t="shared" si="1"/>
        <v>59</v>
      </c>
      <c r="H11" s="5"/>
      <c r="Q11" t="s">
        <v>17</v>
      </c>
      <c r="R11" t="s">
        <v>75</v>
      </c>
      <c r="S11" s="3">
        <v>59</v>
      </c>
    </row>
    <row r="12" spans="2:19" x14ac:dyDescent="0.25">
      <c r="B12" s="7">
        <v>43455</v>
      </c>
      <c r="C12" s="5" t="s">
        <v>67</v>
      </c>
      <c r="D12" s="5" t="s">
        <v>83</v>
      </c>
      <c r="E12" s="4">
        <f t="shared" si="2"/>
        <v>59</v>
      </c>
      <c r="F12" s="5">
        <v>1</v>
      </c>
      <c r="G12" s="4">
        <f t="shared" si="1"/>
        <v>59</v>
      </c>
      <c r="H12" s="5" t="s">
        <v>100</v>
      </c>
      <c r="Q12" t="s">
        <v>18</v>
      </c>
      <c r="R12" t="s">
        <v>75</v>
      </c>
      <c r="S12" s="3">
        <v>59</v>
      </c>
    </row>
    <row r="13" spans="2:19" x14ac:dyDescent="0.25">
      <c r="B13" s="7">
        <v>43455</v>
      </c>
      <c r="C13" s="5" t="s">
        <v>69</v>
      </c>
      <c r="D13" s="5" t="s">
        <v>87</v>
      </c>
      <c r="E13" s="4">
        <f t="shared" si="2"/>
        <v>29</v>
      </c>
      <c r="F13" s="5">
        <v>1</v>
      </c>
      <c r="G13" s="4">
        <f t="shared" si="1"/>
        <v>29</v>
      </c>
      <c r="H13" s="5" t="s">
        <v>100</v>
      </c>
      <c r="Q13" t="s">
        <v>19</v>
      </c>
      <c r="R13" t="s">
        <v>75</v>
      </c>
      <c r="S13" s="3">
        <v>59</v>
      </c>
    </row>
    <row r="14" spans="2:19" x14ac:dyDescent="0.25">
      <c r="B14" s="7">
        <v>43455</v>
      </c>
      <c r="C14" s="5" t="s">
        <v>34</v>
      </c>
      <c r="D14" s="5" t="s">
        <v>77</v>
      </c>
      <c r="E14" s="4">
        <f t="shared" si="2"/>
        <v>59</v>
      </c>
      <c r="F14" s="5">
        <v>1</v>
      </c>
      <c r="G14" s="4">
        <f t="shared" si="1"/>
        <v>59</v>
      </c>
      <c r="H14" s="5" t="s">
        <v>100</v>
      </c>
      <c r="Q14" t="s">
        <v>20</v>
      </c>
      <c r="R14" t="s">
        <v>76</v>
      </c>
      <c r="S14" s="3">
        <v>59</v>
      </c>
    </row>
    <row r="15" spans="2:19" x14ac:dyDescent="0.25">
      <c r="B15" s="7">
        <v>43455</v>
      </c>
      <c r="C15" s="5" t="s">
        <v>58</v>
      </c>
      <c r="D15" s="5" t="s">
        <v>82</v>
      </c>
      <c r="E15" s="4">
        <f t="shared" si="2"/>
        <v>59</v>
      </c>
      <c r="F15" s="5">
        <v>1</v>
      </c>
      <c r="G15" s="4">
        <f t="shared" si="1"/>
        <v>59</v>
      </c>
      <c r="H15" s="5" t="s">
        <v>100</v>
      </c>
      <c r="Q15" t="s">
        <v>21</v>
      </c>
      <c r="R15" t="s">
        <v>76</v>
      </c>
      <c r="S15" s="3">
        <v>59</v>
      </c>
    </row>
    <row r="16" spans="2:19" x14ac:dyDescent="0.25">
      <c r="B16" s="7">
        <v>43455</v>
      </c>
      <c r="C16" s="5" t="s">
        <v>68</v>
      </c>
      <c r="D16" s="5" t="s">
        <v>86</v>
      </c>
      <c r="E16" s="4">
        <f t="shared" si="2"/>
        <v>29</v>
      </c>
      <c r="F16" s="5">
        <v>1</v>
      </c>
      <c r="G16" s="4">
        <f t="shared" si="1"/>
        <v>29</v>
      </c>
      <c r="H16" s="5" t="s">
        <v>100</v>
      </c>
      <c r="Q16" t="s">
        <v>22</v>
      </c>
      <c r="R16" t="s">
        <v>76</v>
      </c>
      <c r="S16" s="3">
        <v>59</v>
      </c>
    </row>
    <row r="17" spans="2:19" x14ac:dyDescent="0.25">
      <c r="B17" s="7">
        <v>43455</v>
      </c>
      <c r="C17" s="5" t="s">
        <v>70</v>
      </c>
      <c r="D17" s="5" t="s">
        <v>90</v>
      </c>
      <c r="E17" s="4">
        <f t="shared" si="2"/>
        <v>29</v>
      </c>
      <c r="F17" s="5">
        <v>1</v>
      </c>
      <c r="G17" s="4">
        <f t="shared" si="1"/>
        <v>29</v>
      </c>
      <c r="H17" s="5" t="s">
        <v>100</v>
      </c>
      <c r="Q17" t="s">
        <v>23</v>
      </c>
      <c r="R17" t="s">
        <v>76</v>
      </c>
      <c r="S17" s="3">
        <v>59</v>
      </c>
    </row>
    <row r="18" spans="2:19" x14ac:dyDescent="0.25">
      <c r="B18" s="7">
        <v>43455</v>
      </c>
      <c r="C18" s="5" t="s">
        <v>59</v>
      </c>
      <c r="D18" s="5" t="s">
        <v>82</v>
      </c>
      <c r="E18" s="4">
        <f t="shared" si="2"/>
        <v>59</v>
      </c>
      <c r="F18" s="5">
        <v>1</v>
      </c>
      <c r="G18" s="4">
        <f t="shared" si="1"/>
        <v>59</v>
      </c>
      <c r="H18" s="5" t="s">
        <v>100</v>
      </c>
      <c r="Q18" t="s">
        <v>24</v>
      </c>
      <c r="R18" t="s">
        <v>76</v>
      </c>
      <c r="S18" s="3">
        <v>59</v>
      </c>
    </row>
    <row r="19" spans="2:19" x14ac:dyDescent="0.25">
      <c r="B19" s="7">
        <v>43455</v>
      </c>
      <c r="C19" s="5" t="s">
        <v>73</v>
      </c>
      <c r="D19" s="5" t="s">
        <v>85</v>
      </c>
      <c r="E19" s="4">
        <f t="shared" si="2"/>
        <v>29</v>
      </c>
      <c r="F19" s="5">
        <v>1</v>
      </c>
      <c r="G19" s="4">
        <f t="shared" si="1"/>
        <v>29</v>
      </c>
      <c r="H19" s="5" t="s">
        <v>98</v>
      </c>
      <c r="Q19" t="s">
        <v>25</v>
      </c>
      <c r="R19" t="s">
        <v>76</v>
      </c>
      <c r="S19" s="3">
        <v>59</v>
      </c>
    </row>
    <row r="20" spans="2:19" x14ac:dyDescent="0.25">
      <c r="B20" s="7">
        <v>43455</v>
      </c>
      <c r="C20" s="5" t="s">
        <v>26</v>
      </c>
      <c r="D20" s="5" t="s">
        <v>78</v>
      </c>
      <c r="E20" s="4">
        <f t="shared" si="2"/>
        <v>59</v>
      </c>
      <c r="F20" s="5">
        <v>1</v>
      </c>
      <c r="G20" s="4">
        <f t="shared" si="1"/>
        <v>59</v>
      </c>
      <c r="H20" s="5" t="s">
        <v>101</v>
      </c>
      <c r="Q20" t="s">
        <v>32</v>
      </c>
      <c r="R20" t="s">
        <v>77</v>
      </c>
      <c r="S20" s="3">
        <v>59</v>
      </c>
    </row>
    <row r="21" spans="2:19" x14ac:dyDescent="0.25">
      <c r="B21" s="7">
        <v>43455</v>
      </c>
      <c r="C21" s="5" t="s">
        <v>46</v>
      </c>
      <c r="D21" s="5" t="s">
        <v>79</v>
      </c>
      <c r="E21" s="4">
        <f t="shared" si="2"/>
        <v>59</v>
      </c>
      <c r="F21" s="5">
        <v>1</v>
      </c>
      <c r="G21" s="4">
        <f t="shared" si="1"/>
        <v>59</v>
      </c>
      <c r="H21" s="5" t="s">
        <v>101</v>
      </c>
      <c r="Q21" t="s">
        <v>33</v>
      </c>
      <c r="R21" t="s">
        <v>77</v>
      </c>
      <c r="S21" s="3">
        <v>59</v>
      </c>
    </row>
    <row r="22" spans="2:19" x14ac:dyDescent="0.25">
      <c r="B22" s="7">
        <v>43455</v>
      </c>
      <c r="C22" s="5" t="s">
        <v>29</v>
      </c>
      <c r="D22" s="5" t="s">
        <v>78</v>
      </c>
      <c r="E22" s="4">
        <f t="shared" si="2"/>
        <v>59</v>
      </c>
      <c r="F22" s="5">
        <v>1</v>
      </c>
      <c r="G22" s="4">
        <f t="shared" si="1"/>
        <v>59</v>
      </c>
      <c r="H22" s="5" t="s">
        <v>101</v>
      </c>
      <c r="Q22" t="s">
        <v>34</v>
      </c>
      <c r="R22" t="s">
        <v>77</v>
      </c>
      <c r="S22" s="3">
        <v>59</v>
      </c>
    </row>
    <row r="23" spans="2:19" x14ac:dyDescent="0.25">
      <c r="B23" s="7">
        <v>43455</v>
      </c>
      <c r="C23" s="5" t="s">
        <v>59</v>
      </c>
      <c r="D23" s="5" t="s">
        <v>82</v>
      </c>
      <c r="E23" s="4">
        <f t="shared" si="2"/>
        <v>59</v>
      </c>
      <c r="F23" s="5">
        <v>1</v>
      </c>
      <c r="G23" s="4">
        <f t="shared" si="1"/>
        <v>59</v>
      </c>
      <c r="H23" s="5" t="s">
        <v>101</v>
      </c>
      <c r="Q23" t="s">
        <v>35</v>
      </c>
      <c r="R23" t="s">
        <v>77</v>
      </c>
      <c r="S23" s="3">
        <v>59</v>
      </c>
    </row>
    <row r="24" spans="2:19" x14ac:dyDescent="0.25">
      <c r="B24" s="7">
        <v>43455</v>
      </c>
      <c r="C24" s="5" t="s">
        <v>29</v>
      </c>
      <c r="D24" s="5" t="s">
        <v>78</v>
      </c>
      <c r="E24" s="4">
        <f t="shared" si="2"/>
        <v>59</v>
      </c>
      <c r="F24" s="5">
        <v>1</v>
      </c>
      <c r="G24" s="4">
        <f t="shared" si="1"/>
        <v>59</v>
      </c>
      <c r="H24" s="5" t="s">
        <v>101</v>
      </c>
      <c r="Q24" t="s">
        <v>36</v>
      </c>
      <c r="R24" t="s">
        <v>77</v>
      </c>
      <c r="S24" s="3">
        <v>59</v>
      </c>
    </row>
    <row r="25" spans="2:19" x14ac:dyDescent="0.25">
      <c r="B25" s="7">
        <v>43455</v>
      </c>
      <c r="C25" s="5" t="s">
        <v>64</v>
      </c>
      <c r="D25" s="5" t="s">
        <v>83</v>
      </c>
      <c r="E25" s="4">
        <f t="shared" si="2"/>
        <v>59</v>
      </c>
      <c r="F25" s="5">
        <v>1</v>
      </c>
      <c r="G25" s="4">
        <f t="shared" si="1"/>
        <v>59</v>
      </c>
      <c r="H25" s="5" t="s">
        <v>98</v>
      </c>
      <c r="Q25" t="s">
        <v>37</v>
      </c>
      <c r="R25" t="s">
        <v>77</v>
      </c>
      <c r="S25" s="3">
        <v>59</v>
      </c>
    </row>
    <row r="26" spans="2:19" x14ac:dyDescent="0.25">
      <c r="B26" s="7">
        <v>43455</v>
      </c>
      <c r="C26" s="5" t="s">
        <v>71</v>
      </c>
      <c r="D26" s="5" t="s">
        <v>89</v>
      </c>
      <c r="E26" s="4">
        <f t="shared" si="2"/>
        <v>29</v>
      </c>
      <c r="F26" s="5">
        <v>1</v>
      </c>
      <c r="G26" s="4">
        <f t="shared" si="1"/>
        <v>29</v>
      </c>
      <c r="H26" s="5" t="s">
        <v>98</v>
      </c>
      <c r="Q26" t="s">
        <v>26</v>
      </c>
      <c r="R26" t="s">
        <v>78</v>
      </c>
      <c r="S26" s="3">
        <v>59</v>
      </c>
    </row>
    <row r="27" spans="2:19" x14ac:dyDescent="0.25">
      <c r="B27" s="7">
        <v>43455</v>
      </c>
      <c r="C27" s="5" t="s">
        <v>59</v>
      </c>
      <c r="D27" s="5" t="s">
        <v>82</v>
      </c>
      <c r="E27" s="4">
        <f t="shared" si="2"/>
        <v>59</v>
      </c>
      <c r="F27" s="5">
        <v>1</v>
      </c>
      <c r="G27" s="4">
        <f t="shared" si="1"/>
        <v>59</v>
      </c>
      <c r="H27" s="5" t="s">
        <v>98</v>
      </c>
      <c r="Q27" t="s">
        <v>27</v>
      </c>
      <c r="R27" t="s">
        <v>78</v>
      </c>
      <c r="S27" s="3">
        <v>59</v>
      </c>
    </row>
    <row r="28" spans="2:19" x14ac:dyDescent="0.25">
      <c r="B28" s="7">
        <v>43455</v>
      </c>
      <c r="C28" s="5" t="s">
        <v>70</v>
      </c>
      <c r="D28" s="5" t="s">
        <v>90</v>
      </c>
      <c r="E28" s="4">
        <f t="shared" si="2"/>
        <v>29</v>
      </c>
      <c r="F28" s="5">
        <v>1</v>
      </c>
      <c r="G28" s="4">
        <f t="shared" si="1"/>
        <v>29</v>
      </c>
      <c r="H28" s="5" t="s">
        <v>98</v>
      </c>
      <c r="Q28" t="s">
        <v>28</v>
      </c>
      <c r="R28" t="s">
        <v>78</v>
      </c>
      <c r="S28" s="3">
        <v>59</v>
      </c>
    </row>
    <row r="29" spans="2:19" x14ac:dyDescent="0.25">
      <c r="B29" s="7">
        <v>43456</v>
      </c>
      <c r="C29" s="5" t="s">
        <v>14</v>
      </c>
      <c r="D29" s="5" t="s">
        <v>75</v>
      </c>
      <c r="E29" s="4">
        <f t="shared" si="2"/>
        <v>59</v>
      </c>
      <c r="F29" s="5">
        <v>1</v>
      </c>
      <c r="G29" s="4">
        <f t="shared" si="1"/>
        <v>59</v>
      </c>
      <c r="H29" s="5"/>
      <c r="Q29" t="s">
        <v>29</v>
      </c>
      <c r="R29" t="s">
        <v>78</v>
      </c>
      <c r="S29" s="3">
        <v>59</v>
      </c>
    </row>
    <row r="30" spans="2:19" x14ac:dyDescent="0.25">
      <c r="B30" s="7">
        <v>43456</v>
      </c>
      <c r="C30" s="5" t="s">
        <v>28</v>
      </c>
      <c r="D30" s="5" t="s">
        <v>78</v>
      </c>
      <c r="E30" s="4">
        <f t="shared" si="2"/>
        <v>59</v>
      </c>
      <c r="F30" s="5">
        <v>1</v>
      </c>
      <c r="G30" s="4">
        <f t="shared" si="1"/>
        <v>59</v>
      </c>
      <c r="H30" s="5"/>
      <c r="Q30" t="s">
        <v>30</v>
      </c>
      <c r="R30" t="s">
        <v>78</v>
      </c>
      <c r="S30" s="3">
        <v>59</v>
      </c>
    </row>
    <row r="31" spans="2:19" x14ac:dyDescent="0.25">
      <c r="B31" s="7">
        <v>43456</v>
      </c>
      <c r="C31" s="5" t="s">
        <v>52</v>
      </c>
      <c r="D31" s="5" t="s">
        <v>81</v>
      </c>
      <c r="E31" s="4">
        <f t="shared" si="2"/>
        <v>59</v>
      </c>
      <c r="F31" s="5">
        <v>1</v>
      </c>
      <c r="G31" s="4">
        <f t="shared" si="1"/>
        <v>59</v>
      </c>
      <c r="H31" s="5"/>
      <c r="Q31" t="s">
        <v>31</v>
      </c>
      <c r="R31" t="s">
        <v>78</v>
      </c>
      <c r="S31" s="3">
        <v>59</v>
      </c>
    </row>
    <row r="32" spans="2:19" x14ac:dyDescent="0.25">
      <c r="B32" s="7">
        <v>43456</v>
      </c>
      <c r="C32" s="5" t="s">
        <v>29</v>
      </c>
      <c r="D32" s="5" t="s">
        <v>78</v>
      </c>
      <c r="E32" s="4">
        <f t="shared" si="2"/>
        <v>59</v>
      </c>
      <c r="F32" s="5">
        <v>1</v>
      </c>
      <c r="G32" s="4">
        <f t="shared" si="1"/>
        <v>59</v>
      </c>
      <c r="H32" s="5"/>
      <c r="Q32" t="s">
        <v>38</v>
      </c>
      <c r="R32" t="s">
        <v>79</v>
      </c>
      <c r="S32" s="3">
        <v>59</v>
      </c>
    </row>
    <row r="33" spans="2:19" x14ac:dyDescent="0.2">
      <c r="B33" s="7">
        <v>43456</v>
      </c>
      <c r="C33" s="5" t="s">
        <v>21</v>
      </c>
      <c r="D33" s="5" t="s">
        <v>76</v>
      </c>
      <c r="E33" s="4">
        <f t="shared" si="2"/>
        <v>59</v>
      </c>
      <c r="F33" s="5">
        <v>1</v>
      </c>
      <c r="G33" s="4">
        <f t="shared" si="1"/>
        <v>59</v>
      </c>
      <c r="H33" s="5" t="s">
        <v>100</v>
      </c>
      <c r="Q33" t="s">
        <v>39</v>
      </c>
      <c r="R33" t="s">
        <v>79</v>
      </c>
      <c r="S33" s="3">
        <v>59</v>
      </c>
    </row>
    <row r="34" spans="2:19" x14ac:dyDescent="0.2">
      <c r="B34" s="7">
        <v>43456</v>
      </c>
      <c r="C34" s="5" t="s">
        <v>22</v>
      </c>
      <c r="D34" s="5" t="s">
        <v>76</v>
      </c>
      <c r="E34" s="4">
        <f t="shared" si="2"/>
        <v>59</v>
      </c>
      <c r="F34" s="5">
        <v>1</v>
      </c>
      <c r="G34" s="4">
        <f t="shared" si="1"/>
        <v>59</v>
      </c>
      <c r="H34" s="5" t="s">
        <v>100</v>
      </c>
      <c r="Q34" t="s">
        <v>40</v>
      </c>
      <c r="R34" t="s">
        <v>79</v>
      </c>
      <c r="S34" s="3">
        <v>59</v>
      </c>
    </row>
    <row r="35" spans="2:19" x14ac:dyDescent="0.2">
      <c r="B35" s="7">
        <v>43456</v>
      </c>
      <c r="C35" s="5" t="s">
        <v>72</v>
      </c>
      <c r="D35" s="5" t="s">
        <v>90</v>
      </c>
      <c r="E35" s="4">
        <f t="shared" si="2"/>
        <v>29</v>
      </c>
      <c r="F35" s="5">
        <v>1</v>
      </c>
      <c r="G35" s="4">
        <f t="shared" si="1"/>
        <v>29</v>
      </c>
      <c r="H35" s="5" t="s">
        <v>100</v>
      </c>
      <c r="Q35" t="s">
        <v>41</v>
      </c>
      <c r="R35" t="s">
        <v>79</v>
      </c>
      <c r="S35" s="3">
        <v>59</v>
      </c>
    </row>
    <row r="36" spans="2:19" x14ac:dyDescent="0.2">
      <c r="B36" s="7">
        <v>43456</v>
      </c>
      <c r="C36" s="5" t="s">
        <v>72</v>
      </c>
      <c r="D36" s="5" t="s">
        <v>90</v>
      </c>
      <c r="E36" s="4">
        <f t="shared" si="2"/>
        <v>29</v>
      </c>
      <c r="F36" s="5">
        <v>1</v>
      </c>
      <c r="G36" s="4">
        <f t="shared" si="1"/>
        <v>29</v>
      </c>
      <c r="H36" s="5" t="s">
        <v>100</v>
      </c>
      <c r="Q36" t="s">
        <v>42</v>
      </c>
      <c r="R36" t="s">
        <v>79</v>
      </c>
      <c r="S36" s="3">
        <v>59</v>
      </c>
    </row>
    <row r="37" spans="2:19" x14ac:dyDescent="0.2">
      <c r="B37" s="7">
        <v>43456</v>
      </c>
      <c r="C37" s="5" t="s">
        <v>62</v>
      </c>
      <c r="D37" s="5" t="s">
        <v>83</v>
      </c>
      <c r="E37" s="4">
        <f t="shared" si="2"/>
        <v>59</v>
      </c>
      <c r="F37" s="5">
        <v>1</v>
      </c>
      <c r="G37" s="4">
        <f t="shared" si="1"/>
        <v>59</v>
      </c>
      <c r="H37" s="5"/>
      <c r="Q37" t="s">
        <v>43</v>
      </c>
      <c r="R37" t="s">
        <v>79</v>
      </c>
      <c r="S37" s="3">
        <v>59</v>
      </c>
    </row>
    <row r="38" spans="2:19" x14ac:dyDescent="0.2">
      <c r="B38" s="7">
        <v>43456</v>
      </c>
      <c r="C38" s="5" t="s">
        <v>64</v>
      </c>
      <c r="D38" s="5" t="s">
        <v>83</v>
      </c>
      <c r="E38" s="4">
        <f t="shared" si="2"/>
        <v>59</v>
      </c>
      <c r="F38" s="5">
        <v>1</v>
      </c>
      <c r="G38" s="4">
        <f t="shared" si="1"/>
        <v>59</v>
      </c>
      <c r="H38" s="5"/>
      <c r="Q38" t="s">
        <v>44</v>
      </c>
      <c r="R38" t="s">
        <v>80</v>
      </c>
      <c r="S38" s="3">
        <v>59</v>
      </c>
    </row>
    <row r="39" spans="2:19" x14ac:dyDescent="0.2">
      <c r="B39" s="7">
        <v>43456</v>
      </c>
      <c r="C39" s="5" t="s">
        <v>24</v>
      </c>
      <c r="D39" s="5" t="s">
        <v>76</v>
      </c>
      <c r="E39" s="4">
        <f t="shared" si="2"/>
        <v>59</v>
      </c>
      <c r="F39" s="5">
        <v>1</v>
      </c>
      <c r="G39" s="4">
        <f t="shared" si="1"/>
        <v>59</v>
      </c>
      <c r="H39" s="5"/>
      <c r="Q39" t="s">
        <v>45</v>
      </c>
      <c r="R39" t="s">
        <v>80</v>
      </c>
      <c r="S39" s="3">
        <v>59</v>
      </c>
    </row>
    <row r="40" spans="2:19" x14ac:dyDescent="0.2">
      <c r="B40" s="7">
        <v>43456</v>
      </c>
      <c r="C40" s="5" t="s">
        <v>31</v>
      </c>
      <c r="D40" s="5" t="s">
        <v>78</v>
      </c>
      <c r="E40" s="4">
        <f t="shared" si="2"/>
        <v>59</v>
      </c>
      <c r="F40" s="5">
        <v>1</v>
      </c>
      <c r="G40" s="4">
        <f t="shared" si="1"/>
        <v>59</v>
      </c>
      <c r="H40" s="5"/>
      <c r="Q40" t="s">
        <v>46</v>
      </c>
      <c r="R40" t="s">
        <v>80</v>
      </c>
      <c r="S40" s="3">
        <v>59</v>
      </c>
    </row>
    <row r="41" spans="2:19" x14ac:dyDescent="0.2">
      <c r="B41" s="7">
        <v>43456</v>
      </c>
      <c r="C41" s="5" t="s">
        <v>55</v>
      </c>
      <c r="D41" s="5" t="s">
        <v>81</v>
      </c>
      <c r="E41" s="4">
        <f t="shared" si="2"/>
        <v>59</v>
      </c>
      <c r="F41" s="5">
        <v>1</v>
      </c>
      <c r="G41" s="4">
        <f t="shared" si="1"/>
        <v>59</v>
      </c>
      <c r="H41" s="5"/>
      <c r="Q41" t="s">
        <v>47</v>
      </c>
      <c r="R41" t="s">
        <v>80</v>
      </c>
      <c r="S41" s="3">
        <v>59</v>
      </c>
    </row>
    <row r="42" spans="2:19" x14ac:dyDescent="0.2">
      <c r="B42" s="7">
        <v>43456</v>
      </c>
      <c r="C42" s="5" t="s">
        <v>54</v>
      </c>
      <c r="D42" s="5" t="s">
        <v>81</v>
      </c>
      <c r="E42" s="4">
        <f t="shared" si="2"/>
        <v>59</v>
      </c>
      <c r="F42" s="5">
        <v>1</v>
      </c>
      <c r="G42" s="4">
        <f t="shared" si="1"/>
        <v>59</v>
      </c>
      <c r="H42" s="5"/>
      <c r="Q42" t="s">
        <v>48</v>
      </c>
      <c r="R42" t="s">
        <v>80</v>
      </c>
      <c r="S42" s="3">
        <v>59</v>
      </c>
    </row>
    <row r="43" spans="2:19" x14ac:dyDescent="0.2">
      <c r="B43" s="7">
        <v>43456</v>
      </c>
      <c r="C43" s="5" t="s">
        <v>65</v>
      </c>
      <c r="D43" s="5" t="s">
        <v>83</v>
      </c>
      <c r="E43" s="4">
        <f t="shared" si="2"/>
        <v>59</v>
      </c>
      <c r="F43" s="5">
        <v>1</v>
      </c>
      <c r="G43" s="4">
        <f t="shared" si="1"/>
        <v>59</v>
      </c>
      <c r="H43" s="5"/>
      <c r="Q43" t="s">
        <v>49</v>
      </c>
      <c r="R43" t="s">
        <v>80</v>
      </c>
      <c r="S43" s="3">
        <v>59</v>
      </c>
    </row>
    <row r="44" spans="2:19" x14ac:dyDescent="0.2">
      <c r="B44" s="7">
        <v>43456</v>
      </c>
      <c r="C44" s="5" t="s">
        <v>52</v>
      </c>
      <c r="D44" s="5" t="s">
        <v>81</v>
      </c>
      <c r="E44" s="4">
        <f t="shared" si="2"/>
        <v>59</v>
      </c>
      <c r="F44" s="5">
        <v>1</v>
      </c>
      <c r="G44" s="4">
        <f t="shared" si="1"/>
        <v>59</v>
      </c>
      <c r="H44" s="5"/>
      <c r="Q44" t="s">
        <v>50</v>
      </c>
      <c r="R44" t="s">
        <v>81</v>
      </c>
      <c r="S44" s="3">
        <v>59</v>
      </c>
    </row>
    <row r="45" spans="2:19" x14ac:dyDescent="0.2">
      <c r="B45" s="7">
        <v>43456</v>
      </c>
      <c r="C45" s="5" t="s">
        <v>8</v>
      </c>
      <c r="D45" s="5" t="s">
        <v>74</v>
      </c>
      <c r="E45" s="4">
        <f t="shared" si="2"/>
        <v>59</v>
      </c>
      <c r="F45" s="5">
        <v>1</v>
      </c>
      <c r="G45" s="4">
        <f t="shared" si="1"/>
        <v>59</v>
      </c>
      <c r="H45" s="5"/>
      <c r="Q45" t="s">
        <v>51</v>
      </c>
      <c r="R45" t="s">
        <v>81</v>
      </c>
      <c r="S45" s="3">
        <v>59</v>
      </c>
    </row>
    <row r="46" spans="2:19" x14ac:dyDescent="0.2">
      <c r="B46" s="7">
        <v>43456</v>
      </c>
      <c r="C46" s="5" t="s">
        <v>11</v>
      </c>
      <c r="D46" s="5" t="s">
        <v>74</v>
      </c>
      <c r="E46" s="4">
        <f t="shared" si="2"/>
        <v>59</v>
      </c>
      <c r="F46" s="5">
        <v>1</v>
      </c>
      <c r="G46" s="4">
        <f t="shared" si="1"/>
        <v>59</v>
      </c>
      <c r="H46" s="5"/>
      <c r="Q46" t="s">
        <v>52</v>
      </c>
      <c r="R46" t="s">
        <v>81</v>
      </c>
      <c r="S46" s="3">
        <v>59</v>
      </c>
    </row>
    <row r="47" spans="2:19" x14ac:dyDescent="0.2">
      <c r="B47" s="7">
        <v>43456</v>
      </c>
      <c r="C47" s="5" t="s">
        <v>16</v>
      </c>
      <c r="D47" s="5" t="s">
        <v>75</v>
      </c>
      <c r="E47" s="4">
        <f t="shared" si="2"/>
        <v>59</v>
      </c>
      <c r="F47" s="5">
        <v>1</v>
      </c>
      <c r="G47" s="4">
        <f t="shared" si="1"/>
        <v>59</v>
      </c>
      <c r="H47" s="5" t="s">
        <v>100</v>
      </c>
      <c r="Q47" t="s">
        <v>53</v>
      </c>
      <c r="R47" t="s">
        <v>81</v>
      </c>
      <c r="S47" s="3">
        <v>59</v>
      </c>
    </row>
    <row r="48" spans="2:19" x14ac:dyDescent="0.2">
      <c r="B48" s="7">
        <v>43456</v>
      </c>
      <c r="C48" s="5" t="s">
        <v>68</v>
      </c>
      <c r="D48" s="5" t="s">
        <v>89</v>
      </c>
      <c r="E48" s="4">
        <f t="shared" si="2"/>
        <v>29</v>
      </c>
      <c r="F48" s="5">
        <v>1</v>
      </c>
      <c r="G48" s="4">
        <f t="shared" si="1"/>
        <v>29</v>
      </c>
      <c r="H48" s="5" t="s">
        <v>100</v>
      </c>
      <c r="Q48" t="s">
        <v>54</v>
      </c>
      <c r="R48" t="s">
        <v>81</v>
      </c>
      <c r="S48" s="3">
        <v>59</v>
      </c>
    </row>
    <row r="49" spans="2:19" x14ac:dyDescent="0.2">
      <c r="B49" s="7">
        <v>43456</v>
      </c>
      <c r="C49" s="5" t="s">
        <v>16</v>
      </c>
      <c r="D49" s="5" t="s">
        <v>75</v>
      </c>
      <c r="E49" s="4">
        <f t="shared" si="2"/>
        <v>59</v>
      </c>
      <c r="F49" s="5">
        <v>1</v>
      </c>
      <c r="G49" s="4">
        <f t="shared" si="1"/>
        <v>59</v>
      </c>
      <c r="H49" s="5"/>
      <c r="Q49" t="s">
        <v>55</v>
      </c>
      <c r="R49" t="s">
        <v>81</v>
      </c>
      <c r="S49" s="3">
        <v>59</v>
      </c>
    </row>
    <row r="50" spans="2:19" x14ac:dyDescent="0.2">
      <c r="B50" s="7">
        <v>43456</v>
      </c>
      <c r="C50" s="5" t="s">
        <v>22</v>
      </c>
      <c r="D50" s="5" t="s">
        <v>76</v>
      </c>
      <c r="E50" s="4">
        <f t="shared" si="2"/>
        <v>59</v>
      </c>
      <c r="F50" s="5">
        <v>1</v>
      </c>
      <c r="G50" s="4">
        <f t="shared" si="1"/>
        <v>59</v>
      </c>
      <c r="H50" s="5"/>
      <c r="Q50" t="s">
        <v>56</v>
      </c>
      <c r="R50" t="s">
        <v>82</v>
      </c>
      <c r="S50" s="3">
        <v>59</v>
      </c>
    </row>
    <row r="51" spans="2:19" x14ac:dyDescent="0.2">
      <c r="B51" s="7">
        <v>43456</v>
      </c>
      <c r="C51" s="5" t="s">
        <v>41</v>
      </c>
      <c r="D51" s="5" t="s">
        <v>79</v>
      </c>
      <c r="E51" s="4">
        <f t="shared" si="2"/>
        <v>59</v>
      </c>
      <c r="F51" s="5">
        <v>1</v>
      </c>
      <c r="G51" s="4">
        <f t="shared" si="1"/>
        <v>59</v>
      </c>
      <c r="H51" s="5"/>
      <c r="Q51" t="s">
        <v>57</v>
      </c>
      <c r="R51" t="s">
        <v>82</v>
      </c>
      <c r="S51" s="3">
        <v>59</v>
      </c>
    </row>
    <row r="52" spans="2:19" x14ac:dyDescent="0.2">
      <c r="B52" s="7">
        <v>43456</v>
      </c>
      <c r="C52" s="5" t="s">
        <v>29</v>
      </c>
      <c r="D52" s="5" t="s">
        <v>78</v>
      </c>
      <c r="E52" s="4">
        <f t="shared" si="2"/>
        <v>59</v>
      </c>
      <c r="F52" s="5">
        <v>1</v>
      </c>
      <c r="G52" s="4">
        <f t="shared" si="1"/>
        <v>59</v>
      </c>
      <c r="H52" s="5"/>
      <c r="Q52" t="s">
        <v>58</v>
      </c>
      <c r="R52" t="s">
        <v>82</v>
      </c>
      <c r="S52" s="3">
        <v>59</v>
      </c>
    </row>
    <row r="53" spans="2:19" x14ac:dyDescent="0.2">
      <c r="B53" s="7">
        <v>43456</v>
      </c>
      <c r="C53" s="5" t="s">
        <v>34</v>
      </c>
      <c r="D53" s="5" t="s">
        <v>77</v>
      </c>
      <c r="E53" s="4">
        <f t="shared" si="2"/>
        <v>59</v>
      </c>
      <c r="F53" s="5">
        <v>1</v>
      </c>
      <c r="G53" s="4">
        <f t="shared" si="1"/>
        <v>59</v>
      </c>
      <c r="H53" s="5"/>
      <c r="Q53" t="s">
        <v>59</v>
      </c>
      <c r="R53" t="s">
        <v>82</v>
      </c>
      <c r="S53" s="3">
        <v>59</v>
      </c>
    </row>
    <row r="54" spans="2:19" x14ac:dyDescent="0.2">
      <c r="B54" s="7">
        <v>43456</v>
      </c>
      <c r="C54" s="5" t="s">
        <v>46</v>
      </c>
      <c r="D54" s="5" t="s">
        <v>79</v>
      </c>
      <c r="E54" s="4">
        <f t="shared" si="2"/>
        <v>59</v>
      </c>
      <c r="F54" s="5">
        <v>1</v>
      </c>
      <c r="G54" s="4">
        <f t="shared" si="1"/>
        <v>59</v>
      </c>
      <c r="H54" s="5"/>
      <c r="Q54" t="s">
        <v>60</v>
      </c>
      <c r="R54" t="s">
        <v>82</v>
      </c>
      <c r="S54" s="3">
        <v>59</v>
      </c>
    </row>
    <row r="55" spans="2:19" x14ac:dyDescent="0.2">
      <c r="B55" s="7">
        <v>43456</v>
      </c>
      <c r="C55" s="5" t="s">
        <v>64</v>
      </c>
      <c r="D55" s="5" t="s">
        <v>83</v>
      </c>
      <c r="E55" s="4">
        <f t="shared" si="2"/>
        <v>59</v>
      </c>
      <c r="F55" s="5">
        <v>1</v>
      </c>
      <c r="G55" s="4">
        <f t="shared" si="1"/>
        <v>59</v>
      </c>
      <c r="H55" s="5"/>
      <c r="Q55" t="s">
        <v>61</v>
      </c>
      <c r="R55" t="s">
        <v>82</v>
      </c>
      <c r="S55" s="3">
        <v>59</v>
      </c>
    </row>
    <row r="56" spans="2:19" x14ac:dyDescent="0.2">
      <c r="B56" s="7">
        <v>43456</v>
      </c>
      <c r="C56" s="5" t="s">
        <v>59</v>
      </c>
      <c r="D56" s="5" t="s">
        <v>82</v>
      </c>
      <c r="E56" s="4">
        <f t="shared" si="2"/>
        <v>59</v>
      </c>
      <c r="F56" s="5">
        <v>1</v>
      </c>
      <c r="G56" s="4">
        <f t="shared" si="1"/>
        <v>59</v>
      </c>
      <c r="H56" s="5"/>
      <c r="Q56" t="s">
        <v>62</v>
      </c>
      <c r="R56" t="s">
        <v>83</v>
      </c>
      <c r="S56" s="3">
        <v>59</v>
      </c>
    </row>
    <row r="57" spans="2:19" x14ac:dyDescent="0.2">
      <c r="B57" s="7">
        <v>43456</v>
      </c>
      <c r="C57" s="5" t="s">
        <v>17</v>
      </c>
      <c r="D57" s="5" t="s">
        <v>75</v>
      </c>
      <c r="E57" s="4">
        <f t="shared" si="2"/>
        <v>59</v>
      </c>
      <c r="F57" s="5">
        <v>1</v>
      </c>
      <c r="G57" s="4">
        <f t="shared" si="1"/>
        <v>59</v>
      </c>
      <c r="H57" s="5"/>
      <c r="Q57" t="s">
        <v>63</v>
      </c>
      <c r="R57" t="s">
        <v>83</v>
      </c>
      <c r="S57" s="3">
        <v>59</v>
      </c>
    </row>
    <row r="58" spans="2:19" x14ac:dyDescent="0.2">
      <c r="B58" s="7">
        <v>43456</v>
      </c>
      <c r="C58" s="5" t="s">
        <v>69</v>
      </c>
      <c r="D58" s="5" t="s">
        <v>87</v>
      </c>
      <c r="E58" s="4">
        <f t="shared" si="2"/>
        <v>29</v>
      </c>
      <c r="F58" s="5">
        <v>1</v>
      </c>
      <c r="G58" s="4">
        <f t="shared" si="1"/>
        <v>29</v>
      </c>
      <c r="H58" s="5" t="s">
        <v>102</v>
      </c>
      <c r="Q58" t="s">
        <v>64</v>
      </c>
      <c r="R58" t="s">
        <v>83</v>
      </c>
      <c r="S58" s="3">
        <v>59</v>
      </c>
    </row>
    <row r="59" spans="2:19" x14ac:dyDescent="0.2">
      <c r="B59" s="7">
        <v>43456</v>
      </c>
      <c r="C59" s="5" t="s">
        <v>70</v>
      </c>
      <c r="D59" s="5" t="s">
        <v>90</v>
      </c>
      <c r="E59" s="4">
        <f t="shared" si="2"/>
        <v>29</v>
      </c>
      <c r="F59" s="5">
        <v>1</v>
      </c>
      <c r="G59" s="4">
        <f t="shared" si="1"/>
        <v>29</v>
      </c>
      <c r="H59" s="5"/>
      <c r="Q59" t="s">
        <v>65</v>
      </c>
      <c r="R59" t="s">
        <v>83</v>
      </c>
      <c r="S59" s="3">
        <v>59</v>
      </c>
    </row>
    <row r="60" spans="2:19" x14ac:dyDescent="0.2">
      <c r="B60" s="7">
        <v>43456</v>
      </c>
      <c r="C60" s="5" t="s">
        <v>16</v>
      </c>
      <c r="D60" s="5" t="s">
        <v>75</v>
      </c>
      <c r="E60" s="4">
        <f t="shared" si="2"/>
        <v>59</v>
      </c>
      <c r="F60" s="5">
        <v>1</v>
      </c>
      <c r="G60" s="4">
        <f t="shared" si="1"/>
        <v>59</v>
      </c>
      <c r="H60" s="5" t="s">
        <v>98</v>
      </c>
      <c r="Q60" t="s">
        <v>66</v>
      </c>
      <c r="R60" t="s">
        <v>83</v>
      </c>
      <c r="S60" s="3">
        <v>59</v>
      </c>
    </row>
    <row r="61" spans="2:19" x14ac:dyDescent="0.2">
      <c r="B61" s="7">
        <v>43456</v>
      </c>
      <c r="C61" s="5" t="s">
        <v>70</v>
      </c>
      <c r="D61" s="5" t="s">
        <v>90</v>
      </c>
      <c r="E61" s="4">
        <f t="shared" si="2"/>
        <v>29</v>
      </c>
      <c r="F61" s="5">
        <v>1</v>
      </c>
      <c r="G61" s="4">
        <f t="shared" si="1"/>
        <v>29</v>
      </c>
      <c r="H61" s="5" t="s">
        <v>98</v>
      </c>
      <c r="Q61" t="s">
        <v>67</v>
      </c>
      <c r="R61" t="s">
        <v>83</v>
      </c>
      <c r="S61" s="3">
        <v>59</v>
      </c>
    </row>
    <row r="62" spans="2:19" x14ac:dyDescent="0.2">
      <c r="B62" s="7">
        <v>43456</v>
      </c>
      <c r="C62" s="5" t="s">
        <v>16</v>
      </c>
      <c r="D62" s="5" t="s">
        <v>75</v>
      </c>
      <c r="E62" s="4">
        <f t="shared" si="2"/>
        <v>59</v>
      </c>
      <c r="F62" s="5">
        <v>1</v>
      </c>
      <c r="G62" s="4">
        <f t="shared" si="1"/>
        <v>59</v>
      </c>
      <c r="H62" s="5"/>
      <c r="Q62" t="s">
        <v>73</v>
      </c>
      <c r="R62" t="s">
        <v>85</v>
      </c>
      <c r="S62" s="3">
        <v>29</v>
      </c>
    </row>
    <row r="63" spans="2:19" x14ac:dyDescent="0.2">
      <c r="B63" s="7">
        <v>43456</v>
      </c>
      <c r="C63" s="5" t="s">
        <v>50</v>
      </c>
      <c r="D63" s="5" t="s">
        <v>81</v>
      </c>
      <c r="E63" s="4">
        <f t="shared" si="2"/>
        <v>59</v>
      </c>
      <c r="F63" s="5">
        <v>1</v>
      </c>
      <c r="G63" s="4">
        <f t="shared" si="1"/>
        <v>59</v>
      </c>
      <c r="H63" s="5" t="s">
        <v>103</v>
      </c>
      <c r="Q63" t="s">
        <v>68</v>
      </c>
      <c r="R63" t="s">
        <v>86</v>
      </c>
      <c r="S63" s="3">
        <v>29</v>
      </c>
    </row>
    <row r="64" spans="2:19" x14ac:dyDescent="0.2">
      <c r="B64" s="7">
        <v>43456</v>
      </c>
      <c r="C64" s="5" t="s">
        <v>18</v>
      </c>
      <c r="D64" s="5" t="s">
        <v>75</v>
      </c>
      <c r="E64" s="4">
        <f t="shared" si="2"/>
        <v>59</v>
      </c>
      <c r="F64" s="5">
        <v>1</v>
      </c>
      <c r="G64" s="4">
        <f t="shared" si="1"/>
        <v>59</v>
      </c>
      <c r="H64" s="5"/>
      <c r="Q64" t="s">
        <v>69</v>
      </c>
      <c r="R64" t="s">
        <v>87</v>
      </c>
      <c r="S64" s="3">
        <v>29</v>
      </c>
    </row>
    <row r="65" spans="2:19" x14ac:dyDescent="0.2">
      <c r="B65" s="7">
        <v>43457</v>
      </c>
      <c r="C65" s="5" t="s">
        <v>62</v>
      </c>
      <c r="D65" s="5" t="s">
        <v>83</v>
      </c>
      <c r="E65" s="4">
        <f t="shared" si="2"/>
        <v>59</v>
      </c>
      <c r="F65" s="5">
        <v>1</v>
      </c>
      <c r="G65" s="4">
        <f t="shared" si="1"/>
        <v>59</v>
      </c>
      <c r="H65" s="8" t="s">
        <v>104</v>
      </c>
      <c r="Q65" t="s">
        <v>70</v>
      </c>
      <c r="R65" t="s">
        <v>88</v>
      </c>
      <c r="S65" s="3">
        <v>29</v>
      </c>
    </row>
    <row r="66" spans="2:19" x14ac:dyDescent="0.2">
      <c r="B66" s="7">
        <v>43457</v>
      </c>
      <c r="C66" s="5" t="s">
        <v>14</v>
      </c>
      <c r="D66" s="5" t="s">
        <v>75</v>
      </c>
      <c r="E66" s="4">
        <f t="shared" si="2"/>
        <v>59</v>
      </c>
      <c r="F66" s="5">
        <v>1</v>
      </c>
      <c r="G66" s="4">
        <f t="shared" si="1"/>
        <v>59</v>
      </c>
      <c r="H66" s="5" t="s">
        <v>105</v>
      </c>
      <c r="Q66" t="s">
        <v>71</v>
      </c>
      <c r="R66" t="s">
        <v>89</v>
      </c>
      <c r="S66" s="3">
        <v>29</v>
      </c>
    </row>
    <row r="67" spans="2:19" x14ac:dyDescent="0.2">
      <c r="B67" s="7">
        <v>43457</v>
      </c>
      <c r="C67" s="5" t="s">
        <v>14</v>
      </c>
      <c r="D67" s="5" t="s">
        <v>75</v>
      </c>
      <c r="E67" s="4">
        <f t="shared" si="2"/>
        <v>59</v>
      </c>
      <c r="F67" s="5">
        <v>1</v>
      </c>
      <c r="G67" s="4">
        <f t="shared" si="1"/>
        <v>59</v>
      </c>
      <c r="H67" s="5" t="s">
        <v>105</v>
      </c>
      <c r="Q67" t="s">
        <v>72</v>
      </c>
      <c r="R67" t="s">
        <v>90</v>
      </c>
      <c r="S67" s="3">
        <v>29</v>
      </c>
    </row>
    <row r="68" spans="2:19" x14ac:dyDescent="0.2">
      <c r="B68" s="7">
        <v>43457</v>
      </c>
      <c r="C68" s="5" t="s">
        <v>34</v>
      </c>
      <c r="D68" s="5" t="s">
        <v>77</v>
      </c>
      <c r="E68" s="4">
        <f t="shared" si="2"/>
        <v>59</v>
      </c>
      <c r="F68" s="5">
        <v>1</v>
      </c>
      <c r="G68" s="4">
        <f t="shared" ref="G68:G131" si="3">IFERROR(E68*F68,0)</f>
        <v>59</v>
      </c>
      <c r="H68" s="5" t="s">
        <v>99</v>
      </c>
    </row>
    <row r="69" spans="2:19" x14ac:dyDescent="0.2">
      <c r="B69" s="7">
        <v>43457</v>
      </c>
      <c r="C69" s="5" t="s">
        <v>70</v>
      </c>
      <c r="D69" s="5" t="s">
        <v>90</v>
      </c>
      <c r="E69" s="4">
        <f t="shared" si="2"/>
        <v>29</v>
      </c>
      <c r="F69" s="5">
        <v>1</v>
      </c>
      <c r="G69" s="4">
        <f t="shared" si="3"/>
        <v>29</v>
      </c>
      <c r="H69" s="5" t="s">
        <v>99</v>
      </c>
    </row>
    <row r="70" spans="2:19" x14ac:dyDescent="0.2">
      <c r="B70" s="7">
        <v>43457</v>
      </c>
      <c r="C70" s="5" t="s">
        <v>59</v>
      </c>
      <c r="D70" s="5" t="s">
        <v>82</v>
      </c>
      <c r="E70" s="4">
        <f t="shared" si="2"/>
        <v>59</v>
      </c>
      <c r="F70" s="5">
        <v>1</v>
      </c>
      <c r="G70" s="4">
        <f t="shared" si="3"/>
        <v>59</v>
      </c>
      <c r="H70" s="5"/>
    </row>
    <row r="71" spans="2:19" x14ac:dyDescent="0.2">
      <c r="B71" s="7">
        <v>43457</v>
      </c>
      <c r="C71" s="5" t="s">
        <v>34</v>
      </c>
      <c r="D71" s="5" t="s">
        <v>77</v>
      </c>
      <c r="E71" s="4">
        <f t="shared" si="2"/>
        <v>59</v>
      </c>
      <c r="F71" s="5">
        <v>1</v>
      </c>
      <c r="G71" s="4">
        <f t="shared" si="3"/>
        <v>59</v>
      </c>
      <c r="H71" s="5"/>
    </row>
    <row r="72" spans="2:19" x14ac:dyDescent="0.2">
      <c r="B72" s="7">
        <v>43457</v>
      </c>
      <c r="C72" s="5" t="s">
        <v>36</v>
      </c>
      <c r="D72" s="5" t="s">
        <v>77</v>
      </c>
      <c r="E72" s="4">
        <f t="shared" si="2"/>
        <v>59</v>
      </c>
      <c r="F72" s="5">
        <v>1</v>
      </c>
      <c r="G72" s="4">
        <f t="shared" si="3"/>
        <v>59</v>
      </c>
      <c r="H72" s="5"/>
    </row>
    <row r="73" spans="2:19" x14ac:dyDescent="0.2">
      <c r="B73" s="7">
        <v>43457</v>
      </c>
      <c r="C73" s="5" t="s">
        <v>46</v>
      </c>
      <c r="D73" s="5" t="s">
        <v>81</v>
      </c>
      <c r="E73" s="4">
        <f t="shared" ref="E73:E136" si="4">IF(D73="CAMISA BLANCA",59,IF(D73="CAMISA AZUL",59,IF(D73="CAMISA AMARILLA",59,IF(D73="CAMISA VERDE",59,IF(D73="CAMISA DENIM",59,IF(D73="CAMISA GRANATE",59,IF(D73="CAMISA GRIS",59,IF(D73="CAMISA GRIS CLARO",59,IF(D73="CAMISA CUADROS AZULES",59,IF(D73="CAMISA CUADROS NAVIDAD",59,IF(D73="CARTERA NEGRA",29,IF(D73="CARTERA AZUL",29,IF(D73="CARTERA CAMEL",29,IF(D73="CARTERA VERDE",29,IF(D73="CARTERA AZUL-ROJO",29,IF(D73="CARTERA VERDE-AMARILLO",29," "))))))))))))))))</f>
        <v>59</v>
      </c>
      <c r="F73" s="5">
        <v>1</v>
      </c>
      <c r="G73" s="4">
        <f t="shared" si="3"/>
        <v>59</v>
      </c>
      <c r="H73" s="5" t="s">
        <v>105</v>
      </c>
    </row>
    <row r="74" spans="2:19" x14ac:dyDescent="0.2">
      <c r="B74" s="7">
        <v>43457</v>
      </c>
      <c r="C74" s="5" t="s">
        <v>8</v>
      </c>
      <c r="D74" s="5" t="s">
        <v>74</v>
      </c>
      <c r="E74" s="4">
        <f t="shared" si="4"/>
        <v>59</v>
      </c>
      <c r="F74" s="5">
        <v>1</v>
      </c>
      <c r="G74" s="4">
        <f t="shared" si="3"/>
        <v>59</v>
      </c>
      <c r="H74" s="5" t="s">
        <v>105</v>
      </c>
    </row>
    <row r="75" spans="2:19" x14ac:dyDescent="0.2">
      <c r="B75" s="7">
        <v>43457</v>
      </c>
      <c r="C75" s="5" t="s">
        <v>69</v>
      </c>
      <c r="D75" s="5" t="s">
        <v>87</v>
      </c>
      <c r="E75" s="4">
        <f t="shared" si="4"/>
        <v>29</v>
      </c>
      <c r="F75" s="5">
        <v>1</v>
      </c>
      <c r="G75" s="4">
        <f t="shared" si="3"/>
        <v>29</v>
      </c>
      <c r="H75" s="5"/>
    </row>
    <row r="76" spans="2:19" x14ac:dyDescent="0.2">
      <c r="B76" s="7">
        <v>43457</v>
      </c>
      <c r="C76" s="5" t="s">
        <v>17</v>
      </c>
      <c r="D76" s="5" t="s">
        <v>75</v>
      </c>
      <c r="E76" s="4">
        <f t="shared" si="4"/>
        <v>59</v>
      </c>
      <c r="F76" s="5">
        <v>1</v>
      </c>
      <c r="G76" s="4">
        <f t="shared" si="3"/>
        <v>59</v>
      </c>
      <c r="H76" s="5"/>
    </row>
    <row r="77" spans="2:19" x14ac:dyDescent="0.2">
      <c r="B77" s="7">
        <v>43457</v>
      </c>
      <c r="C77" s="5" t="s">
        <v>44</v>
      </c>
      <c r="D77" s="5" t="s">
        <v>81</v>
      </c>
      <c r="E77" s="4">
        <f t="shared" si="4"/>
        <v>59</v>
      </c>
      <c r="F77" s="5">
        <v>1</v>
      </c>
      <c r="G77" s="4">
        <f t="shared" si="3"/>
        <v>59</v>
      </c>
      <c r="H77" s="5" t="s">
        <v>105</v>
      </c>
    </row>
    <row r="78" spans="2:19" x14ac:dyDescent="0.2">
      <c r="B78" s="7">
        <v>43457</v>
      </c>
      <c r="C78" s="5" t="s">
        <v>39</v>
      </c>
      <c r="D78" s="5" t="s">
        <v>79</v>
      </c>
      <c r="E78" s="4">
        <f t="shared" si="4"/>
        <v>59</v>
      </c>
      <c r="F78" s="5">
        <v>1</v>
      </c>
      <c r="G78" s="4">
        <f t="shared" si="3"/>
        <v>59</v>
      </c>
      <c r="H78" s="5" t="s">
        <v>106</v>
      </c>
    </row>
    <row r="79" spans="2:19" x14ac:dyDescent="0.2">
      <c r="B79" s="7">
        <v>43457</v>
      </c>
      <c r="C79" s="5" t="s">
        <v>26</v>
      </c>
      <c r="D79" s="5" t="s">
        <v>78</v>
      </c>
      <c r="E79" s="4">
        <f t="shared" si="4"/>
        <v>59</v>
      </c>
      <c r="F79" s="5">
        <v>1</v>
      </c>
      <c r="G79" s="4">
        <f t="shared" si="3"/>
        <v>59</v>
      </c>
      <c r="H79" s="5" t="s">
        <v>107</v>
      </c>
    </row>
    <row r="80" spans="2:19" x14ac:dyDescent="0.2">
      <c r="B80" s="7">
        <v>43457</v>
      </c>
      <c r="C80" s="5" t="s">
        <v>70</v>
      </c>
      <c r="D80" s="5" t="s">
        <v>90</v>
      </c>
      <c r="E80" s="4">
        <f t="shared" si="4"/>
        <v>29</v>
      </c>
      <c r="F80" s="5">
        <v>1</v>
      </c>
      <c r="G80" s="4">
        <f t="shared" si="3"/>
        <v>29</v>
      </c>
      <c r="H80" s="5"/>
    </row>
    <row r="81" spans="2:8" x14ac:dyDescent="0.2">
      <c r="B81" s="5"/>
      <c r="C81" s="5"/>
      <c r="D81" s="5"/>
      <c r="E81" s="4" t="str">
        <f t="shared" si="4"/>
        <v xml:space="preserve"> </v>
      </c>
      <c r="F81" s="5"/>
      <c r="G81" s="4">
        <f t="shared" si="3"/>
        <v>0</v>
      </c>
      <c r="H81" s="5"/>
    </row>
    <row r="82" spans="2:8" x14ac:dyDescent="0.2">
      <c r="B82" s="5"/>
      <c r="C82" s="5"/>
      <c r="D82" s="5"/>
      <c r="E82" s="4" t="str">
        <f t="shared" si="4"/>
        <v xml:space="preserve"> </v>
      </c>
      <c r="F82" s="5"/>
      <c r="G82" s="4">
        <f t="shared" si="3"/>
        <v>0</v>
      </c>
      <c r="H82" s="5"/>
    </row>
    <row r="83" spans="2:8" x14ac:dyDescent="0.2">
      <c r="B83" s="5"/>
      <c r="C83" s="5"/>
      <c r="D83" s="5"/>
      <c r="E83" s="4" t="str">
        <f t="shared" si="4"/>
        <v xml:space="preserve"> </v>
      </c>
      <c r="F83" s="5"/>
      <c r="G83" s="4">
        <f t="shared" si="3"/>
        <v>0</v>
      </c>
      <c r="H83" s="5"/>
    </row>
    <row r="84" spans="2:8" x14ac:dyDescent="0.2">
      <c r="B84" s="5"/>
      <c r="C84" s="5"/>
      <c r="D84" s="5"/>
      <c r="E84" s="4" t="str">
        <f t="shared" si="4"/>
        <v xml:space="preserve"> </v>
      </c>
      <c r="F84" s="5"/>
      <c r="G84" s="4">
        <f t="shared" si="3"/>
        <v>0</v>
      </c>
      <c r="H84" s="5"/>
    </row>
    <row r="85" spans="2:8" x14ac:dyDescent="0.2">
      <c r="B85" s="5"/>
      <c r="C85" s="5"/>
      <c r="D85" s="5"/>
      <c r="E85" s="4" t="str">
        <f t="shared" si="4"/>
        <v xml:space="preserve"> </v>
      </c>
      <c r="F85" s="5"/>
      <c r="G85" s="4">
        <f t="shared" si="3"/>
        <v>0</v>
      </c>
      <c r="H85" s="5"/>
    </row>
    <row r="86" spans="2:8" x14ac:dyDescent="0.2">
      <c r="B86" s="5"/>
      <c r="C86" s="5"/>
      <c r="D86" s="5"/>
      <c r="E86" s="4" t="str">
        <f t="shared" si="4"/>
        <v xml:space="preserve"> </v>
      </c>
      <c r="F86" s="5"/>
      <c r="G86" s="4">
        <f t="shared" si="3"/>
        <v>0</v>
      </c>
      <c r="H86" s="5"/>
    </row>
    <row r="87" spans="2:8" x14ac:dyDescent="0.2">
      <c r="B87" s="5"/>
      <c r="C87" s="5"/>
      <c r="D87" s="5"/>
      <c r="E87" s="4" t="str">
        <f t="shared" si="4"/>
        <v xml:space="preserve"> </v>
      </c>
      <c r="F87" s="5"/>
      <c r="G87" s="4">
        <f t="shared" si="3"/>
        <v>0</v>
      </c>
      <c r="H87" s="5"/>
    </row>
    <row r="88" spans="2:8" x14ac:dyDescent="0.2">
      <c r="B88" s="5"/>
      <c r="C88" s="5"/>
      <c r="D88" s="5"/>
      <c r="E88" s="4" t="str">
        <f t="shared" si="4"/>
        <v xml:space="preserve"> </v>
      </c>
      <c r="F88" s="5"/>
      <c r="G88" s="4">
        <f t="shared" si="3"/>
        <v>0</v>
      </c>
      <c r="H88" s="5"/>
    </row>
    <row r="89" spans="2:8" x14ac:dyDescent="0.2">
      <c r="B89" s="5"/>
      <c r="C89" s="5"/>
      <c r="D89" s="5"/>
      <c r="E89" s="4" t="str">
        <f t="shared" si="4"/>
        <v xml:space="preserve"> </v>
      </c>
      <c r="F89" s="5"/>
      <c r="G89" s="4">
        <f t="shared" si="3"/>
        <v>0</v>
      </c>
      <c r="H89" s="5"/>
    </row>
    <row r="90" spans="2:8" x14ac:dyDescent="0.2">
      <c r="B90" s="5"/>
      <c r="C90" s="5"/>
      <c r="D90" s="5"/>
      <c r="E90" s="4" t="str">
        <f t="shared" si="4"/>
        <v xml:space="preserve"> </v>
      </c>
      <c r="F90" s="5"/>
      <c r="G90" s="4">
        <f t="shared" si="3"/>
        <v>0</v>
      </c>
      <c r="H90" s="5"/>
    </row>
    <row r="91" spans="2:8" x14ac:dyDescent="0.2">
      <c r="B91" s="5"/>
      <c r="C91" s="5"/>
      <c r="D91" s="5"/>
      <c r="E91" s="4" t="str">
        <f t="shared" si="4"/>
        <v xml:space="preserve"> </v>
      </c>
      <c r="F91" s="5"/>
      <c r="G91" s="4">
        <f t="shared" si="3"/>
        <v>0</v>
      </c>
      <c r="H91" s="5"/>
    </row>
    <row r="92" spans="2:8" x14ac:dyDescent="0.2">
      <c r="B92" s="5"/>
      <c r="C92" s="5"/>
      <c r="D92" s="5"/>
      <c r="E92" s="4" t="str">
        <f t="shared" si="4"/>
        <v xml:space="preserve"> </v>
      </c>
      <c r="F92" s="5"/>
      <c r="G92" s="4">
        <f t="shared" si="3"/>
        <v>0</v>
      </c>
      <c r="H92" s="5"/>
    </row>
    <row r="93" spans="2:8" x14ac:dyDescent="0.2">
      <c r="B93" s="5"/>
      <c r="C93" s="5"/>
      <c r="D93" s="5"/>
      <c r="E93" s="4" t="str">
        <f t="shared" si="4"/>
        <v xml:space="preserve"> </v>
      </c>
      <c r="F93" s="5"/>
      <c r="G93" s="4">
        <f t="shared" si="3"/>
        <v>0</v>
      </c>
      <c r="H93" s="5"/>
    </row>
    <row r="94" spans="2:8" x14ac:dyDescent="0.2">
      <c r="B94" s="5"/>
      <c r="C94" s="5"/>
      <c r="D94" s="5"/>
      <c r="E94" s="4" t="str">
        <f t="shared" si="4"/>
        <v xml:space="preserve"> </v>
      </c>
      <c r="F94" s="5"/>
      <c r="G94" s="4">
        <f t="shared" si="3"/>
        <v>0</v>
      </c>
      <c r="H94" s="5"/>
    </row>
    <row r="95" spans="2:8" x14ac:dyDescent="0.2">
      <c r="B95" s="5"/>
      <c r="C95" s="5"/>
      <c r="D95" s="5"/>
      <c r="E95" s="4" t="str">
        <f t="shared" si="4"/>
        <v xml:space="preserve"> </v>
      </c>
      <c r="F95" s="5"/>
      <c r="G95" s="4">
        <f t="shared" si="3"/>
        <v>0</v>
      </c>
      <c r="H95" s="5"/>
    </row>
    <row r="96" spans="2:8" x14ac:dyDescent="0.2">
      <c r="B96" s="5"/>
      <c r="C96" s="5"/>
      <c r="D96" s="5"/>
      <c r="E96" s="4" t="str">
        <f t="shared" si="4"/>
        <v xml:space="preserve"> </v>
      </c>
      <c r="F96" s="5"/>
      <c r="G96" s="4">
        <f t="shared" si="3"/>
        <v>0</v>
      </c>
      <c r="H96" s="5"/>
    </row>
    <row r="97" spans="2:8" x14ac:dyDescent="0.2">
      <c r="B97" s="5"/>
      <c r="C97" s="5"/>
      <c r="D97" s="5"/>
      <c r="E97" s="4" t="str">
        <f t="shared" si="4"/>
        <v xml:space="preserve"> </v>
      </c>
      <c r="F97" s="5"/>
      <c r="G97" s="4">
        <f t="shared" si="3"/>
        <v>0</v>
      </c>
      <c r="H97" s="5"/>
    </row>
    <row r="98" spans="2:8" x14ac:dyDescent="0.2">
      <c r="B98" s="5"/>
      <c r="C98" s="5"/>
      <c r="D98" s="5"/>
      <c r="E98" s="4" t="str">
        <f t="shared" si="4"/>
        <v xml:space="preserve"> </v>
      </c>
      <c r="F98" s="5"/>
      <c r="G98" s="4">
        <f t="shared" si="3"/>
        <v>0</v>
      </c>
      <c r="H98" s="5"/>
    </row>
    <row r="99" spans="2:8" x14ac:dyDescent="0.2">
      <c r="B99" s="5"/>
      <c r="C99" s="5"/>
      <c r="D99" s="5"/>
      <c r="E99" s="4" t="str">
        <f t="shared" si="4"/>
        <v xml:space="preserve"> </v>
      </c>
      <c r="F99" s="5"/>
      <c r="G99" s="4">
        <f t="shared" si="3"/>
        <v>0</v>
      </c>
      <c r="H99" s="5"/>
    </row>
    <row r="100" spans="2:8" x14ac:dyDescent="0.2">
      <c r="B100" s="5"/>
      <c r="C100" s="5"/>
      <c r="D100" s="5"/>
      <c r="E100" s="4" t="str">
        <f t="shared" si="4"/>
        <v xml:space="preserve"> </v>
      </c>
      <c r="F100" s="5"/>
      <c r="G100" s="4">
        <f t="shared" si="3"/>
        <v>0</v>
      </c>
      <c r="H100" s="5"/>
    </row>
    <row r="101" spans="2:8" x14ac:dyDescent="0.2">
      <c r="B101" s="5"/>
      <c r="C101" s="5"/>
      <c r="D101" s="5"/>
      <c r="E101" s="4" t="str">
        <f t="shared" si="4"/>
        <v xml:space="preserve"> </v>
      </c>
      <c r="F101" s="5"/>
      <c r="G101" s="4">
        <f t="shared" si="3"/>
        <v>0</v>
      </c>
      <c r="H101" s="5"/>
    </row>
    <row r="102" spans="2:8" x14ac:dyDescent="0.2">
      <c r="B102" s="5"/>
      <c r="C102" s="5"/>
      <c r="D102" s="5"/>
      <c r="E102" s="4" t="str">
        <f t="shared" si="4"/>
        <v xml:space="preserve"> </v>
      </c>
      <c r="F102" s="5"/>
      <c r="G102" s="4">
        <f t="shared" si="3"/>
        <v>0</v>
      </c>
      <c r="H102" s="5"/>
    </row>
    <row r="103" spans="2:8" x14ac:dyDescent="0.2">
      <c r="B103" s="5"/>
      <c r="C103" s="5"/>
      <c r="D103" s="5"/>
      <c r="E103" s="4" t="str">
        <f t="shared" si="4"/>
        <v xml:space="preserve"> </v>
      </c>
      <c r="F103" s="5"/>
      <c r="G103" s="4">
        <f t="shared" si="3"/>
        <v>0</v>
      </c>
      <c r="H103" s="5"/>
    </row>
    <row r="104" spans="2:8" x14ac:dyDescent="0.2">
      <c r="B104" s="5"/>
      <c r="C104" s="5"/>
      <c r="D104" s="5"/>
      <c r="E104" s="4" t="str">
        <f t="shared" si="4"/>
        <v xml:space="preserve"> </v>
      </c>
      <c r="F104" s="5"/>
      <c r="G104" s="4">
        <f t="shared" si="3"/>
        <v>0</v>
      </c>
      <c r="H104" s="5"/>
    </row>
    <row r="105" spans="2:8" x14ac:dyDescent="0.2">
      <c r="B105" s="5"/>
      <c r="C105" s="5"/>
      <c r="D105" s="5"/>
      <c r="E105" s="4" t="str">
        <f t="shared" si="4"/>
        <v xml:space="preserve"> </v>
      </c>
      <c r="F105" s="5"/>
      <c r="G105" s="4">
        <f t="shared" si="3"/>
        <v>0</v>
      </c>
      <c r="H105" s="5"/>
    </row>
    <row r="106" spans="2:8" x14ac:dyDescent="0.2">
      <c r="B106" s="5"/>
      <c r="C106" s="5"/>
      <c r="D106" s="5"/>
      <c r="E106" s="4" t="str">
        <f t="shared" si="4"/>
        <v xml:space="preserve"> </v>
      </c>
      <c r="F106" s="5"/>
      <c r="G106" s="4">
        <f t="shared" si="3"/>
        <v>0</v>
      </c>
      <c r="H106" s="5"/>
    </row>
    <row r="107" spans="2:8" x14ac:dyDescent="0.2">
      <c r="B107" s="5"/>
      <c r="C107" s="5"/>
      <c r="D107" s="5"/>
      <c r="E107" s="4" t="str">
        <f t="shared" si="4"/>
        <v xml:space="preserve"> </v>
      </c>
      <c r="F107" s="5"/>
      <c r="G107" s="4">
        <f t="shared" si="3"/>
        <v>0</v>
      </c>
      <c r="H107" s="5"/>
    </row>
    <row r="108" spans="2:8" x14ac:dyDescent="0.2">
      <c r="B108" s="5"/>
      <c r="C108" s="5"/>
      <c r="D108" s="5"/>
      <c r="E108" s="4" t="str">
        <f t="shared" si="4"/>
        <v xml:space="preserve"> </v>
      </c>
      <c r="F108" s="5"/>
      <c r="G108" s="4">
        <f t="shared" si="3"/>
        <v>0</v>
      </c>
      <c r="H108" s="5"/>
    </row>
    <row r="109" spans="2:8" x14ac:dyDescent="0.2">
      <c r="B109" s="5"/>
      <c r="C109" s="5"/>
      <c r="D109" s="5"/>
      <c r="E109" s="4" t="str">
        <f t="shared" si="4"/>
        <v xml:space="preserve"> </v>
      </c>
      <c r="F109" s="5"/>
      <c r="G109" s="4">
        <f t="shared" si="3"/>
        <v>0</v>
      </c>
      <c r="H109" s="5"/>
    </row>
    <row r="110" spans="2:8" x14ac:dyDescent="0.2">
      <c r="B110" s="5"/>
      <c r="C110" s="5"/>
      <c r="D110" s="5"/>
      <c r="E110" s="4" t="str">
        <f t="shared" si="4"/>
        <v xml:space="preserve"> </v>
      </c>
      <c r="F110" s="5"/>
      <c r="G110" s="4">
        <f t="shared" si="3"/>
        <v>0</v>
      </c>
      <c r="H110" s="5"/>
    </row>
    <row r="111" spans="2:8" x14ac:dyDescent="0.2">
      <c r="B111" s="5"/>
      <c r="C111" s="5"/>
      <c r="D111" s="5"/>
      <c r="E111" s="4" t="str">
        <f t="shared" si="4"/>
        <v xml:space="preserve"> </v>
      </c>
      <c r="F111" s="5"/>
      <c r="G111" s="4">
        <f t="shared" si="3"/>
        <v>0</v>
      </c>
      <c r="H111" s="5"/>
    </row>
    <row r="112" spans="2:8" x14ac:dyDescent="0.2">
      <c r="B112" s="5"/>
      <c r="C112" s="5"/>
      <c r="D112" s="5"/>
      <c r="E112" s="4" t="str">
        <f t="shared" si="4"/>
        <v xml:space="preserve"> </v>
      </c>
      <c r="F112" s="5"/>
      <c r="G112" s="4">
        <f t="shared" si="3"/>
        <v>0</v>
      </c>
      <c r="H112" s="5"/>
    </row>
    <row r="113" spans="2:8" x14ac:dyDescent="0.2">
      <c r="B113" s="5"/>
      <c r="C113" s="5"/>
      <c r="D113" s="5"/>
      <c r="E113" s="4" t="str">
        <f t="shared" si="4"/>
        <v xml:space="preserve"> </v>
      </c>
      <c r="F113" s="5"/>
      <c r="G113" s="4">
        <f t="shared" si="3"/>
        <v>0</v>
      </c>
      <c r="H113" s="5"/>
    </row>
    <row r="114" spans="2:8" x14ac:dyDescent="0.2">
      <c r="B114" s="5"/>
      <c r="C114" s="5"/>
      <c r="D114" s="5"/>
      <c r="E114" s="4" t="str">
        <f t="shared" si="4"/>
        <v xml:space="preserve"> </v>
      </c>
      <c r="F114" s="5"/>
      <c r="G114" s="4">
        <f t="shared" si="3"/>
        <v>0</v>
      </c>
      <c r="H114" s="5"/>
    </row>
    <row r="115" spans="2:8" x14ac:dyDescent="0.2">
      <c r="B115" s="5"/>
      <c r="C115" s="5"/>
      <c r="D115" s="5"/>
      <c r="E115" s="4" t="str">
        <f t="shared" si="4"/>
        <v xml:space="preserve"> </v>
      </c>
      <c r="F115" s="5"/>
      <c r="G115" s="4">
        <f t="shared" si="3"/>
        <v>0</v>
      </c>
      <c r="H115" s="5"/>
    </row>
    <row r="116" spans="2:8" x14ac:dyDescent="0.2">
      <c r="B116" s="5"/>
      <c r="C116" s="5"/>
      <c r="D116" s="5"/>
      <c r="E116" s="4" t="str">
        <f t="shared" si="4"/>
        <v xml:space="preserve"> </v>
      </c>
      <c r="F116" s="5"/>
      <c r="G116" s="4">
        <f t="shared" si="3"/>
        <v>0</v>
      </c>
      <c r="H116" s="5"/>
    </row>
    <row r="117" spans="2:8" x14ac:dyDescent="0.2">
      <c r="B117" s="5"/>
      <c r="C117" s="5"/>
      <c r="D117" s="5"/>
      <c r="E117" s="4" t="str">
        <f t="shared" si="4"/>
        <v xml:space="preserve"> </v>
      </c>
      <c r="F117" s="5"/>
      <c r="G117" s="4">
        <f t="shared" si="3"/>
        <v>0</v>
      </c>
      <c r="H117" s="5"/>
    </row>
    <row r="118" spans="2:8" x14ac:dyDescent="0.2">
      <c r="B118" s="5"/>
      <c r="C118" s="5"/>
      <c r="D118" s="5"/>
      <c r="E118" s="4" t="str">
        <f t="shared" si="4"/>
        <v xml:space="preserve"> </v>
      </c>
      <c r="F118" s="5"/>
      <c r="G118" s="4">
        <f t="shared" si="3"/>
        <v>0</v>
      </c>
      <c r="H118" s="5"/>
    </row>
    <row r="119" spans="2:8" x14ac:dyDescent="0.2">
      <c r="B119" s="5"/>
      <c r="C119" s="5"/>
      <c r="D119" s="5"/>
      <c r="E119" s="4" t="str">
        <f t="shared" si="4"/>
        <v xml:space="preserve"> </v>
      </c>
      <c r="F119" s="5"/>
      <c r="G119" s="4">
        <f t="shared" si="3"/>
        <v>0</v>
      </c>
      <c r="H119" s="5"/>
    </row>
    <row r="120" spans="2:8" x14ac:dyDescent="0.2">
      <c r="B120" s="5"/>
      <c r="C120" s="5"/>
      <c r="D120" s="5"/>
      <c r="E120" s="4" t="str">
        <f t="shared" si="4"/>
        <v xml:space="preserve"> </v>
      </c>
      <c r="F120" s="5"/>
      <c r="G120" s="4">
        <f t="shared" si="3"/>
        <v>0</v>
      </c>
      <c r="H120" s="5"/>
    </row>
    <row r="121" spans="2:8" x14ac:dyDescent="0.2">
      <c r="B121" s="5"/>
      <c r="C121" s="5"/>
      <c r="D121" s="5"/>
      <c r="E121" s="4" t="str">
        <f t="shared" si="4"/>
        <v xml:space="preserve"> </v>
      </c>
      <c r="F121" s="5"/>
      <c r="G121" s="4">
        <f t="shared" si="3"/>
        <v>0</v>
      </c>
      <c r="H121" s="5"/>
    </row>
    <row r="122" spans="2:8" x14ac:dyDescent="0.2">
      <c r="B122" s="5"/>
      <c r="C122" s="5"/>
      <c r="D122" s="5"/>
      <c r="E122" s="4" t="str">
        <f t="shared" si="4"/>
        <v xml:space="preserve"> </v>
      </c>
      <c r="F122" s="5"/>
      <c r="G122" s="4">
        <f t="shared" si="3"/>
        <v>0</v>
      </c>
      <c r="H122" s="5"/>
    </row>
    <row r="123" spans="2:8" x14ac:dyDescent="0.2">
      <c r="B123" s="5"/>
      <c r="C123" s="5"/>
      <c r="D123" s="5"/>
      <c r="E123" s="4" t="str">
        <f t="shared" si="4"/>
        <v xml:space="preserve"> </v>
      </c>
      <c r="F123" s="5"/>
      <c r="G123" s="4">
        <f t="shared" si="3"/>
        <v>0</v>
      </c>
      <c r="H123" s="5"/>
    </row>
    <row r="124" spans="2:8" x14ac:dyDescent="0.2">
      <c r="B124" s="5"/>
      <c r="C124" s="5"/>
      <c r="D124" s="5"/>
      <c r="E124" s="4" t="str">
        <f t="shared" si="4"/>
        <v xml:space="preserve"> </v>
      </c>
      <c r="F124" s="5"/>
      <c r="G124" s="4">
        <f t="shared" si="3"/>
        <v>0</v>
      </c>
      <c r="H124" s="5"/>
    </row>
    <row r="125" spans="2:8" x14ac:dyDescent="0.2">
      <c r="B125" s="5"/>
      <c r="C125" s="5"/>
      <c r="D125" s="5"/>
      <c r="E125" s="4" t="str">
        <f t="shared" si="4"/>
        <v xml:space="preserve"> </v>
      </c>
      <c r="F125" s="5"/>
      <c r="G125" s="4">
        <f t="shared" si="3"/>
        <v>0</v>
      </c>
      <c r="H125" s="5"/>
    </row>
    <row r="126" spans="2:8" x14ac:dyDescent="0.2">
      <c r="B126" s="5"/>
      <c r="C126" s="5"/>
      <c r="D126" s="5"/>
      <c r="E126" s="4" t="str">
        <f t="shared" si="4"/>
        <v xml:space="preserve"> </v>
      </c>
      <c r="F126" s="5"/>
      <c r="G126" s="4">
        <f t="shared" si="3"/>
        <v>0</v>
      </c>
      <c r="H126" s="5"/>
    </row>
    <row r="127" spans="2:8" x14ac:dyDescent="0.2">
      <c r="B127" s="5"/>
      <c r="C127" s="5"/>
      <c r="D127" s="5"/>
      <c r="E127" s="4" t="str">
        <f t="shared" si="4"/>
        <v xml:space="preserve"> </v>
      </c>
      <c r="F127" s="5"/>
      <c r="G127" s="4">
        <f t="shared" si="3"/>
        <v>0</v>
      </c>
      <c r="H127" s="5"/>
    </row>
    <row r="128" spans="2:8" x14ac:dyDescent="0.2">
      <c r="B128" s="5"/>
      <c r="C128" s="5"/>
      <c r="D128" s="5"/>
      <c r="E128" s="4" t="str">
        <f t="shared" si="4"/>
        <v xml:space="preserve"> </v>
      </c>
      <c r="F128" s="5"/>
      <c r="G128" s="4">
        <f t="shared" si="3"/>
        <v>0</v>
      </c>
      <c r="H128" s="5"/>
    </row>
    <row r="129" spans="2:8" x14ac:dyDescent="0.2">
      <c r="B129" s="5"/>
      <c r="C129" s="5"/>
      <c r="D129" s="5"/>
      <c r="E129" s="4" t="str">
        <f t="shared" si="4"/>
        <v xml:space="preserve"> </v>
      </c>
      <c r="F129" s="5"/>
      <c r="G129" s="4">
        <f t="shared" si="3"/>
        <v>0</v>
      </c>
      <c r="H129" s="5"/>
    </row>
    <row r="130" spans="2:8" x14ac:dyDescent="0.2">
      <c r="B130" s="5"/>
      <c r="C130" s="5"/>
      <c r="D130" s="5"/>
      <c r="E130" s="4" t="str">
        <f t="shared" si="4"/>
        <v xml:space="preserve"> </v>
      </c>
      <c r="F130" s="5"/>
      <c r="G130" s="4">
        <f t="shared" si="3"/>
        <v>0</v>
      </c>
      <c r="H130" s="5"/>
    </row>
    <row r="131" spans="2:8" x14ac:dyDescent="0.2">
      <c r="B131" s="5"/>
      <c r="C131" s="5"/>
      <c r="D131" s="5"/>
      <c r="E131" s="4" t="str">
        <f t="shared" si="4"/>
        <v xml:space="preserve"> </v>
      </c>
      <c r="F131" s="5"/>
      <c r="G131" s="4">
        <f t="shared" si="3"/>
        <v>0</v>
      </c>
      <c r="H131" s="5"/>
    </row>
    <row r="132" spans="2:8" x14ac:dyDescent="0.2">
      <c r="B132" s="5"/>
      <c r="C132" s="5"/>
      <c r="D132" s="5"/>
      <c r="E132" s="4" t="str">
        <f t="shared" si="4"/>
        <v xml:space="preserve"> </v>
      </c>
      <c r="F132" s="5"/>
      <c r="G132" s="4">
        <f t="shared" ref="G132:G195" si="5">IFERROR(E132*F132,0)</f>
        <v>0</v>
      </c>
      <c r="H132" s="5"/>
    </row>
    <row r="133" spans="2:8" x14ac:dyDescent="0.2">
      <c r="B133" s="5"/>
      <c r="C133" s="5"/>
      <c r="D133" s="5"/>
      <c r="E133" s="4" t="str">
        <f t="shared" si="4"/>
        <v xml:space="preserve"> </v>
      </c>
      <c r="F133" s="5"/>
      <c r="G133" s="4">
        <f t="shared" si="5"/>
        <v>0</v>
      </c>
      <c r="H133" s="5"/>
    </row>
    <row r="134" spans="2:8" x14ac:dyDescent="0.2">
      <c r="B134" s="5"/>
      <c r="C134" s="5"/>
      <c r="D134" s="5"/>
      <c r="E134" s="4" t="str">
        <f t="shared" si="4"/>
        <v xml:space="preserve"> </v>
      </c>
      <c r="F134" s="5"/>
      <c r="G134" s="4">
        <f t="shared" si="5"/>
        <v>0</v>
      </c>
      <c r="H134" s="5"/>
    </row>
    <row r="135" spans="2:8" x14ac:dyDescent="0.2">
      <c r="B135" s="5"/>
      <c r="C135" s="5"/>
      <c r="D135" s="5"/>
      <c r="E135" s="4" t="str">
        <f t="shared" si="4"/>
        <v xml:space="preserve"> </v>
      </c>
      <c r="F135" s="5"/>
      <c r="G135" s="4">
        <f t="shared" si="5"/>
        <v>0</v>
      </c>
      <c r="H135" s="5"/>
    </row>
    <row r="136" spans="2:8" x14ac:dyDescent="0.2">
      <c r="B136" s="5"/>
      <c r="C136" s="5"/>
      <c r="D136" s="5"/>
      <c r="E136" s="4" t="str">
        <f t="shared" si="4"/>
        <v xml:space="preserve"> </v>
      </c>
      <c r="F136" s="5"/>
      <c r="G136" s="4">
        <f t="shared" si="5"/>
        <v>0</v>
      </c>
      <c r="H136" s="5"/>
    </row>
    <row r="137" spans="2:8" x14ac:dyDescent="0.2">
      <c r="B137" s="5"/>
      <c r="C137" s="5"/>
      <c r="D137" s="5"/>
      <c r="E137" s="4" t="str">
        <f t="shared" ref="E137:E200" si="6">IF(D137="CAMISA BLANCA",59,IF(D137="CAMISA AZUL",59,IF(D137="CAMISA AMARILLA",59,IF(D137="CAMISA VERDE",59,IF(D137="CAMISA DENIM",59,IF(D137="CAMISA GRANATE",59,IF(D137="CAMISA GRIS",59,IF(D137="CAMISA GRIS CLARO",59,IF(D137="CAMISA CUADROS AZULES",59,IF(D137="CAMISA CUADROS NAVIDAD",59,IF(D137="CARTERA NEGRA",29,IF(D137="CARTERA AZUL",29,IF(D137="CARTERA CAMEL",29,IF(D137="CARTERA VERDE",29,IF(D137="CARTERA AZUL-ROJO",29,IF(D137="CARTERA VERDE-AMARILLO",29," "))))))))))))))))</f>
        <v xml:space="preserve"> </v>
      </c>
      <c r="F137" s="5"/>
      <c r="G137" s="4">
        <f t="shared" si="5"/>
        <v>0</v>
      </c>
      <c r="H137" s="5"/>
    </row>
    <row r="138" spans="2:8" x14ac:dyDescent="0.2">
      <c r="B138" s="5"/>
      <c r="C138" s="5"/>
      <c r="D138" s="5"/>
      <c r="E138" s="4" t="str">
        <f t="shared" si="6"/>
        <v xml:space="preserve"> </v>
      </c>
      <c r="F138" s="5"/>
      <c r="G138" s="4">
        <f t="shared" si="5"/>
        <v>0</v>
      </c>
      <c r="H138" s="5"/>
    </row>
    <row r="139" spans="2:8" x14ac:dyDescent="0.2">
      <c r="B139" s="5"/>
      <c r="C139" s="5"/>
      <c r="D139" s="5"/>
      <c r="E139" s="4" t="str">
        <f t="shared" si="6"/>
        <v xml:space="preserve"> </v>
      </c>
      <c r="F139" s="5"/>
      <c r="G139" s="4">
        <f t="shared" si="5"/>
        <v>0</v>
      </c>
      <c r="H139" s="5"/>
    </row>
    <row r="140" spans="2:8" x14ac:dyDescent="0.2">
      <c r="B140" s="5"/>
      <c r="C140" s="5"/>
      <c r="D140" s="5"/>
      <c r="E140" s="4" t="str">
        <f t="shared" si="6"/>
        <v xml:space="preserve"> </v>
      </c>
      <c r="F140" s="5"/>
      <c r="G140" s="4">
        <f t="shared" si="5"/>
        <v>0</v>
      </c>
      <c r="H140" s="5"/>
    </row>
    <row r="141" spans="2:8" x14ac:dyDescent="0.2">
      <c r="B141" s="5"/>
      <c r="C141" s="5"/>
      <c r="D141" s="5"/>
      <c r="E141" s="4" t="str">
        <f t="shared" si="6"/>
        <v xml:space="preserve"> </v>
      </c>
      <c r="F141" s="5"/>
      <c r="G141" s="4">
        <f t="shared" si="5"/>
        <v>0</v>
      </c>
      <c r="H141" s="5"/>
    </row>
    <row r="142" spans="2:8" x14ac:dyDescent="0.2">
      <c r="B142" s="5"/>
      <c r="C142" s="5"/>
      <c r="D142" s="5"/>
      <c r="E142" s="4" t="str">
        <f t="shared" si="6"/>
        <v xml:space="preserve"> </v>
      </c>
      <c r="F142" s="5"/>
      <c r="G142" s="4">
        <f t="shared" si="5"/>
        <v>0</v>
      </c>
      <c r="H142" s="5"/>
    </row>
    <row r="143" spans="2:8" x14ac:dyDescent="0.2">
      <c r="B143" s="5"/>
      <c r="C143" s="5"/>
      <c r="D143" s="5"/>
      <c r="E143" s="4" t="str">
        <f t="shared" si="6"/>
        <v xml:space="preserve"> </v>
      </c>
      <c r="F143" s="5"/>
      <c r="G143" s="4">
        <f t="shared" si="5"/>
        <v>0</v>
      </c>
      <c r="H143" s="5"/>
    </row>
    <row r="144" spans="2:8" x14ac:dyDescent="0.2">
      <c r="B144" s="5"/>
      <c r="C144" s="5"/>
      <c r="D144" s="5"/>
      <c r="E144" s="4" t="str">
        <f t="shared" si="6"/>
        <v xml:space="preserve"> </v>
      </c>
      <c r="F144" s="5"/>
      <c r="G144" s="4">
        <f t="shared" si="5"/>
        <v>0</v>
      </c>
      <c r="H144" s="5"/>
    </row>
    <row r="145" spans="2:8" x14ac:dyDescent="0.2">
      <c r="B145" s="5"/>
      <c r="C145" s="5"/>
      <c r="D145" s="5"/>
      <c r="E145" s="4" t="str">
        <f t="shared" si="6"/>
        <v xml:space="preserve"> </v>
      </c>
      <c r="F145" s="5"/>
      <c r="G145" s="4">
        <f t="shared" si="5"/>
        <v>0</v>
      </c>
      <c r="H145" s="5"/>
    </row>
    <row r="146" spans="2:8" x14ac:dyDescent="0.2">
      <c r="B146" s="5"/>
      <c r="C146" s="5"/>
      <c r="D146" s="5"/>
      <c r="E146" s="4" t="str">
        <f t="shared" si="6"/>
        <v xml:space="preserve"> </v>
      </c>
      <c r="F146" s="5"/>
      <c r="G146" s="4">
        <f t="shared" si="5"/>
        <v>0</v>
      </c>
      <c r="H146" s="5"/>
    </row>
    <row r="147" spans="2:8" x14ac:dyDescent="0.2">
      <c r="B147" s="5"/>
      <c r="C147" s="5"/>
      <c r="D147" s="5"/>
      <c r="E147" s="4" t="str">
        <f t="shared" si="6"/>
        <v xml:space="preserve"> </v>
      </c>
      <c r="F147" s="5"/>
      <c r="G147" s="4">
        <f t="shared" si="5"/>
        <v>0</v>
      </c>
      <c r="H147" s="5"/>
    </row>
    <row r="148" spans="2:8" x14ac:dyDescent="0.2">
      <c r="B148" s="5"/>
      <c r="C148" s="5"/>
      <c r="D148" s="5"/>
      <c r="E148" s="4" t="str">
        <f t="shared" si="6"/>
        <v xml:space="preserve"> </v>
      </c>
      <c r="F148" s="5"/>
      <c r="G148" s="4">
        <f t="shared" si="5"/>
        <v>0</v>
      </c>
      <c r="H148" s="5"/>
    </row>
    <row r="149" spans="2:8" x14ac:dyDescent="0.2">
      <c r="B149" s="5"/>
      <c r="C149" s="5"/>
      <c r="D149" s="5"/>
      <c r="E149" s="4" t="str">
        <f t="shared" si="6"/>
        <v xml:space="preserve"> </v>
      </c>
      <c r="F149" s="5"/>
      <c r="G149" s="4">
        <f t="shared" si="5"/>
        <v>0</v>
      </c>
      <c r="H149" s="5"/>
    </row>
    <row r="150" spans="2:8" x14ac:dyDescent="0.2">
      <c r="B150" s="5"/>
      <c r="C150" s="5"/>
      <c r="D150" s="5"/>
      <c r="E150" s="4" t="str">
        <f t="shared" si="6"/>
        <v xml:space="preserve"> </v>
      </c>
      <c r="F150" s="5"/>
      <c r="G150" s="4">
        <f t="shared" si="5"/>
        <v>0</v>
      </c>
      <c r="H150" s="5"/>
    </row>
    <row r="151" spans="2:8" x14ac:dyDescent="0.2">
      <c r="B151" s="5"/>
      <c r="C151" s="5"/>
      <c r="D151" s="5"/>
      <c r="E151" s="4" t="str">
        <f t="shared" si="6"/>
        <v xml:space="preserve"> </v>
      </c>
      <c r="F151" s="5"/>
      <c r="G151" s="4">
        <f t="shared" si="5"/>
        <v>0</v>
      </c>
      <c r="H151" s="5"/>
    </row>
    <row r="152" spans="2:8" x14ac:dyDescent="0.2">
      <c r="B152" s="5"/>
      <c r="C152" s="5"/>
      <c r="D152" s="5"/>
      <c r="E152" s="4" t="str">
        <f t="shared" si="6"/>
        <v xml:space="preserve"> </v>
      </c>
      <c r="F152" s="5"/>
      <c r="G152" s="4">
        <f t="shared" si="5"/>
        <v>0</v>
      </c>
      <c r="H152" s="5"/>
    </row>
    <row r="153" spans="2:8" x14ac:dyDescent="0.2">
      <c r="B153" s="5"/>
      <c r="C153" s="5"/>
      <c r="D153" s="5"/>
      <c r="E153" s="4" t="str">
        <f t="shared" si="6"/>
        <v xml:space="preserve"> </v>
      </c>
      <c r="F153" s="5"/>
      <c r="G153" s="4">
        <f t="shared" si="5"/>
        <v>0</v>
      </c>
      <c r="H153" s="5"/>
    </row>
    <row r="154" spans="2:8" x14ac:dyDescent="0.2">
      <c r="B154" s="5"/>
      <c r="C154" s="5"/>
      <c r="D154" s="5"/>
      <c r="E154" s="4" t="str">
        <f t="shared" si="6"/>
        <v xml:space="preserve"> </v>
      </c>
      <c r="F154" s="5"/>
      <c r="G154" s="4">
        <f t="shared" si="5"/>
        <v>0</v>
      </c>
      <c r="H154" s="5"/>
    </row>
    <row r="155" spans="2:8" x14ac:dyDescent="0.2">
      <c r="B155" s="5"/>
      <c r="C155" s="5"/>
      <c r="D155" s="5"/>
      <c r="E155" s="4" t="str">
        <f t="shared" si="6"/>
        <v xml:space="preserve"> </v>
      </c>
      <c r="F155" s="5"/>
      <c r="G155" s="4">
        <f t="shared" si="5"/>
        <v>0</v>
      </c>
      <c r="H155" s="5"/>
    </row>
    <row r="156" spans="2:8" x14ac:dyDescent="0.2">
      <c r="B156" s="5"/>
      <c r="C156" s="5"/>
      <c r="D156" s="5"/>
      <c r="E156" s="4" t="str">
        <f t="shared" si="6"/>
        <v xml:space="preserve"> </v>
      </c>
      <c r="F156" s="5"/>
      <c r="G156" s="4">
        <f t="shared" si="5"/>
        <v>0</v>
      </c>
      <c r="H156" s="5"/>
    </row>
    <row r="157" spans="2:8" x14ac:dyDescent="0.2">
      <c r="B157" s="5"/>
      <c r="C157" s="5"/>
      <c r="D157" s="5"/>
      <c r="E157" s="4" t="str">
        <f t="shared" si="6"/>
        <v xml:space="preserve"> </v>
      </c>
      <c r="F157" s="5"/>
      <c r="G157" s="4">
        <f t="shared" si="5"/>
        <v>0</v>
      </c>
      <c r="H157" s="5"/>
    </row>
    <row r="158" spans="2:8" x14ac:dyDescent="0.2">
      <c r="B158" s="5"/>
      <c r="C158" s="5"/>
      <c r="D158" s="5"/>
      <c r="E158" s="4" t="str">
        <f t="shared" si="6"/>
        <v xml:space="preserve"> </v>
      </c>
      <c r="F158" s="5"/>
      <c r="G158" s="4">
        <f t="shared" si="5"/>
        <v>0</v>
      </c>
      <c r="H158" s="5"/>
    </row>
    <row r="159" spans="2:8" x14ac:dyDescent="0.2">
      <c r="B159" s="5"/>
      <c r="C159" s="5"/>
      <c r="D159" s="5"/>
      <c r="E159" s="4" t="str">
        <f t="shared" si="6"/>
        <v xml:space="preserve"> </v>
      </c>
      <c r="F159" s="5"/>
      <c r="G159" s="4">
        <f t="shared" si="5"/>
        <v>0</v>
      </c>
      <c r="H159" s="5"/>
    </row>
    <row r="160" spans="2:8" x14ac:dyDescent="0.2">
      <c r="B160" s="5"/>
      <c r="C160" s="5"/>
      <c r="D160" s="5"/>
      <c r="E160" s="4" t="str">
        <f t="shared" si="6"/>
        <v xml:space="preserve"> </v>
      </c>
      <c r="F160" s="5"/>
      <c r="G160" s="4">
        <f t="shared" si="5"/>
        <v>0</v>
      </c>
      <c r="H160" s="5"/>
    </row>
    <row r="161" spans="2:8" x14ac:dyDescent="0.2">
      <c r="B161" s="5"/>
      <c r="C161" s="5"/>
      <c r="D161" s="5"/>
      <c r="E161" s="4" t="str">
        <f t="shared" si="6"/>
        <v xml:space="preserve"> </v>
      </c>
      <c r="F161" s="5"/>
      <c r="G161" s="4">
        <f t="shared" si="5"/>
        <v>0</v>
      </c>
      <c r="H161" s="5"/>
    </row>
    <row r="162" spans="2:8" x14ac:dyDescent="0.2">
      <c r="B162" s="5"/>
      <c r="C162" s="5"/>
      <c r="D162" s="5"/>
      <c r="E162" s="4" t="str">
        <f t="shared" si="6"/>
        <v xml:space="preserve"> </v>
      </c>
      <c r="F162" s="5"/>
      <c r="G162" s="4">
        <f t="shared" si="5"/>
        <v>0</v>
      </c>
      <c r="H162" s="5"/>
    </row>
    <row r="163" spans="2:8" x14ac:dyDescent="0.2">
      <c r="B163" s="5"/>
      <c r="C163" s="5"/>
      <c r="D163" s="5"/>
      <c r="E163" s="4" t="str">
        <f t="shared" si="6"/>
        <v xml:space="preserve"> </v>
      </c>
      <c r="F163" s="5"/>
      <c r="G163" s="4">
        <f t="shared" si="5"/>
        <v>0</v>
      </c>
      <c r="H163" s="5"/>
    </row>
    <row r="164" spans="2:8" x14ac:dyDescent="0.2">
      <c r="B164" s="5"/>
      <c r="C164" s="5"/>
      <c r="D164" s="5"/>
      <c r="E164" s="4" t="str">
        <f t="shared" si="6"/>
        <v xml:space="preserve"> </v>
      </c>
      <c r="F164" s="5"/>
      <c r="G164" s="4">
        <f t="shared" si="5"/>
        <v>0</v>
      </c>
      <c r="H164" s="5"/>
    </row>
    <row r="165" spans="2:8" x14ac:dyDescent="0.2">
      <c r="B165" s="5"/>
      <c r="C165" s="5"/>
      <c r="D165" s="5"/>
      <c r="E165" s="4" t="str">
        <f t="shared" si="6"/>
        <v xml:space="preserve"> </v>
      </c>
      <c r="F165" s="5"/>
      <c r="G165" s="4">
        <f t="shared" si="5"/>
        <v>0</v>
      </c>
      <c r="H165" s="5"/>
    </row>
    <row r="166" spans="2:8" x14ac:dyDescent="0.2">
      <c r="B166" s="5"/>
      <c r="C166" s="5"/>
      <c r="D166" s="5"/>
      <c r="E166" s="4" t="str">
        <f t="shared" si="6"/>
        <v xml:space="preserve"> </v>
      </c>
      <c r="F166" s="5"/>
      <c r="G166" s="4">
        <f t="shared" si="5"/>
        <v>0</v>
      </c>
      <c r="H166" s="5"/>
    </row>
    <row r="167" spans="2:8" x14ac:dyDescent="0.2">
      <c r="B167" s="5"/>
      <c r="C167" s="5"/>
      <c r="D167" s="5"/>
      <c r="E167" s="4" t="str">
        <f t="shared" si="6"/>
        <v xml:space="preserve"> </v>
      </c>
      <c r="F167" s="5"/>
      <c r="G167" s="4">
        <f t="shared" si="5"/>
        <v>0</v>
      </c>
      <c r="H167" s="5"/>
    </row>
    <row r="168" spans="2:8" x14ac:dyDescent="0.2">
      <c r="B168" s="5"/>
      <c r="C168" s="5"/>
      <c r="D168" s="5"/>
      <c r="E168" s="4" t="str">
        <f t="shared" si="6"/>
        <v xml:space="preserve"> </v>
      </c>
      <c r="F168" s="5"/>
      <c r="G168" s="4">
        <f t="shared" si="5"/>
        <v>0</v>
      </c>
      <c r="H168" s="5"/>
    </row>
    <row r="169" spans="2:8" x14ac:dyDescent="0.2">
      <c r="B169" s="5"/>
      <c r="C169" s="5"/>
      <c r="D169" s="5"/>
      <c r="E169" s="4" t="str">
        <f t="shared" si="6"/>
        <v xml:space="preserve"> </v>
      </c>
      <c r="F169" s="5"/>
      <c r="G169" s="4">
        <f t="shared" si="5"/>
        <v>0</v>
      </c>
      <c r="H169" s="5"/>
    </row>
    <row r="170" spans="2:8" x14ac:dyDescent="0.2">
      <c r="B170" s="5"/>
      <c r="C170" s="5"/>
      <c r="D170" s="5"/>
      <c r="E170" s="4" t="str">
        <f t="shared" si="6"/>
        <v xml:space="preserve"> </v>
      </c>
      <c r="F170" s="5"/>
      <c r="G170" s="4">
        <f t="shared" si="5"/>
        <v>0</v>
      </c>
      <c r="H170" s="5"/>
    </row>
    <row r="171" spans="2:8" x14ac:dyDescent="0.2">
      <c r="B171" s="5"/>
      <c r="C171" s="5"/>
      <c r="D171" s="5"/>
      <c r="E171" s="4" t="str">
        <f t="shared" si="6"/>
        <v xml:space="preserve"> </v>
      </c>
      <c r="F171" s="5"/>
      <c r="G171" s="4">
        <f t="shared" si="5"/>
        <v>0</v>
      </c>
      <c r="H171" s="5"/>
    </row>
    <row r="172" spans="2:8" x14ac:dyDescent="0.2">
      <c r="B172" s="5"/>
      <c r="C172" s="5"/>
      <c r="D172" s="5"/>
      <c r="E172" s="4" t="str">
        <f t="shared" si="6"/>
        <v xml:space="preserve"> </v>
      </c>
      <c r="F172" s="5"/>
      <c r="G172" s="4">
        <f t="shared" si="5"/>
        <v>0</v>
      </c>
      <c r="H172" s="5"/>
    </row>
    <row r="173" spans="2:8" x14ac:dyDescent="0.2">
      <c r="B173" s="5"/>
      <c r="C173" s="5"/>
      <c r="D173" s="5"/>
      <c r="E173" s="4" t="str">
        <f t="shared" si="6"/>
        <v xml:space="preserve"> </v>
      </c>
      <c r="F173" s="5"/>
      <c r="G173" s="4">
        <f t="shared" si="5"/>
        <v>0</v>
      </c>
      <c r="H173" s="5"/>
    </row>
    <row r="174" spans="2:8" x14ac:dyDescent="0.2">
      <c r="B174" s="5"/>
      <c r="C174" s="5"/>
      <c r="D174" s="5"/>
      <c r="E174" s="4" t="str">
        <f t="shared" si="6"/>
        <v xml:space="preserve"> </v>
      </c>
      <c r="F174" s="5"/>
      <c r="G174" s="4">
        <f t="shared" si="5"/>
        <v>0</v>
      </c>
      <c r="H174" s="5"/>
    </row>
    <row r="175" spans="2:8" x14ac:dyDescent="0.2">
      <c r="B175" s="5"/>
      <c r="C175" s="5"/>
      <c r="D175" s="5"/>
      <c r="E175" s="4" t="str">
        <f t="shared" si="6"/>
        <v xml:space="preserve"> </v>
      </c>
      <c r="F175" s="5"/>
      <c r="G175" s="4">
        <f t="shared" si="5"/>
        <v>0</v>
      </c>
      <c r="H175" s="5"/>
    </row>
    <row r="176" spans="2:8" x14ac:dyDescent="0.2">
      <c r="B176" s="5"/>
      <c r="C176" s="5"/>
      <c r="D176" s="5"/>
      <c r="E176" s="4" t="str">
        <f t="shared" si="6"/>
        <v xml:space="preserve"> </v>
      </c>
      <c r="F176" s="5"/>
      <c r="G176" s="4">
        <f t="shared" si="5"/>
        <v>0</v>
      </c>
      <c r="H176" s="5"/>
    </row>
    <row r="177" spans="2:8" x14ac:dyDescent="0.2">
      <c r="B177" s="5"/>
      <c r="C177" s="5"/>
      <c r="D177" s="5"/>
      <c r="E177" s="4" t="str">
        <f t="shared" si="6"/>
        <v xml:space="preserve"> </v>
      </c>
      <c r="F177" s="5"/>
      <c r="G177" s="4">
        <f t="shared" si="5"/>
        <v>0</v>
      </c>
      <c r="H177" s="5"/>
    </row>
    <row r="178" spans="2:8" x14ac:dyDescent="0.2">
      <c r="B178" s="5"/>
      <c r="C178" s="5"/>
      <c r="D178" s="5"/>
      <c r="E178" s="4" t="str">
        <f t="shared" si="6"/>
        <v xml:space="preserve"> </v>
      </c>
      <c r="F178" s="5"/>
      <c r="G178" s="4">
        <f t="shared" si="5"/>
        <v>0</v>
      </c>
      <c r="H178" s="5"/>
    </row>
    <row r="179" spans="2:8" x14ac:dyDescent="0.2">
      <c r="B179" s="5"/>
      <c r="C179" s="5"/>
      <c r="D179" s="5"/>
      <c r="E179" s="4" t="str">
        <f t="shared" si="6"/>
        <v xml:space="preserve"> </v>
      </c>
      <c r="F179" s="5"/>
      <c r="G179" s="4">
        <f t="shared" si="5"/>
        <v>0</v>
      </c>
      <c r="H179" s="5"/>
    </row>
    <row r="180" spans="2:8" x14ac:dyDescent="0.2">
      <c r="B180" s="5"/>
      <c r="C180" s="5"/>
      <c r="D180" s="5"/>
      <c r="E180" s="4" t="str">
        <f t="shared" si="6"/>
        <v xml:space="preserve"> </v>
      </c>
      <c r="F180" s="5"/>
      <c r="G180" s="4">
        <f t="shared" si="5"/>
        <v>0</v>
      </c>
      <c r="H180" s="5"/>
    </row>
    <row r="181" spans="2:8" x14ac:dyDescent="0.2">
      <c r="B181" s="5"/>
      <c r="C181" s="5"/>
      <c r="D181" s="5"/>
      <c r="E181" s="4" t="str">
        <f t="shared" si="6"/>
        <v xml:space="preserve"> </v>
      </c>
      <c r="F181" s="5"/>
      <c r="G181" s="4">
        <f t="shared" si="5"/>
        <v>0</v>
      </c>
      <c r="H181" s="5"/>
    </row>
    <row r="182" spans="2:8" x14ac:dyDescent="0.2">
      <c r="B182" s="5"/>
      <c r="C182" s="5"/>
      <c r="D182" s="5"/>
      <c r="E182" s="4" t="str">
        <f t="shared" si="6"/>
        <v xml:space="preserve"> </v>
      </c>
      <c r="F182" s="5"/>
      <c r="G182" s="4">
        <f t="shared" si="5"/>
        <v>0</v>
      </c>
      <c r="H182" s="5"/>
    </row>
    <row r="183" spans="2:8" x14ac:dyDescent="0.2">
      <c r="B183" s="5"/>
      <c r="C183" s="5"/>
      <c r="D183" s="5"/>
      <c r="E183" s="4" t="str">
        <f t="shared" si="6"/>
        <v xml:space="preserve"> </v>
      </c>
      <c r="F183" s="5"/>
      <c r="G183" s="4">
        <f t="shared" si="5"/>
        <v>0</v>
      </c>
      <c r="H183" s="5"/>
    </row>
    <row r="184" spans="2:8" x14ac:dyDescent="0.2">
      <c r="B184" s="5"/>
      <c r="C184" s="5"/>
      <c r="D184" s="5"/>
      <c r="E184" s="4" t="str">
        <f t="shared" si="6"/>
        <v xml:space="preserve"> </v>
      </c>
      <c r="F184" s="5"/>
      <c r="G184" s="4">
        <f t="shared" si="5"/>
        <v>0</v>
      </c>
      <c r="H184" s="5"/>
    </row>
    <row r="185" spans="2:8" x14ac:dyDescent="0.2">
      <c r="B185" s="5"/>
      <c r="C185" s="5"/>
      <c r="D185" s="5"/>
      <c r="E185" s="4" t="str">
        <f t="shared" si="6"/>
        <v xml:space="preserve"> </v>
      </c>
      <c r="F185" s="5"/>
      <c r="G185" s="4">
        <f t="shared" si="5"/>
        <v>0</v>
      </c>
      <c r="H185" s="5"/>
    </row>
    <row r="186" spans="2:8" x14ac:dyDescent="0.2">
      <c r="B186" s="5"/>
      <c r="C186" s="5"/>
      <c r="D186" s="5"/>
      <c r="E186" s="4" t="str">
        <f t="shared" si="6"/>
        <v xml:space="preserve"> </v>
      </c>
      <c r="F186" s="5"/>
      <c r="G186" s="4">
        <f t="shared" si="5"/>
        <v>0</v>
      </c>
      <c r="H186" s="5"/>
    </row>
    <row r="187" spans="2:8" x14ac:dyDescent="0.2">
      <c r="B187" s="5"/>
      <c r="C187" s="5"/>
      <c r="D187" s="5"/>
      <c r="E187" s="4" t="str">
        <f t="shared" si="6"/>
        <v xml:space="preserve"> </v>
      </c>
      <c r="F187" s="5"/>
      <c r="G187" s="4">
        <f t="shared" si="5"/>
        <v>0</v>
      </c>
      <c r="H187" s="5"/>
    </row>
    <row r="188" spans="2:8" x14ac:dyDescent="0.2">
      <c r="B188" s="5"/>
      <c r="C188" s="5"/>
      <c r="D188" s="5"/>
      <c r="E188" s="4" t="str">
        <f t="shared" si="6"/>
        <v xml:space="preserve"> </v>
      </c>
      <c r="F188" s="5"/>
      <c r="G188" s="4">
        <f t="shared" si="5"/>
        <v>0</v>
      </c>
      <c r="H188" s="5"/>
    </row>
    <row r="189" spans="2:8" x14ac:dyDescent="0.2">
      <c r="B189" s="5"/>
      <c r="C189" s="5"/>
      <c r="D189" s="5"/>
      <c r="E189" s="4" t="str">
        <f t="shared" si="6"/>
        <v xml:space="preserve"> </v>
      </c>
      <c r="F189" s="5"/>
      <c r="G189" s="4">
        <f t="shared" si="5"/>
        <v>0</v>
      </c>
      <c r="H189" s="5"/>
    </row>
    <row r="190" spans="2:8" x14ac:dyDescent="0.2">
      <c r="B190" s="5"/>
      <c r="C190" s="5"/>
      <c r="D190" s="5"/>
      <c r="E190" s="4" t="str">
        <f t="shared" si="6"/>
        <v xml:space="preserve"> </v>
      </c>
      <c r="F190" s="5"/>
      <c r="G190" s="4">
        <f t="shared" si="5"/>
        <v>0</v>
      </c>
      <c r="H190" s="5"/>
    </row>
    <row r="191" spans="2:8" x14ac:dyDescent="0.2">
      <c r="B191" s="5"/>
      <c r="C191" s="5"/>
      <c r="D191" s="5"/>
      <c r="E191" s="4" t="str">
        <f t="shared" si="6"/>
        <v xml:space="preserve"> </v>
      </c>
      <c r="F191" s="5"/>
      <c r="G191" s="4">
        <f t="shared" si="5"/>
        <v>0</v>
      </c>
      <c r="H191" s="5"/>
    </row>
    <row r="192" spans="2:8" x14ac:dyDescent="0.2">
      <c r="B192" s="5"/>
      <c r="C192" s="5"/>
      <c r="D192" s="5"/>
      <c r="E192" s="4" t="str">
        <f t="shared" si="6"/>
        <v xml:space="preserve"> </v>
      </c>
      <c r="F192" s="5"/>
      <c r="G192" s="4">
        <f t="shared" si="5"/>
        <v>0</v>
      </c>
      <c r="H192" s="5"/>
    </row>
    <row r="193" spans="2:8" x14ac:dyDescent="0.2">
      <c r="B193" s="5"/>
      <c r="C193" s="5"/>
      <c r="D193" s="5"/>
      <c r="E193" s="4" t="str">
        <f t="shared" si="6"/>
        <v xml:space="preserve"> </v>
      </c>
      <c r="F193" s="5"/>
      <c r="G193" s="4">
        <f t="shared" si="5"/>
        <v>0</v>
      </c>
      <c r="H193" s="5"/>
    </row>
    <row r="194" spans="2:8" x14ac:dyDescent="0.2">
      <c r="B194" s="5"/>
      <c r="C194" s="5"/>
      <c r="D194" s="5"/>
      <c r="E194" s="4" t="str">
        <f t="shared" si="6"/>
        <v xml:space="preserve"> </v>
      </c>
      <c r="F194" s="5"/>
      <c r="G194" s="4">
        <f t="shared" si="5"/>
        <v>0</v>
      </c>
      <c r="H194" s="5"/>
    </row>
    <row r="195" spans="2:8" x14ac:dyDescent="0.2">
      <c r="B195" s="5"/>
      <c r="C195" s="5"/>
      <c r="D195" s="5"/>
      <c r="E195" s="4" t="str">
        <f t="shared" si="6"/>
        <v xml:space="preserve"> </v>
      </c>
      <c r="F195" s="5"/>
      <c r="G195" s="4">
        <f t="shared" si="5"/>
        <v>0</v>
      </c>
      <c r="H195" s="5"/>
    </row>
    <row r="196" spans="2:8" x14ac:dyDescent="0.2">
      <c r="B196" s="5"/>
      <c r="C196" s="5"/>
      <c r="D196" s="5"/>
      <c r="E196" s="4" t="str">
        <f t="shared" si="6"/>
        <v xml:space="preserve"> </v>
      </c>
      <c r="F196" s="5"/>
      <c r="G196" s="4">
        <f t="shared" ref="G196:G259" si="7">IFERROR(E196*F196,0)</f>
        <v>0</v>
      </c>
      <c r="H196" s="5"/>
    </row>
    <row r="197" spans="2:8" x14ac:dyDescent="0.2">
      <c r="B197" s="5"/>
      <c r="C197" s="5"/>
      <c r="D197" s="5"/>
      <c r="E197" s="4" t="str">
        <f t="shared" si="6"/>
        <v xml:space="preserve"> </v>
      </c>
      <c r="F197" s="5"/>
      <c r="G197" s="4">
        <f t="shared" si="7"/>
        <v>0</v>
      </c>
      <c r="H197" s="5"/>
    </row>
    <row r="198" spans="2:8" x14ac:dyDescent="0.2">
      <c r="B198" s="5"/>
      <c r="C198" s="5"/>
      <c r="D198" s="5"/>
      <c r="E198" s="4" t="str">
        <f t="shared" si="6"/>
        <v xml:space="preserve"> </v>
      </c>
      <c r="F198" s="5"/>
      <c r="G198" s="4">
        <f t="shared" si="7"/>
        <v>0</v>
      </c>
      <c r="H198" s="5"/>
    </row>
    <row r="199" spans="2:8" x14ac:dyDescent="0.2">
      <c r="B199" s="5"/>
      <c r="C199" s="5"/>
      <c r="D199" s="5"/>
      <c r="E199" s="4" t="str">
        <f t="shared" si="6"/>
        <v xml:space="preserve"> </v>
      </c>
      <c r="F199" s="5"/>
      <c r="G199" s="4">
        <f t="shared" si="7"/>
        <v>0</v>
      </c>
      <c r="H199" s="5"/>
    </row>
    <row r="200" spans="2:8" x14ac:dyDescent="0.2">
      <c r="B200" s="5"/>
      <c r="C200" s="5"/>
      <c r="D200" s="5"/>
      <c r="E200" s="4" t="str">
        <f t="shared" si="6"/>
        <v xml:space="preserve"> </v>
      </c>
      <c r="F200" s="5"/>
      <c r="G200" s="4">
        <f t="shared" si="7"/>
        <v>0</v>
      </c>
      <c r="H200" s="5"/>
    </row>
    <row r="201" spans="2:8" x14ac:dyDescent="0.2">
      <c r="B201" s="5"/>
      <c r="C201" s="5"/>
      <c r="D201" s="5"/>
      <c r="E201" s="4" t="str">
        <f t="shared" ref="E201:E264" si="8">IF(D201="CAMISA BLANCA",59,IF(D201="CAMISA AZUL",59,IF(D201="CAMISA AMARILLA",59,IF(D201="CAMISA VERDE",59,IF(D201="CAMISA DENIM",59,IF(D201="CAMISA GRANATE",59,IF(D201="CAMISA GRIS",59,IF(D201="CAMISA GRIS CLARO",59,IF(D201="CAMISA CUADROS AZULES",59,IF(D201="CAMISA CUADROS NAVIDAD",59,IF(D201="CARTERA NEGRA",29,IF(D201="CARTERA AZUL",29,IF(D201="CARTERA CAMEL",29,IF(D201="CARTERA VERDE",29,IF(D201="CARTERA AZUL-ROJO",29,IF(D201="CARTERA VERDE-AMARILLO",29," "))))))))))))))))</f>
        <v xml:space="preserve"> </v>
      </c>
      <c r="F201" s="5"/>
      <c r="G201" s="4">
        <f t="shared" si="7"/>
        <v>0</v>
      </c>
      <c r="H201" s="5"/>
    </row>
    <row r="202" spans="2:8" x14ac:dyDescent="0.2">
      <c r="B202" s="5"/>
      <c r="C202" s="5"/>
      <c r="D202" s="5"/>
      <c r="E202" s="4" t="str">
        <f t="shared" si="8"/>
        <v xml:space="preserve"> </v>
      </c>
      <c r="F202" s="5"/>
      <c r="G202" s="4">
        <f t="shared" si="7"/>
        <v>0</v>
      </c>
      <c r="H202" s="5"/>
    </row>
    <row r="203" spans="2:8" x14ac:dyDescent="0.2">
      <c r="B203" s="5"/>
      <c r="C203" s="5"/>
      <c r="D203" s="5"/>
      <c r="E203" s="4" t="str">
        <f t="shared" si="8"/>
        <v xml:space="preserve"> </v>
      </c>
      <c r="F203" s="5"/>
      <c r="G203" s="4">
        <f t="shared" si="7"/>
        <v>0</v>
      </c>
      <c r="H203" s="5"/>
    </row>
    <row r="204" spans="2:8" x14ac:dyDescent="0.2">
      <c r="B204" s="5"/>
      <c r="C204" s="5"/>
      <c r="D204" s="5"/>
      <c r="E204" s="4" t="str">
        <f t="shared" si="8"/>
        <v xml:space="preserve"> </v>
      </c>
      <c r="F204" s="5"/>
      <c r="G204" s="4">
        <f t="shared" si="7"/>
        <v>0</v>
      </c>
      <c r="H204" s="5"/>
    </row>
    <row r="205" spans="2:8" x14ac:dyDescent="0.2">
      <c r="B205" s="5"/>
      <c r="C205" s="5"/>
      <c r="D205" s="5"/>
      <c r="E205" s="4" t="str">
        <f t="shared" si="8"/>
        <v xml:space="preserve"> </v>
      </c>
      <c r="F205" s="5"/>
      <c r="G205" s="4">
        <f t="shared" si="7"/>
        <v>0</v>
      </c>
      <c r="H205" s="5"/>
    </row>
    <row r="206" spans="2:8" x14ac:dyDescent="0.2">
      <c r="B206" s="5"/>
      <c r="C206" s="5"/>
      <c r="D206" s="5"/>
      <c r="E206" s="4" t="str">
        <f t="shared" si="8"/>
        <v xml:space="preserve"> </v>
      </c>
      <c r="F206" s="5"/>
      <c r="G206" s="4">
        <f t="shared" si="7"/>
        <v>0</v>
      </c>
      <c r="H206" s="5"/>
    </row>
    <row r="207" spans="2:8" x14ac:dyDescent="0.2">
      <c r="B207" s="5"/>
      <c r="C207" s="5"/>
      <c r="D207" s="5"/>
      <c r="E207" s="4" t="str">
        <f t="shared" si="8"/>
        <v xml:space="preserve"> </v>
      </c>
      <c r="F207" s="5"/>
      <c r="G207" s="4">
        <f t="shared" si="7"/>
        <v>0</v>
      </c>
      <c r="H207" s="5"/>
    </row>
    <row r="208" spans="2:8" x14ac:dyDescent="0.2">
      <c r="B208" s="5"/>
      <c r="C208" s="5"/>
      <c r="D208" s="5"/>
      <c r="E208" s="4" t="str">
        <f t="shared" si="8"/>
        <v xml:space="preserve"> </v>
      </c>
      <c r="F208" s="5"/>
      <c r="G208" s="4">
        <f t="shared" si="7"/>
        <v>0</v>
      </c>
      <c r="H208" s="5"/>
    </row>
    <row r="209" spans="2:8" x14ac:dyDescent="0.2">
      <c r="B209" s="5"/>
      <c r="C209" s="5"/>
      <c r="D209" s="5"/>
      <c r="E209" s="4" t="str">
        <f t="shared" si="8"/>
        <v xml:space="preserve"> </v>
      </c>
      <c r="F209" s="5"/>
      <c r="G209" s="4">
        <f t="shared" si="7"/>
        <v>0</v>
      </c>
      <c r="H209" s="5"/>
    </row>
    <row r="210" spans="2:8" x14ac:dyDescent="0.2">
      <c r="B210" s="5"/>
      <c r="C210" s="5"/>
      <c r="D210" s="5"/>
      <c r="E210" s="4" t="str">
        <f t="shared" si="8"/>
        <v xml:space="preserve"> </v>
      </c>
      <c r="F210" s="5"/>
      <c r="G210" s="4">
        <f t="shared" si="7"/>
        <v>0</v>
      </c>
      <c r="H210" s="5"/>
    </row>
    <row r="211" spans="2:8" x14ac:dyDescent="0.2">
      <c r="B211" s="5"/>
      <c r="C211" s="5"/>
      <c r="D211" s="5"/>
      <c r="E211" s="4" t="str">
        <f t="shared" si="8"/>
        <v xml:space="preserve"> </v>
      </c>
      <c r="F211" s="5"/>
      <c r="G211" s="4">
        <f t="shared" si="7"/>
        <v>0</v>
      </c>
      <c r="H211" s="5"/>
    </row>
    <row r="212" spans="2:8" x14ac:dyDescent="0.2">
      <c r="B212" s="5"/>
      <c r="C212" s="5"/>
      <c r="D212" s="5"/>
      <c r="E212" s="4" t="str">
        <f t="shared" si="8"/>
        <v xml:space="preserve"> </v>
      </c>
      <c r="F212" s="5"/>
      <c r="G212" s="4">
        <f t="shared" si="7"/>
        <v>0</v>
      </c>
      <c r="H212" s="5"/>
    </row>
    <row r="213" spans="2:8" x14ac:dyDescent="0.2">
      <c r="B213" s="5"/>
      <c r="C213" s="5"/>
      <c r="D213" s="5"/>
      <c r="E213" s="4" t="str">
        <f t="shared" si="8"/>
        <v xml:space="preserve"> </v>
      </c>
      <c r="F213" s="5"/>
      <c r="G213" s="4">
        <f t="shared" si="7"/>
        <v>0</v>
      </c>
      <c r="H213" s="5"/>
    </row>
    <row r="214" spans="2:8" x14ac:dyDescent="0.2">
      <c r="B214" s="5"/>
      <c r="C214" s="5"/>
      <c r="D214" s="5"/>
      <c r="E214" s="4" t="str">
        <f t="shared" si="8"/>
        <v xml:space="preserve"> </v>
      </c>
      <c r="F214" s="5"/>
      <c r="G214" s="4">
        <f t="shared" si="7"/>
        <v>0</v>
      </c>
      <c r="H214" s="5"/>
    </row>
    <row r="215" spans="2:8" x14ac:dyDescent="0.2">
      <c r="B215" s="5"/>
      <c r="C215" s="5"/>
      <c r="D215" s="5"/>
      <c r="E215" s="4" t="str">
        <f t="shared" si="8"/>
        <v xml:space="preserve"> </v>
      </c>
      <c r="F215" s="5"/>
      <c r="G215" s="4">
        <f t="shared" si="7"/>
        <v>0</v>
      </c>
      <c r="H215" s="5"/>
    </row>
    <row r="216" spans="2:8" x14ac:dyDescent="0.2">
      <c r="B216" s="5"/>
      <c r="C216" s="5"/>
      <c r="D216" s="5"/>
      <c r="E216" s="4" t="str">
        <f t="shared" si="8"/>
        <v xml:space="preserve"> </v>
      </c>
      <c r="F216" s="5"/>
      <c r="G216" s="4">
        <f t="shared" si="7"/>
        <v>0</v>
      </c>
      <c r="H216" s="5"/>
    </row>
    <row r="217" spans="2:8" x14ac:dyDescent="0.2">
      <c r="B217" s="5"/>
      <c r="C217" s="5"/>
      <c r="D217" s="5"/>
      <c r="E217" s="4" t="str">
        <f t="shared" si="8"/>
        <v xml:space="preserve"> </v>
      </c>
      <c r="F217" s="5"/>
      <c r="G217" s="4">
        <f t="shared" si="7"/>
        <v>0</v>
      </c>
      <c r="H217" s="5"/>
    </row>
    <row r="218" spans="2:8" x14ac:dyDescent="0.2">
      <c r="B218" s="5"/>
      <c r="C218" s="5"/>
      <c r="D218" s="5"/>
      <c r="E218" s="4" t="str">
        <f t="shared" si="8"/>
        <v xml:space="preserve"> </v>
      </c>
      <c r="F218" s="5"/>
      <c r="G218" s="4">
        <f t="shared" si="7"/>
        <v>0</v>
      </c>
      <c r="H218" s="5"/>
    </row>
    <row r="219" spans="2:8" x14ac:dyDescent="0.2">
      <c r="B219" s="5"/>
      <c r="C219" s="5"/>
      <c r="D219" s="5"/>
      <c r="E219" s="4" t="str">
        <f t="shared" si="8"/>
        <v xml:space="preserve"> </v>
      </c>
      <c r="F219" s="5"/>
      <c r="G219" s="4">
        <f t="shared" si="7"/>
        <v>0</v>
      </c>
      <c r="H219" s="5"/>
    </row>
    <row r="220" spans="2:8" x14ac:dyDescent="0.2">
      <c r="B220" s="5"/>
      <c r="C220" s="5"/>
      <c r="D220" s="5"/>
      <c r="E220" s="4" t="str">
        <f t="shared" si="8"/>
        <v xml:space="preserve"> </v>
      </c>
      <c r="F220" s="5"/>
      <c r="G220" s="4">
        <f t="shared" si="7"/>
        <v>0</v>
      </c>
      <c r="H220" s="5"/>
    </row>
    <row r="221" spans="2:8" x14ac:dyDescent="0.2">
      <c r="B221" s="5"/>
      <c r="C221" s="5"/>
      <c r="D221" s="5"/>
      <c r="E221" s="4" t="str">
        <f t="shared" si="8"/>
        <v xml:space="preserve"> </v>
      </c>
      <c r="F221" s="5"/>
      <c r="G221" s="4">
        <f t="shared" si="7"/>
        <v>0</v>
      </c>
      <c r="H221" s="5"/>
    </row>
    <row r="222" spans="2:8" x14ac:dyDescent="0.2">
      <c r="B222" s="5"/>
      <c r="C222" s="5"/>
      <c r="D222" s="5"/>
      <c r="E222" s="4" t="str">
        <f t="shared" si="8"/>
        <v xml:space="preserve"> </v>
      </c>
      <c r="F222" s="5"/>
      <c r="G222" s="4">
        <f t="shared" si="7"/>
        <v>0</v>
      </c>
      <c r="H222" s="5"/>
    </row>
    <row r="223" spans="2:8" x14ac:dyDescent="0.2">
      <c r="B223" s="5"/>
      <c r="C223" s="5"/>
      <c r="D223" s="5"/>
      <c r="E223" s="4" t="str">
        <f t="shared" si="8"/>
        <v xml:space="preserve"> </v>
      </c>
      <c r="F223" s="5"/>
      <c r="G223" s="4">
        <f t="shared" si="7"/>
        <v>0</v>
      </c>
      <c r="H223" s="5"/>
    </row>
    <row r="224" spans="2:8" x14ac:dyDescent="0.2">
      <c r="B224" s="5"/>
      <c r="C224" s="5"/>
      <c r="D224" s="5"/>
      <c r="E224" s="4" t="str">
        <f t="shared" si="8"/>
        <v xml:space="preserve"> </v>
      </c>
      <c r="F224" s="5"/>
      <c r="G224" s="4">
        <f t="shared" si="7"/>
        <v>0</v>
      </c>
      <c r="H224" s="5"/>
    </row>
    <row r="225" spans="2:8" x14ac:dyDescent="0.2">
      <c r="B225" s="5"/>
      <c r="C225" s="5"/>
      <c r="D225" s="5"/>
      <c r="E225" s="4" t="str">
        <f t="shared" si="8"/>
        <v xml:space="preserve"> </v>
      </c>
      <c r="F225" s="5"/>
      <c r="G225" s="4">
        <f t="shared" si="7"/>
        <v>0</v>
      </c>
      <c r="H225" s="5"/>
    </row>
    <row r="226" spans="2:8" x14ac:dyDescent="0.2">
      <c r="B226" s="5"/>
      <c r="C226" s="5"/>
      <c r="D226" s="5"/>
      <c r="E226" s="4" t="str">
        <f t="shared" si="8"/>
        <v xml:space="preserve"> </v>
      </c>
      <c r="F226" s="5"/>
      <c r="G226" s="4">
        <f t="shared" si="7"/>
        <v>0</v>
      </c>
      <c r="H226" s="5"/>
    </row>
    <row r="227" spans="2:8" x14ac:dyDescent="0.2">
      <c r="B227" s="5"/>
      <c r="C227" s="5"/>
      <c r="D227" s="5"/>
      <c r="E227" s="4" t="str">
        <f t="shared" si="8"/>
        <v xml:space="preserve"> </v>
      </c>
      <c r="F227" s="5"/>
      <c r="G227" s="4">
        <f t="shared" si="7"/>
        <v>0</v>
      </c>
      <c r="H227" s="5"/>
    </row>
    <row r="228" spans="2:8" x14ac:dyDescent="0.2">
      <c r="B228" s="5"/>
      <c r="C228" s="5"/>
      <c r="D228" s="5"/>
      <c r="E228" s="4" t="str">
        <f t="shared" si="8"/>
        <v xml:space="preserve"> </v>
      </c>
      <c r="F228" s="5"/>
      <c r="G228" s="4">
        <f t="shared" si="7"/>
        <v>0</v>
      </c>
      <c r="H228" s="5"/>
    </row>
    <row r="229" spans="2:8" x14ac:dyDescent="0.2">
      <c r="B229" s="5"/>
      <c r="C229" s="5"/>
      <c r="D229" s="5"/>
      <c r="E229" s="4" t="str">
        <f t="shared" si="8"/>
        <v xml:space="preserve"> </v>
      </c>
      <c r="F229" s="5"/>
      <c r="G229" s="4">
        <f t="shared" si="7"/>
        <v>0</v>
      </c>
      <c r="H229" s="5"/>
    </row>
    <row r="230" spans="2:8" x14ac:dyDescent="0.2">
      <c r="B230" s="5"/>
      <c r="C230" s="5"/>
      <c r="D230" s="5"/>
      <c r="E230" s="4" t="str">
        <f t="shared" si="8"/>
        <v xml:space="preserve"> </v>
      </c>
      <c r="F230" s="5"/>
      <c r="G230" s="4">
        <f t="shared" si="7"/>
        <v>0</v>
      </c>
      <c r="H230" s="5"/>
    </row>
    <row r="231" spans="2:8" x14ac:dyDescent="0.2">
      <c r="B231" s="5"/>
      <c r="C231" s="5"/>
      <c r="D231" s="5"/>
      <c r="E231" s="4" t="str">
        <f t="shared" si="8"/>
        <v xml:space="preserve"> </v>
      </c>
      <c r="F231" s="5"/>
      <c r="G231" s="4">
        <f t="shared" si="7"/>
        <v>0</v>
      </c>
      <c r="H231" s="5"/>
    </row>
    <row r="232" spans="2:8" x14ac:dyDescent="0.2">
      <c r="B232" s="5"/>
      <c r="C232" s="5"/>
      <c r="D232" s="5"/>
      <c r="E232" s="4" t="str">
        <f t="shared" si="8"/>
        <v xml:space="preserve"> </v>
      </c>
      <c r="F232" s="5"/>
      <c r="G232" s="4">
        <f t="shared" si="7"/>
        <v>0</v>
      </c>
      <c r="H232" s="5"/>
    </row>
    <row r="233" spans="2:8" x14ac:dyDescent="0.2">
      <c r="B233" s="5"/>
      <c r="C233" s="5"/>
      <c r="D233" s="5"/>
      <c r="E233" s="4" t="str">
        <f t="shared" si="8"/>
        <v xml:space="preserve"> </v>
      </c>
      <c r="F233" s="5"/>
      <c r="G233" s="4">
        <f t="shared" si="7"/>
        <v>0</v>
      </c>
      <c r="H233" s="5"/>
    </row>
    <row r="234" spans="2:8" x14ac:dyDescent="0.2">
      <c r="B234" s="5"/>
      <c r="C234" s="5"/>
      <c r="D234" s="5"/>
      <c r="E234" s="4" t="str">
        <f t="shared" si="8"/>
        <v xml:space="preserve"> </v>
      </c>
      <c r="F234" s="5"/>
      <c r="G234" s="4">
        <f t="shared" si="7"/>
        <v>0</v>
      </c>
      <c r="H234" s="5"/>
    </row>
    <row r="235" spans="2:8" x14ac:dyDescent="0.2">
      <c r="B235" s="5"/>
      <c r="C235" s="5"/>
      <c r="D235" s="5"/>
      <c r="E235" s="4" t="str">
        <f t="shared" si="8"/>
        <v xml:space="preserve"> </v>
      </c>
      <c r="F235" s="5"/>
      <c r="G235" s="4">
        <f t="shared" si="7"/>
        <v>0</v>
      </c>
      <c r="H235" s="5"/>
    </row>
    <row r="236" spans="2:8" x14ac:dyDescent="0.2">
      <c r="B236" s="5"/>
      <c r="C236" s="5"/>
      <c r="D236" s="5"/>
      <c r="E236" s="4" t="str">
        <f t="shared" si="8"/>
        <v xml:space="preserve"> </v>
      </c>
      <c r="F236" s="5"/>
      <c r="G236" s="4">
        <f t="shared" si="7"/>
        <v>0</v>
      </c>
      <c r="H236" s="5"/>
    </row>
    <row r="237" spans="2:8" x14ac:dyDescent="0.2">
      <c r="B237" s="5"/>
      <c r="C237" s="5"/>
      <c r="D237" s="5"/>
      <c r="E237" s="4" t="str">
        <f t="shared" si="8"/>
        <v xml:space="preserve"> </v>
      </c>
      <c r="F237" s="5"/>
      <c r="G237" s="4">
        <f t="shared" si="7"/>
        <v>0</v>
      </c>
      <c r="H237" s="5"/>
    </row>
    <row r="238" spans="2:8" x14ac:dyDescent="0.2">
      <c r="B238" s="5"/>
      <c r="C238" s="5"/>
      <c r="D238" s="5"/>
      <c r="E238" s="4" t="str">
        <f t="shared" si="8"/>
        <v xml:space="preserve"> </v>
      </c>
      <c r="F238" s="5"/>
      <c r="G238" s="4">
        <f t="shared" si="7"/>
        <v>0</v>
      </c>
      <c r="H238" s="5"/>
    </row>
    <row r="239" spans="2:8" x14ac:dyDescent="0.2">
      <c r="B239" s="5"/>
      <c r="C239" s="5"/>
      <c r="D239" s="5"/>
      <c r="E239" s="4" t="str">
        <f t="shared" si="8"/>
        <v xml:space="preserve"> </v>
      </c>
      <c r="F239" s="5"/>
      <c r="G239" s="4">
        <f t="shared" si="7"/>
        <v>0</v>
      </c>
      <c r="H239" s="5"/>
    </row>
    <row r="240" spans="2:8" x14ac:dyDescent="0.2">
      <c r="B240" s="5"/>
      <c r="C240" s="5"/>
      <c r="D240" s="5"/>
      <c r="E240" s="4" t="str">
        <f t="shared" si="8"/>
        <v xml:space="preserve"> </v>
      </c>
      <c r="F240" s="5"/>
      <c r="G240" s="4">
        <f t="shared" si="7"/>
        <v>0</v>
      </c>
      <c r="H240" s="5"/>
    </row>
    <row r="241" spans="2:8" x14ac:dyDescent="0.2">
      <c r="B241" s="5"/>
      <c r="C241" s="5"/>
      <c r="D241" s="5"/>
      <c r="E241" s="4" t="str">
        <f t="shared" si="8"/>
        <v xml:space="preserve"> </v>
      </c>
      <c r="F241" s="5"/>
      <c r="G241" s="4">
        <f t="shared" si="7"/>
        <v>0</v>
      </c>
      <c r="H241" s="5"/>
    </row>
    <row r="242" spans="2:8" x14ac:dyDescent="0.2">
      <c r="B242" s="5"/>
      <c r="C242" s="5"/>
      <c r="D242" s="5"/>
      <c r="E242" s="4" t="str">
        <f t="shared" si="8"/>
        <v xml:space="preserve"> </v>
      </c>
      <c r="F242" s="5"/>
      <c r="G242" s="4">
        <f t="shared" si="7"/>
        <v>0</v>
      </c>
      <c r="H242" s="5"/>
    </row>
    <row r="243" spans="2:8" x14ac:dyDescent="0.2">
      <c r="B243" s="5"/>
      <c r="C243" s="5"/>
      <c r="D243" s="5"/>
      <c r="E243" s="4" t="str">
        <f t="shared" si="8"/>
        <v xml:space="preserve"> </v>
      </c>
      <c r="F243" s="5"/>
      <c r="G243" s="4">
        <f t="shared" si="7"/>
        <v>0</v>
      </c>
      <c r="H243" s="5"/>
    </row>
    <row r="244" spans="2:8" x14ac:dyDescent="0.2">
      <c r="B244" s="5"/>
      <c r="C244" s="5"/>
      <c r="D244" s="5"/>
      <c r="E244" s="4" t="str">
        <f t="shared" si="8"/>
        <v xml:space="preserve"> </v>
      </c>
      <c r="F244" s="5"/>
      <c r="G244" s="4">
        <f t="shared" si="7"/>
        <v>0</v>
      </c>
      <c r="H244" s="5"/>
    </row>
    <row r="245" spans="2:8" x14ac:dyDescent="0.2">
      <c r="B245" s="5"/>
      <c r="C245" s="5"/>
      <c r="D245" s="5"/>
      <c r="E245" s="4" t="str">
        <f t="shared" si="8"/>
        <v xml:space="preserve"> </v>
      </c>
      <c r="F245" s="5"/>
      <c r="G245" s="4">
        <f t="shared" si="7"/>
        <v>0</v>
      </c>
      <c r="H245" s="5"/>
    </row>
    <row r="246" spans="2:8" x14ac:dyDescent="0.2">
      <c r="B246" s="5"/>
      <c r="C246" s="5"/>
      <c r="D246" s="5"/>
      <c r="E246" s="4" t="str">
        <f t="shared" si="8"/>
        <v xml:space="preserve"> </v>
      </c>
      <c r="F246" s="5"/>
      <c r="G246" s="4">
        <f t="shared" si="7"/>
        <v>0</v>
      </c>
      <c r="H246" s="5"/>
    </row>
    <row r="247" spans="2:8" x14ac:dyDescent="0.2">
      <c r="B247" s="5"/>
      <c r="C247" s="5"/>
      <c r="D247" s="5"/>
      <c r="E247" s="4" t="str">
        <f t="shared" si="8"/>
        <v xml:space="preserve"> </v>
      </c>
      <c r="F247" s="5"/>
      <c r="G247" s="4">
        <f t="shared" si="7"/>
        <v>0</v>
      </c>
      <c r="H247" s="5"/>
    </row>
    <row r="248" spans="2:8" x14ac:dyDescent="0.2">
      <c r="B248" s="5"/>
      <c r="C248" s="5"/>
      <c r="D248" s="5"/>
      <c r="E248" s="4" t="str">
        <f t="shared" si="8"/>
        <v xml:space="preserve"> </v>
      </c>
      <c r="F248" s="5"/>
      <c r="G248" s="4">
        <f t="shared" si="7"/>
        <v>0</v>
      </c>
      <c r="H248" s="5"/>
    </row>
    <row r="249" spans="2:8" x14ac:dyDescent="0.2">
      <c r="B249" s="5"/>
      <c r="C249" s="5"/>
      <c r="D249" s="5"/>
      <c r="E249" s="4" t="str">
        <f t="shared" si="8"/>
        <v xml:space="preserve"> </v>
      </c>
      <c r="F249" s="5"/>
      <c r="G249" s="4">
        <f t="shared" si="7"/>
        <v>0</v>
      </c>
      <c r="H249" s="5"/>
    </row>
    <row r="250" spans="2:8" x14ac:dyDescent="0.2">
      <c r="B250" s="5"/>
      <c r="C250" s="5"/>
      <c r="D250" s="5"/>
      <c r="E250" s="4" t="str">
        <f t="shared" si="8"/>
        <v xml:space="preserve"> </v>
      </c>
      <c r="F250" s="5"/>
      <c r="G250" s="4">
        <f t="shared" si="7"/>
        <v>0</v>
      </c>
      <c r="H250" s="5"/>
    </row>
    <row r="251" spans="2:8" x14ac:dyDescent="0.2">
      <c r="B251" s="5"/>
      <c r="C251" s="5"/>
      <c r="D251" s="5"/>
      <c r="E251" s="4" t="str">
        <f t="shared" si="8"/>
        <v xml:space="preserve"> </v>
      </c>
      <c r="F251" s="5"/>
      <c r="G251" s="4">
        <f t="shared" si="7"/>
        <v>0</v>
      </c>
      <c r="H251" s="5"/>
    </row>
    <row r="252" spans="2:8" x14ac:dyDescent="0.2">
      <c r="B252" s="5"/>
      <c r="C252" s="5"/>
      <c r="D252" s="5"/>
      <c r="E252" s="4" t="str">
        <f t="shared" si="8"/>
        <v xml:space="preserve"> </v>
      </c>
      <c r="F252" s="5"/>
      <c r="G252" s="4">
        <f t="shared" si="7"/>
        <v>0</v>
      </c>
      <c r="H252" s="5"/>
    </row>
    <row r="253" spans="2:8" x14ac:dyDescent="0.2">
      <c r="B253" s="5"/>
      <c r="C253" s="5"/>
      <c r="D253" s="5"/>
      <c r="E253" s="4" t="str">
        <f t="shared" si="8"/>
        <v xml:space="preserve"> </v>
      </c>
      <c r="F253" s="5"/>
      <c r="G253" s="4">
        <f t="shared" si="7"/>
        <v>0</v>
      </c>
      <c r="H253" s="5"/>
    </row>
    <row r="254" spans="2:8" x14ac:dyDescent="0.2">
      <c r="B254" s="5"/>
      <c r="C254" s="5"/>
      <c r="D254" s="5"/>
      <c r="E254" s="4" t="str">
        <f t="shared" si="8"/>
        <v xml:space="preserve"> </v>
      </c>
      <c r="F254" s="5"/>
      <c r="G254" s="4">
        <f t="shared" si="7"/>
        <v>0</v>
      </c>
      <c r="H254" s="5"/>
    </row>
    <row r="255" spans="2:8" x14ac:dyDescent="0.2">
      <c r="B255" s="5"/>
      <c r="C255" s="5"/>
      <c r="D255" s="5"/>
      <c r="E255" s="4" t="str">
        <f t="shared" si="8"/>
        <v xml:space="preserve"> </v>
      </c>
      <c r="F255" s="5"/>
      <c r="G255" s="4">
        <f t="shared" si="7"/>
        <v>0</v>
      </c>
      <c r="H255" s="5"/>
    </row>
    <row r="256" spans="2:8" x14ac:dyDescent="0.2">
      <c r="B256" s="5"/>
      <c r="C256" s="5"/>
      <c r="D256" s="5"/>
      <c r="E256" s="4" t="str">
        <f t="shared" si="8"/>
        <v xml:space="preserve"> </v>
      </c>
      <c r="F256" s="5"/>
      <c r="G256" s="4">
        <f t="shared" si="7"/>
        <v>0</v>
      </c>
      <c r="H256" s="5"/>
    </row>
    <row r="257" spans="2:8" x14ac:dyDescent="0.2">
      <c r="B257" s="5"/>
      <c r="C257" s="5"/>
      <c r="D257" s="5"/>
      <c r="E257" s="4" t="str">
        <f t="shared" si="8"/>
        <v xml:space="preserve"> </v>
      </c>
      <c r="F257" s="5"/>
      <c r="G257" s="4">
        <f t="shared" si="7"/>
        <v>0</v>
      </c>
      <c r="H257" s="5"/>
    </row>
    <row r="258" spans="2:8" x14ac:dyDescent="0.2">
      <c r="B258" s="5"/>
      <c r="C258" s="5"/>
      <c r="D258" s="5"/>
      <c r="E258" s="4" t="str">
        <f t="shared" si="8"/>
        <v xml:space="preserve"> </v>
      </c>
      <c r="F258" s="5"/>
      <c r="G258" s="4">
        <f t="shared" si="7"/>
        <v>0</v>
      </c>
      <c r="H258" s="5"/>
    </row>
    <row r="259" spans="2:8" x14ac:dyDescent="0.2">
      <c r="B259" s="5"/>
      <c r="C259" s="5"/>
      <c r="D259" s="5"/>
      <c r="E259" s="4" t="str">
        <f t="shared" si="8"/>
        <v xml:space="preserve"> </v>
      </c>
      <c r="F259" s="5"/>
      <c r="G259" s="4">
        <f t="shared" si="7"/>
        <v>0</v>
      </c>
      <c r="H259" s="5"/>
    </row>
    <row r="260" spans="2:8" x14ac:dyDescent="0.2">
      <c r="B260" s="5"/>
      <c r="C260" s="5"/>
      <c r="D260" s="5"/>
      <c r="E260" s="4" t="str">
        <f t="shared" si="8"/>
        <v xml:space="preserve"> </v>
      </c>
      <c r="F260" s="5"/>
      <c r="G260" s="4">
        <f t="shared" ref="G260:G323" si="9">IFERROR(E260*F260,0)</f>
        <v>0</v>
      </c>
      <c r="H260" s="5"/>
    </row>
    <row r="261" spans="2:8" x14ac:dyDescent="0.2">
      <c r="B261" s="5"/>
      <c r="C261" s="5"/>
      <c r="D261" s="5"/>
      <c r="E261" s="4" t="str">
        <f t="shared" si="8"/>
        <v xml:space="preserve"> </v>
      </c>
      <c r="F261" s="5"/>
      <c r="G261" s="4">
        <f t="shared" si="9"/>
        <v>0</v>
      </c>
      <c r="H261" s="5"/>
    </row>
    <row r="262" spans="2:8" x14ac:dyDescent="0.2">
      <c r="B262" s="5"/>
      <c r="C262" s="5"/>
      <c r="D262" s="5"/>
      <c r="E262" s="4" t="str">
        <f t="shared" si="8"/>
        <v xml:space="preserve"> </v>
      </c>
      <c r="F262" s="5"/>
      <c r="G262" s="4">
        <f t="shared" si="9"/>
        <v>0</v>
      </c>
      <c r="H262" s="5"/>
    </row>
    <row r="263" spans="2:8" x14ac:dyDescent="0.2">
      <c r="B263" s="5"/>
      <c r="C263" s="5"/>
      <c r="D263" s="5"/>
      <c r="E263" s="4" t="str">
        <f t="shared" si="8"/>
        <v xml:space="preserve"> </v>
      </c>
      <c r="F263" s="5"/>
      <c r="G263" s="4">
        <f t="shared" si="9"/>
        <v>0</v>
      </c>
      <c r="H263" s="5"/>
    </row>
    <row r="264" spans="2:8" x14ac:dyDescent="0.2">
      <c r="B264" s="5"/>
      <c r="C264" s="5"/>
      <c r="D264" s="5"/>
      <c r="E264" s="4" t="str">
        <f t="shared" si="8"/>
        <v xml:space="preserve"> </v>
      </c>
      <c r="F264" s="5"/>
      <c r="G264" s="4">
        <f t="shared" si="9"/>
        <v>0</v>
      </c>
      <c r="H264" s="5"/>
    </row>
    <row r="265" spans="2:8" x14ac:dyDescent="0.2">
      <c r="B265" s="5"/>
      <c r="C265" s="5"/>
      <c r="D265" s="5"/>
      <c r="E265" s="4" t="str">
        <f t="shared" ref="E265:E328" si="10">IF(D265="CAMISA BLANCA",59,IF(D265="CAMISA AZUL",59,IF(D265="CAMISA AMARILLA",59,IF(D265="CAMISA VERDE",59,IF(D265="CAMISA DENIM",59,IF(D265="CAMISA GRANATE",59,IF(D265="CAMISA GRIS",59,IF(D265="CAMISA GRIS CLARO",59,IF(D265="CAMISA CUADROS AZULES",59,IF(D265="CAMISA CUADROS NAVIDAD",59,IF(D265="CARTERA NEGRA",29,IF(D265="CARTERA AZUL",29,IF(D265="CARTERA CAMEL",29,IF(D265="CARTERA VERDE",29,IF(D265="CARTERA AZUL-ROJO",29,IF(D265="CARTERA VERDE-AMARILLO",29," "))))))))))))))))</f>
        <v xml:space="preserve"> </v>
      </c>
      <c r="F265" s="5"/>
      <c r="G265" s="4">
        <f t="shared" si="9"/>
        <v>0</v>
      </c>
      <c r="H265" s="5"/>
    </row>
    <row r="266" spans="2:8" x14ac:dyDescent="0.2">
      <c r="B266" s="5"/>
      <c r="C266" s="5"/>
      <c r="D266" s="5"/>
      <c r="E266" s="4" t="str">
        <f t="shared" si="10"/>
        <v xml:space="preserve"> </v>
      </c>
      <c r="F266" s="5"/>
      <c r="G266" s="4">
        <f t="shared" si="9"/>
        <v>0</v>
      </c>
      <c r="H266" s="5"/>
    </row>
    <row r="267" spans="2:8" x14ac:dyDescent="0.2">
      <c r="B267" s="5"/>
      <c r="C267" s="5"/>
      <c r="D267" s="5"/>
      <c r="E267" s="4" t="str">
        <f t="shared" si="10"/>
        <v xml:space="preserve"> </v>
      </c>
      <c r="F267" s="5"/>
      <c r="G267" s="4">
        <f t="shared" si="9"/>
        <v>0</v>
      </c>
      <c r="H267" s="5"/>
    </row>
    <row r="268" spans="2:8" x14ac:dyDescent="0.2">
      <c r="B268" s="5"/>
      <c r="C268" s="5"/>
      <c r="D268" s="5"/>
      <c r="E268" s="4" t="str">
        <f t="shared" si="10"/>
        <v xml:space="preserve"> </v>
      </c>
      <c r="F268" s="5"/>
      <c r="G268" s="4">
        <f t="shared" si="9"/>
        <v>0</v>
      </c>
      <c r="H268" s="5"/>
    </row>
    <row r="269" spans="2:8" x14ac:dyDescent="0.2">
      <c r="B269" s="5"/>
      <c r="C269" s="5"/>
      <c r="D269" s="5"/>
      <c r="E269" s="4" t="str">
        <f t="shared" si="10"/>
        <v xml:space="preserve"> </v>
      </c>
      <c r="F269" s="5"/>
      <c r="G269" s="4">
        <f t="shared" si="9"/>
        <v>0</v>
      </c>
      <c r="H269" s="5"/>
    </row>
    <row r="270" spans="2:8" x14ac:dyDescent="0.2">
      <c r="B270" s="5"/>
      <c r="C270" s="5"/>
      <c r="D270" s="5"/>
      <c r="E270" s="4" t="str">
        <f t="shared" si="10"/>
        <v xml:space="preserve"> </v>
      </c>
      <c r="F270" s="5"/>
      <c r="G270" s="4">
        <f t="shared" si="9"/>
        <v>0</v>
      </c>
      <c r="H270" s="5"/>
    </row>
    <row r="271" spans="2:8" x14ac:dyDescent="0.2">
      <c r="B271" s="5"/>
      <c r="C271" s="5"/>
      <c r="D271" s="5"/>
      <c r="E271" s="4" t="str">
        <f t="shared" si="10"/>
        <v xml:space="preserve"> </v>
      </c>
      <c r="F271" s="5"/>
      <c r="G271" s="4">
        <f t="shared" si="9"/>
        <v>0</v>
      </c>
      <c r="H271" s="5"/>
    </row>
    <row r="272" spans="2:8" x14ac:dyDescent="0.2">
      <c r="B272" s="5"/>
      <c r="C272" s="5"/>
      <c r="D272" s="5"/>
      <c r="E272" s="4" t="str">
        <f t="shared" si="10"/>
        <v xml:space="preserve"> </v>
      </c>
      <c r="F272" s="5"/>
      <c r="G272" s="4">
        <f t="shared" si="9"/>
        <v>0</v>
      </c>
      <c r="H272" s="5"/>
    </row>
    <row r="273" spans="2:8" x14ac:dyDescent="0.2">
      <c r="B273" s="5"/>
      <c r="C273" s="5"/>
      <c r="D273" s="5"/>
      <c r="E273" s="4" t="str">
        <f t="shared" si="10"/>
        <v xml:space="preserve"> </v>
      </c>
      <c r="F273" s="5"/>
      <c r="G273" s="4">
        <f t="shared" si="9"/>
        <v>0</v>
      </c>
      <c r="H273" s="5"/>
    </row>
    <row r="274" spans="2:8" x14ac:dyDescent="0.2">
      <c r="B274" s="5"/>
      <c r="C274" s="5"/>
      <c r="D274" s="5"/>
      <c r="E274" s="4" t="str">
        <f t="shared" si="10"/>
        <v xml:space="preserve"> </v>
      </c>
      <c r="F274" s="5"/>
      <c r="G274" s="4">
        <f t="shared" si="9"/>
        <v>0</v>
      </c>
      <c r="H274" s="5"/>
    </row>
    <row r="275" spans="2:8" x14ac:dyDescent="0.2">
      <c r="B275" s="5"/>
      <c r="C275" s="5"/>
      <c r="D275" s="5"/>
      <c r="E275" s="4" t="str">
        <f t="shared" si="10"/>
        <v xml:space="preserve"> </v>
      </c>
      <c r="F275" s="5"/>
      <c r="G275" s="4">
        <f t="shared" si="9"/>
        <v>0</v>
      </c>
      <c r="H275" s="5"/>
    </row>
    <row r="276" spans="2:8" x14ac:dyDescent="0.2">
      <c r="B276" s="5"/>
      <c r="C276" s="5"/>
      <c r="D276" s="5"/>
      <c r="E276" s="4" t="str">
        <f t="shared" si="10"/>
        <v xml:space="preserve"> </v>
      </c>
      <c r="F276" s="5"/>
      <c r="G276" s="4">
        <f t="shared" si="9"/>
        <v>0</v>
      </c>
      <c r="H276" s="5"/>
    </row>
    <row r="277" spans="2:8" x14ac:dyDescent="0.2">
      <c r="B277" s="5"/>
      <c r="C277" s="5"/>
      <c r="D277" s="5"/>
      <c r="E277" s="4" t="str">
        <f t="shared" si="10"/>
        <v xml:space="preserve"> </v>
      </c>
      <c r="F277" s="5"/>
      <c r="G277" s="4">
        <f t="shared" si="9"/>
        <v>0</v>
      </c>
      <c r="H277" s="5"/>
    </row>
    <row r="278" spans="2:8" x14ac:dyDescent="0.2">
      <c r="B278" s="5"/>
      <c r="C278" s="5"/>
      <c r="D278" s="5"/>
      <c r="E278" s="4" t="str">
        <f t="shared" si="10"/>
        <v xml:space="preserve"> </v>
      </c>
      <c r="F278" s="5"/>
      <c r="G278" s="4">
        <f t="shared" si="9"/>
        <v>0</v>
      </c>
      <c r="H278" s="5"/>
    </row>
    <row r="279" spans="2:8" x14ac:dyDescent="0.2">
      <c r="B279" s="5"/>
      <c r="C279" s="5"/>
      <c r="D279" s="5"/>
      <c r="E279" s="4" t="str">
        <f t="shared" si="10"/>
        <v xml:space="preserve"> </v>
      </c>
      <c r="F279" s="5"/>
      <c r="G279" s="4">
        <f t="shared" si="9"/>
        <v>0</v>
      </c>
      <c r="H279" s="5"/>
    </row>
    <row r="280" spans="2:8" x14ac:dyDescent="0.2">
      <c r="B280" s="5"/>
      <c r="C280" s="5"/>
      <c r="D280" s="5"/>
      <c r="E280" s="4" t="str">
        <f t="shared" si="10"/>
        <v xml:space="preserve"> </v>
      </c>
      <c r="F280" s="5"/>
      <c r="G280" s="4">
        <f t="shared" si="9"/>
        <v>0</v>
      </c>
      <c r="H280" s="5"/>
    </row>
    <row r="281" spans="2:8" x14ac:dyDescent="0.2">
      <c r="B281" s="5"/>
      <c r="C281" s="5"/>
      <c r="D281" s="5"/>
      <c r="E281" s="4" t="str">
        <f t="shared" si="10"/>
        <v xml:space="preserve"> </v>
      </c>
      <c r="F281" s="5"/>
      <c r="G281" s="4">
        <f t="shared" si="9"/>
        <v>0</v>
      </c>
      <c r="H281" s="5"/>
    </row>
    <row r="282" spans="2:8" x14ac:dyDescent="0.2">
      <c r="B282" s="5"/>
      <c r="C282" s="5"/>
      <c r="D282" s="5"/>
      <c r="E282" s="4" t="str">
        <f t="shared" si="10"/>
        <v xml:space="preserve"> </v>
      </c>
      <c r="F282" s="5"/>
      <c r="G282" s="4">
        <f t="shared" si="9"/>
        <v>0</v>
      </c>
      <c r="H282" s="5"/>
    </row>
    <row r="283" spans="2:8" x14ac:dyDescent="0.2">
      <c r="B283" s="5"/>
      <c r="C283" s="5"/>
      <c r="D283" s="5"/>
      <c r="E283" s="4" t="str">
        <f t="shared" si="10"/>
        <v xml:space="preserve"> </v>
      </c>
      <c r="F283" s="5"/>
      <c r="G283" s="4">
        <f t="shared" si="9"/>
        <v>0</v>
      </c>
      <c r="H283" s="5"/>
    </row>
    <row r="284" spans="2:8" x14ac:dyDescent="0.2">
      <c r="B284" s="5"/>
      <c r="C284" s="5"/>
      <c r="D284" s="5"/>
      <c r="E284" s="4" t="str">
        <f t="shared" si="10"/>
        <v xml:space="preserve"> </v>
      </c>
      <c r="F284" s="5"/>
      <c r="G284" s="4">
        <f t="shared" si="9"/>
        <v>0</v>
      </c>
      <c r="H284" s="5"/>
    </row>
    <row r="285" spans="2:8" x14ac:dyDescent="0.2">
      <c r="B285" s="5"/>
      <c r="C285" s="5"/>
      <c r="D285" s="5"/>
      <c r="E285" s="4" t="str">
        <f t="shared" si="10"/>
        <v xml:space="preserve"> </v>
      </c>
      <c r="F285" s="5"/>
      <c r="G285" s="4">
        <f t="shared" si="9"/>
        <v>0</v>
      </c>
      <c r="H285" s="5"/>
    </row>
    <row r="286" spans="2:8" x14ac:dyDescent="0.2">
      <c r="B286" s="5"/>
      <c r="C286" s="5"/>
      <c r="D286" s="5"/>
      <c r="E286" s="4" t="str">
        <f t="shared" si="10"/>
        <v xml:space="preserve"> </v>
      </c>
      <c r="F286" s="5"/>
      <c r="G286" s="4">
        <f t="shared" si="9"/>
        <v>0</v>
      </c>
      <c r="H286" s="5"/>
    </row>
    <row r="287" spans="2:8" x14ac:dyDescent="0.2">
      <c r="B287" s="5"/>
      <c r="C287" s="5"/>
      <c r="D287" s="5"/>
      <c r="E287" s="4" t="str">
        <f t="shared" si="10"/>
        <v xml:space="preserve"> </v>
      </c>
      <c r="F287" s="5"/>
      <c r="G287" s="4">
        <f t="shared" si="9"/>
        <v>0</v>
      </c>
      <c r="H287" s="5"/>
    </row>
    <row r="288" spans="2:8" x14ac:dyDescent="0.2">
      <c r="B288" s="5"/>
      <c r="C288" s="5"/>
      <c r="D288" s="5"/>
      <c r="E288" s="4" t="str">
        <f t="shared" si="10"/>
        <v xml:space="preserve"> </v>
      </c>
      <c r="F288" s="5"/>
      <c r="G288" s="4">
        <f t="shared" si="9"/>
        <v>0</v>
      </c>
      <c r="H288" s="5"/>
    </row>
    <row r="289" spans="2:8" x14ac:dyDescent="0.2">
      <c r="B289" s="5"/>
      <c r="C289" s="5"/>
      <c r="D289" s="5"/>
      <c r="E289" s="4" t="str">
        <f t="shared" si="10"/>
        <v xml:space="preserve"> </v>
      </c>
      <c r="F289" s="5"/>
      <c r="G289" s="4">
        <f t="shared" si="9"/>
        <v>0</v>
      </c>
      <c r="H289" s="5"/>
    </row>
    <row r="290" spans="2:8" x14ac:dyDescent="0.2">
      <c r="B290" s="5"/>
      <c r="C290" s="5"/>
      <c r="D290" s="5"/>
      <c r="E290" s="4" t="str">
        <f t="shared" si="10"/>
        <v xml:space="preserve"> </v>
      </c>
      <c r="F290" s="5"/>
      <c r="G290" s="4">
        <f t="shared" si="9"/>
        <v>0</v>
      </c>
      <c r="H290" s="5"/>
    </row>
    <row r="291" spans="2:8" x14ac:dyDescent="0.2">
      <c r="B291" s="5"/>
      <c r="C291" s="5"/>
      <c r="D291" s="5"/>
      <c r="E291" s="4" t="str">
        <f t="shared" si="10"/>
        <v xml:space="preserve"> </v>
      </c>
      <c r="F291" s="5"/>
      <c r="G291" s="4">
        <f t="shared" si="9"/>
        <v>0</v>
      </c>
      <c r="H291" s="5"/>
    </row>
    <row r="292" spans="2:8" x14ac:dyDescent="0.2">
      <c r="B292" s="5"/>
      <c r="C292" s="5"/>
      <c r="D292" s="5"/>
      <c r="E292" s="4" t="str">
        <f t="shared" si="10"/>
        <v xml:space="preserve"> </v>
      </c>
      <c r="F292" s="5"/>
      <c r="G292" s="4">
        <f t="shared" si="9"/>
        <v>0</v>
      </c>
      <c r="H292" s="5"/>
    </row>
    <row r="293" spans="2:8" x14ac:dyDescent="0.2">
      <c r="B293" s="5"/>
      <c r="C293" s="5"/>
      <c r="D293" s="5"/>
      <c r="E293" s="4" t="str">
        <f t="shared" si="10"/>
        <v xml:space="preserve"> </v>
      </c>
      <c r="F293" s="5"/>
      <c r="G293" s="4">
        <f t="shared" si="9"/>
        <v>0</v>
      </c>
      <c r="H293" s="5"/>
    </row>
    <row r="294" spans="2:8" x14ac:dyDescent="0.2">
      <c r="B294" s="5"/>
      <c r="C294" s="5"/>
      <c r="D294" s="5"/>
      <c r="E294" s="4" t="str">
        <f t="shared" si="10"/>
        <v xml:space="preserve"> </v>
      </c>
      <c r="F294" s="5"/>
      <c r="G294" s="4">
        <f t="shared" si="9"/>
        <v>0</v>
      </c>
      <c r="H294" s="5"/>
    </row>
    <row r="295" spans="2:8" x14ac:dyDescent="0.2">
      <c r="B295" s="5"/>
      <c r="C295" s="5"/>
      <c r="D295" s="5"/>
      <c r="E295" s="4" t="str">
        <f t="shared" si="10"/>
        <v xml:space="preserve"> </v>
      </c>
      <c r="F295" s="5"/>
      <c r="G295" s="4">
        <f t="shared" si="9"/>
        <v>0</v>
      </c>
      <c r="H295" s="5"/>
    </row>
    <row r="296" spans="2:8" x14ac:dyDescent="0.2">
      <c r="B296" s="5"/>
      <c r="C296" s="5"/>
      <c r="D296" s="5"/>
      <c r="E296" s="4" t="str">
        <f t="shared" si="10"/>
        <v xml:space="preserve"> </v>
      </c>
      <c r="F296" s="5"/>
      <c r="G296" s="4">
        <f t="shared" si="9"/>
        <v>0</v>
      </c>
      <c r="H296" s="5"/>
    </row>
    <row r="297" spans="2:8" x14ac:dyDescent="0.2">
      <c r="B297" s="5"/>
      <c r="C297" s="5"/>
      <c r="D297" s="5"/>
      <c r="E297" s="4" t="str">
        <f t="shared" si="10"/>
        <v xml:space="preserve"> </v>
      </c>
      <c r="F297" s="5"/>
      <c r="G297" s="4">
        <f t="shared" si="9"/>
        <v>0</v>
      </c>
      <c r="H297" s="5"/>
    </row>
    <row r="298" spans="2:8" x14ac:dyDescent="0.2">
      <c r="B298" s="5"/>
      <c r="C298" s="5"/>
      <c r="D298" s="5"/>
      <c r="E298" s="4" t="str">
        <f t="shared" si="10"/>
        <v xml:space="preserve"> </v>
      </c>
      <c r="F298" s="5"/>
      <c r="G298" s="4">
        <f t="shared" si="9"/>
        <v>0</v>
      </c>
      <c r="H298" s="5"/>
    </row>
    <row r="299" spans="2:8" x14ac:dyDescent="0.2">
      <c r="B299" s="5"/>
      <c r="C299" s="5"/>
      <c r="D299" s="5"/>
      <c r="E299" s="4" t="str">
        <f t="shared" si="10"/>
        <v xml:space="preserve"> </v>
      </c>
      <c r="F299" s="5"/>
      <c r="G299" s="4">
        <f t="shared" si="9"/>
        <v>0</v>
      </c>
      <c r="H299" s="5"/>
    </row>
    <row r="300" spans="2:8" x14ac:dyDescent="0.2">
      <c r="B300" s="5"/>
      <c r="C300" s="5"/>
      <c r="D300" s="5"/>
      <c r="E300" s="4" t="str">
        <f t="shared" si="10"/>
        <v xml:space="preserve"> </v>
      </c>
      <c r="F300" s="5"/>
      <c r="G300" s="4">
        <f t="shared" si="9"/>
        <v>0</v>
      </c>
      <c r="H300" s="5"/>
    </row>
    <row r="301" spans="2:8" x14ac:dyDescent="0.2">
      <c r="B301" s="5"/>
      <c r="C301" s="5"/>
      <c r="D301" s="5"/>
      <c r="E301" s="4" t="str">
        <f t="shared" si="10"/>
        <v xml:space="preserve"> </v>
      </c>
      <c r="F301" s="5"/>
      <c r="G301" s="4">
        <f t="shared" si="9"/>
        <v>0</v>
      </c>
      <c r="H301" s="5"/>
    </row>
    <row r="302" spans="2:8" x14ac:dyDescent="0.2">
      <c r="B302" s="5"/>
      <c r="C302" s="5"/>
      <c r="D302" s="5"/>
      <c r="E302" s="4" t="str">
        <f t="shared" si="10"/>
        <v xml:space="preserve"> </v>
      </c>
      <c r="F302" s="5"/>
      <c r="G302" s="4">
        <f t="shared" si="9"/>
        <v>0</v>
      </c>
      <c r="H302" s="5"/>
    </row>
    <row r="303" spans="2:8" x14ac:dyDescent="0.2">
      <c r="B303" s="5"/>
      <c r="C303" s="5"/>
      <c r="D303" s="5"/>
      <c r="E303" s="4" t="str">
        <f t="shared" si="10"/>
        <v xml:space="preserve"> </v>
      </c>
      <c r="F303" s="5"/>
      <c r="G303" s="4">
        <f t="shared" si="9"/>
        <v>0</v>
      </c>
      <c r="H303" s="5"/>
    </row>
    <row r="304" spans="2:8" x14ac:dyDescent="0.2">
      <c r="B304" s="5"/>
      <c r="C304" s="5"/>
      <c r="D304" s="5"/>
      <c r="E304" s="4" t="str">
        <f t="shared" si="10"/>
        <v xml:space="preserve"> </v>
      </c>
      <c r="F304" s="5"/>
      <c r="G304" s="4">
        <f t="shared" si="9"/>
        <v>0</v>
      </c>
      <c r="H304" s="5"/>
    </row>
    <row r="305" spans="2:8" x14ac:dyDescent="0.2">
      <c r="B305" s="5"/>
      <c r="C305" s="5"/>
      <c r="D305" s="5"/>
      <c r="E305" s="4" t="str">
        <f t="shared" si="10"/>
        <v xml:space="preserve"> </v>
      </c>
      <c r="F305" s="5"/>
      <c r="G305" s="4">
        <f t="shared" si="9"/>
        <v>0</v>
      </c>
      <c r="H305" s="5"/>
    </row>
    <row r="306" spans="2:8" x14ac:dyDescent="0.2">
      <c r="B306" s="5"/>
      <c r="C306" s="5"/>
      <c r="D306" s="5"/>
      <c r="E306" s="4" t="str">
        <f t="shared" si="10"/>
        <v xml:space="preserve"> </v>
      </c>
      <c r="F306" s="5"/>
      <c r="G306" s="4">
        <f t="shared" si="9"/>
        <v>0</v>
      </c>
      <c r="H306" s="5"/>
    </row>
    <row r="307" spans="2:8" x14ac:dyDescent="0.2">
      <c r="B307" s="5"/>
      <c r="C307" s="5"/>
      <c r="D307" s="5"/>
      <c r="E307" s="4" t="str">
        <f t="shared" si="10"/>
        <v xml:space="preserve"> </v>
      </c>
      <c r="F307" s="5"/>
      <c r="G307" s="4">
        <f t="shared" si="9"/>
        <v>0</v>
      </c>
      <c r="H307" s="5"/>
    </row>
    <row r="308" spans="2:8" x14ac:dyDescent="0.2">
      <c r="B308" s="5"/>
      <c r="C308" s="5"/>
      <c r="D308" s="5"/>
      <c r="E308" s="4" t="str">
        <f t="shared" si="10"/>
        <v xml:space="preserve"> </v>
      </c>
      <c r="F308" s="5"/>
      <c r="G308" s="4">
        <f t="shared" si="9"/>
        <v>0</v>
      </c>
      <c r="H308" s="5"/>
    </row>
    <row r="309" spans="2:8" x14ac:dyDescent="0.2">
      <c r="B309" s="5"/>
      <c r="C309" s="5"/>
      <c r="D309" s="5"/>
      <c r="E309" s="4" t="str">
        <f t="shared" si="10"/>
        <v xml:space="preserve"> </v>
      </c>
      <c r="F309" s="5"/>
      <c r="G309" s="4">
        <f t="shared" si="9"/>
        <v>0</v>
      </c>
      <c r="H309" s="5"/>
    </row>
    <row r="310" spans="2:8" x14ac:dyDescent="0.2">
      <c r="B310" s="5"/>
      <c r="C310" s="5"/>
      <c r="D310" s="5"/>
      <c r="E310" s="4" t="str">
        <f t="shared" si="10"/>
        <v xml:space="preserve"> </v>
      </c>
      <c r="F310" s="5"/>
      <c r="G310" s="4">
        <f t="shared" si="9"/>
        <v>0</v>
      </c>
      <c r="H310" s="5"/>
    </row>
    <row r="311" spans="2:8" x14ac:dyDescent="0.2">
      <c r="B311" s="5"/>
      <c r="C311" s="5"/>
      <c r="D311" s="5"/>
      <c r="E311" s="4" t="str">
        <f t="shared" si="10"/>
        <v xml:space="preserve"> </v>
      </c>
      <c r="F311" s="5"/>
      <c r="G311" s="4">
        <f t="shared" si="9"/>
        <v>0</v>
      </c>
      <c r="H311" s="5"/>
    </row>
    <row r="312" spans="2:8" x14ac:dyDescent="0.2">
      <c r="B312" s="5"/>
      <c r="C312" s="5"/>
      <c r="D312" s="5"/>
      <c r="E312" s="4" t="str">
        <f t="shared" si="10"/>
        <v xml:space="preserve"> </v>
      </c>
      <c r="F312" s="5"/>
      <c r="G312" s="4">
        <f t="shared" si="9"/>
        <v>0</v>
      </c>
      <c r="H312" s="5"/>
    </row>
    <row r="313" spans="2:8" x14ac:dyDescent="0.2">
      <c r="B313" s="5"/>
      <c r="C313" s="5"/>
      <c r="D313" s="5"/>
      <c r="E313" s="4" t="str">
        <f t="shared" si="10"/>
        <v xml:space="preserve"> </v>
      </c>
      <c r="F313" s="5"/>
      <c r="G313" s="4">
        <f t="shared" si="9"/>
        <v>0</v>
      </c>
      <c r="H313" s="5"/>
    </row>
    <row r="314" spans="2:8" x14ac:dyDescent="0.2">
      <c r="B314" s="5"/>
      <c r="C314" s="5"/>
      <c r="D314" s="5"/>
      <c r="E314" s="4" t="str">
        <f t="shared" si="10"/>
        <v xml:space="preserve"> </v>
      </c>
      <c r="F314" s="5"/>
      <c r="G314" s="4">
        <f t="shared" si="9"/>
        <v>0</v>
      </c>
      <c r="H314" s="5"/>
    </row>
    <row r="315" spans="2:8" x14ac:dyDescent="0.2">
      <c r="B315" s="5"/>
      <c r="C315" s="5"/>
      <c r="D315" s="5"/>
      <c r="E315" s="4" t="str">
        <f t="shared" si="10"/>
        <v xml:space="preserve"> </v>
      </c>
      <c r="F315" s="5"/>
      <c r="G315" s="4">
        <f t="shared" si="9"/>
        <v>0</v>
      </c>
      <c r="H315" s="5"/>
    </row>
    <row r="316" spans="2:8" x14ac:dyDescent="0.2">
      <c r="B316" s="5"/>
      <c r="C316" s="5"/>
      <c r="D316" s="5"/>
      <c r="E316" s="4" t="str">
        <f t="shared" si="10"/>
        <v xml:space="preserve"> </v>
      </c>
      <c r="F316" s="5"/>
      <c r="G316" s="4">
        <f t="shared" si="9"/>
        <v>0</v>
      </c>
      <c r="H316" s="5"/>
    </row>
    <row r="317" spans="2:8" x14ac:dyDescent="0.2">
      <c r="B317" s="5"/>
      <c r="C317" s="5"/>
      <c r="D317" s="5"/>
      <c r="E317" s="4" t="str">
        <f t="shared" si="10"/>
        <v xml:space="preserve"> </v>
      </c>
      <c r="F317" s="5"/>
      <c r="G317" s="4">
        <f t="shared" si="9"/>
        <v>0</v>
      </c>
      <c r="H317" s="5"/>
    </row>
    <row r="318" spans="2:8" x14ac:dyDescent="0.2">
      <c r="B318" s="5"/>
      <c r="C318" s="5"/>
      <c r="D318" s="5"/>
      <c r="E318" s="4" t="str">
        <f t="shared" si="10"/>
        <v xml:space="preserve"> </v>
      </c>
      <c r="F318" s="5"/>
      <c r="G318" s="4">
        <f t="shared" si="9"/>
        <v>0</v>
      </c>
      <c r="H318" s="5"/>
    </row>
    <row r="319" spans="2:8" x14ac:dyDescent="0.2">
      <c r="B319" s="5"/>
      <c r="C319" s="5"/>
      <c r="D319" s="5"/>
      <c r="E319" s="4" t="str">
        <f t="shared" si="10"/>
        <v xml:space="preserve"> </v>
      </c>
      <c r="F319" s="5"/>
      <c r="G319" s="4">
        <f t="shared" si="9"/>
        <v>0</v>
      </c>
      <c r="H319" s="5"/>
    </row>
    <row r="320" spans="2:8" x14ac:dyDescent="0.2">
      <c r="B320" s="5"/>
      <c r="C320" s="5"/>
      <c r="D320" s="5"/>
      <c r="E320" s="4" t="str">
        <f t="shared" si="10"/>
        <v xml:space="preserve"> </v>
      </c>
      <c r="F320" s="5"/>
      <c r="G320" s="4">
        <f t="shared" si="9"/>
        <v>0</v>
      </c>
      <c r="H320" s="5"/>
    </row>
    <row r="321" spans="2:8" x14ac:dyDescent="0.2">
      <c r="B321" s="5"/>
      <c r="C321" s="5"/>
      <c r="D321" s="5"/>
      <c r="E321" s="4" t="str">
        <f t="shared" si="10"/>
        <v xml:space="preserve"> </v>
      </c>
      <c r="F321" s="5"/>
      <c r="G321" s="4">
        <f t="shared" si="9"/>
        <v>0</v>
      </c>
      <c r="H321" s="5"/>
    </row>
    <row r="322" spans="2:8" x14ac:dyDescent="0.2">
      <c r="B322" s="5"/>
      <c r="C322" s="5"/>
      <c r="D322" s="5"/>
      <c r="E322" s="4" t="str">
        <f t="shared" si="10"/>
        <v xml:space="preserve"> </v>
      </c>
      <c r="F322" s="5"/>
      <c r="G322" s="4">
        <f t="shared" si="9"/>
        <v>0</v>
      </c>
      <c r="H322" s="5"/>
    </row>
    <row r="323" spans="2:8" x14ac:dyDescent="0.2">
      <c r="B323" s="5"/>
      <c r="C323" s="5"/>
      <c r="D323" s="5"/>
      <c r="E323" s="4" t="str">
        <f t="shared" si="10"/>
        <v xml:space="preserve"> </v>
      </c>
      <c r="F323" s="5"/>
      <c r="G323" s="4">
        <f t="shared" si="9"/>
        <v>0</v>
      </c>
      <c r="H323" s="5"/>
    </row>
    <row r="324" spans="2:8" x14ac:dyDescent="0.2">
      <c r="B324" s="5"/>
      <c r="C324" s="5"/>
      <c r="D324" s="5"/>
      <c r="E324" s="4" t="str">
        <f t="shared" si="10"/>
        <v xml:space="preserve"> </v>
      </c>
      <c r="F324" s="5"/>
      <c r="G324" s="4">
        <f t="shared" ref="G324:G387" si="11">IFERROR(E324*F324,0)</f>
        <v>0</v>
      </c>
      <c r="H324" s="5"/>
    </row>
    <row r="325" spans="2:8" x14ac:dyDescent="0.2">
      <c r="B325" s="5"/>
      <c r="C325" s="5"/>
      <c r="D325" s="5"/>
      <c r="E325" s="4" t="str">
        <f t="shared" si="10"/>
        <v xml:space="preserve"> </v>
      </c>
      <c r="F325" s="5"/>
      <c r="G325" s="4">
        <f t="shared" si="11"/>
        <v>0</v>
      </c>
      <c r="H325" s="5"/>
    </row>
    <row r="326" spans="2:8" x14ac:dyDescent="0.2">
      <c r="B326" s="5"/>
      <c r="C326" s="5"/>
      <c r="D326" s="5"/>
      <c r="E326" s="4" t="str">
        <f t="shared" si="10"/>
        <v xml:space="preserve"> </v>
      </c>
      <c r="F326" s="5"/>
      <c r="G326" s="4">
        <f t="shared" si="11"/>
        <v>0</v>
      </c>
      <c r="H326" s="5"/>
    </row>
    <row r="327" spans="2:8" x14ac:dyDescent="0.2">
      <c r="B327" s="5"/>
      <c r="C327" s="5"/>
      <c r="D327" s="5"/>
      <c r="E327" s="4" t="str">
        <f t="shared" si="10"/>
        <v xml:space="preserve"> </v>
      </c>
      <c r="F327" s="5"/>
      <c r="G327" s="4">
        <f t="shared" si="11"/>
        <v>0</v>
      </c>
      <c r="H327" s="5"/>
    </row>
    <row r="328" spans="2:8" x14ac:dyDescent="0.2">
      <c r="B328" s="5"/>
      <c r="C328" s="5"/>
      <c r="D328" s="5"/>
      <c r="E328" s="4" t="str">
        <f t="shared" si="10"/>
        <v xml:space="preserve"> </v>
      </c>
      <c r="F328" s="5"/>
      <c r="G328" s="4">
        <f t="shared" si="11"/>
        <v>0</v>
      </c>
      <c r="H328" s="5"/>
    </row>
    <row r="329" spans="2:8" x14ac:dyDescent="0.2">
      <c r="B329" s="5"/>
      <c r="C329" s="5"/>
      <c r="D329" s="5"/>
      <c r="E329" s="4" t="str">
        <f t="shared" ref="E329:E392" si="12">IF(D329="CAMISA BLANCA",59,IF(D329="CAMISA AZUL",59,IF(D329="CAMISA AMARILLA",59,IF(D329="CAMISA VERDE",59,IF(D329="CAMISA DENIM",59,IF(D329="CAMISA GRANATE",59,IF(D329="CAMISA GRIS",59,IF(D329="CAMISA GRIS CLARO",59,IF(D329="CAMISA CUADROS AZULES",59,IF(D329="CAMISA CUADROS NAVIDAD",59,IF(D329="CARTERA NEGRA",29,IF(D329="CARTERA AZUL",29,IF(D329="CARTERA CAMEL",29,IF(D329="CARTERA VERDE",29,IF(D329="CARTERA AZUL-ROJO",29,IF(D329="CARTERA VERDE-AMARILLO",29," "))))))))))))))))</f>
        <v xml:space="preserve"> </v>
      </c>
      <c r="F329" s="5"/>
      <c r="G329" s="4">
        <f t="shared" si="11"/>
        <v>0</v>
      </c>
      <c r="H329" s="5"/>
    </row>
    <row r="330" spans="2:8" x14ac:dyDescent="0.2">
      <c r="B330" s="5"/>
      <c r="C330" s="5"/>
      <c r="D330" s="5"/>
      <c r="E330" s="4" t="str">
        <f t="shared" si="12"/>
        <v xml:space="preserve"> </v>
      </c>
      <c r="F330" s="5"/>
      <c r="G330" s="4">
        <f t="shared" si="11"/>
        <v>0</v>
      </c>
      <c r="H330" s="5"/>
    </row>
    <row r="331" spans="2:8" x14ac:dyDescent="0.2">
      <c r="B331" s="5"/>
      <c r="C331" s="5"/>
      <c r="D331" s="5"/>
      <c r="E331" s="4" t="str">
        <f t="shared" si="12"/>
        <v xml:space="preserve"> </v>
      </c>
      <c r="F331" s="5"/>
      <c r="G331" s="4">
        <f t="shared" si="11"/>
        <v>0</v>
      </c>
      <c r="H331" s="5"/>
    </row>
    <row r="332" spans="2:8" x14ac:dyDescent="0.2">
      <c r="B332" s="5"/>
      <c r="C332" s="5"/>
      <c r="D332" s="5"/>
      <c r="E332" s="4" t="str">
        <f t="shared" si="12"/>
        <v xml:space="preserve"> </v>
      </c>
      <c r="F332" s="5"/>
      <c r="G332" s="4">
        <f t="shared" si="11"/>
        <v>0</v>
      </c>
      <c r="H332" s="5"/>
    </row>
    <row r="333" spans="2:8" x14ac:dyDescent="0.2">
      <c r="B333" s="5"/>
      <c r="C333" s="5"/>
      <c r="D333" s="5"/>
      <c r="E333" s="4" t="str">
        <f t="shared" si="12"/>
        <v xml:space="preserve"> </v>
      </c>
      <c r="F333" s="5"/>
      <c r="G333" s="4">
        <f t="shared" si="11"/>
        <v>0</v>
      </c>
      <c r="H333" s="5"/>
    </row>
    <row r="334" spans="2:8" x14ac:dyDescent="0.2">
      <c r="B334" s="5"/>
      <c r="C334" s="5"/>
      <c r="D334" s="5"/>
      <c r="E334" s="4" t="str">
        <f t="shared" si="12"/>
        <v xml:space="preserve"> </v>
      </c>
      <c r="F334" s="5"/>
      <c r="G334" s="4">
        <f t="shared" si="11"/>
        <v>0</v>
      </c>
      <c r="H334" s="5"/>
    </row>
    <row r="335" spans="2:8" x14ac:dyDescent="0.2">
      <c r="B335" s="5"/>
      <c r="C335" s="5"/>
      <c r="D335" s="5"/>
      <c r="E335" s="4" t="str">
        <f t="shared" si="12"/>
        <v xml:space="preserve"> </v>
      </c>
      <c r="F335" s="5"/>
      <c r="G335" s="4">
        <f t="shared" si="11"/>
        <v>0</v>
      </c>
      <c r="H335" s="5"/>
    </row>
    <row r="336" spans="2:8" x14ac:dyDescent="0.2">
      <c r="B336" s="5"/>
      <c r="C336" s="5"/>
      <c r="D336" s="5"/>
      <c r="E336" s="4" t="str">
        <f t="shared" si="12"/>
        <v xml:space="preserve"> </v>
      </c>
      <c r="F336" s="5"/>
      <c r="G336" s="4">
        <f t="shared" si="11"/>
        <v>0</v>
      </c>
      <c r="H336" s="5"/>
    </row>
    <row r="337" spans="2:8" x14ac:dyDescent="0.2">
      <c r="B337" s="5"/>
      <c r="C337" s="5"/>
      <c r="D337" s="5"/>
      <c r="E337" s="4" t="str">
        <f t="shared" si="12"/>
        <v xml:space="preserve"> </v>
      </c>
      <c r="F337" s="5"/>
      <c r="G337" s="4">
        <f t="shared" si="11"/>
        <v>0</v>
      </c>
      <c r="H337" s="5"/>
    </row>
    <row r="338" spans="2:8" x14ac:dyDescent="0.2">
      <c r="B338" s="5"/>
      <c r="C338" s="5"/>
      <c r="D338" s="5"/>
      <c r="E338" s="4" t="str">
        <f t="shared" si="12"/>
        <v xml:space="preserve"> </v>
      </c>
      <c r="F338" s="5"/>
      <c r="G338" s="4">
        <f t="shared" si="11"/>
        <v>0</v>
      </c>
      <c r="H338" s="5"/>
    </row>
    <row r="339" spans="2:8" x14ac:dyDescent="0.2">
      <c r="B339" s="5"/>
      <c r="C339" s="5"/>
      <c r="D339" s="5"/>
      <c r="E339" s="4" t="str">
        <f t="shared" si="12"/>
        <v xml:space="preserve"> </v>
      </c>
      <c r="F339" s="5"/>
      <c r="G339" s="4">
        <f t="shared" si="11"/>
        <v>0</v>
      </c>
      <c r="H339" s="5"/>
    </row>
    <row r="340" spans="2:8" x14ac:dyDescent="0.2">
      <c r="B340" s="5"/>
      <c r="C340" s="5"/>
      <c r="D340" s="5"/>
      <c r="E340" s="4" t="str">
        <f t="shared" si="12"/>
        <v xml:space="preserve"> </v>
      </c>
      <c r="F340" s="5"/>
      <c r="G340" s="4">
        <f t="shared" si="11"/>
        <v>0</v>
      </c>
      <c r="H340" s="5"/>
    </row>
    <row r="341" spans="2:8" x14ac:dyDescent="0.2">
      <c r="B341" s="5"/>
      <c r="C341" s="5"/>
      <c r="D341" s="5"/>
      <c r="E341" s="4" t="str">
        <f t="shared" si="12"/>
        <v xml:space="preserve"> </v>
      </c>
      <c r="F341" s="5"/>
      <c r="G341" s="4">
        <f t="shared" si="11"/>
        <v>0</v>
      </c>
      <c r="H341" s="5"/>
    </row>
    <row r="342" spans="2:8" x14ac:dyDescent="0.2">
      <c r="B342" s="5"/>
      <c r="C342" s="5"/>
      <c r="D342" s="5"/>
      <c r="E342" s="4" t="str">
        <f t="shared" si="12"/>
        <v xml:space="preserve"> </v>
      </c>
      <c r="F342" s="5"/>
      <c r="G342" s="4">
        <f t="shared" si="11"/>
        <v>0</v>
      </c>
      <c r="H342" s="5"/>
    </row>
    <row r="343" spans="2:8" x14ac:dyDescent="0.2">
      <c r="B343" s="5"/>
      <c r="C343" s="5"/>
      <c r="D343" s="5"/>
      <c r="E343" s="4" t="str">
        <f t="shared" si="12"/>
        <v xml:space="preserve"> </v>
      </c>
      <c r="F343" s="5"/>
      <c r="G343" s="4">
        <f t="shared" si="11"/>
        <v>0</v>
      </c>
      <c r="H343" s="5"/>
    </row>
    <row r="344" spans="2:8" x14ac:dyDescent="0.2">
      <c r="B344" s="5"/>
      <c r="C344" s="5"/>
      <c r="D344" s="5"/>
      <c r="E344" s="4" t="str">
        <f t="shared" si="12"/>
        <v xml:space="preserve"> </v>
      </c>
      <c r="F344" s="5"/>
      <c r="G344" s="4">
        <f t="shared" si="11"/>
        <v>0</v>
      </c>
      <c r="H344" s="5"/>
    </row>
    <row r="345" spans="2:8" x14ac:dyDescent="0.2">
      <c r="B345" s="5"/>
      <c r="C345" s="5"/>
      <c r="D345" s="5"/>
      <c r="E345" s="4" t="str">
        <f t="shared" si="12"/>
        <v xml:space="preserve"> </v>
      </c>
      <c r="F345" s="5"/>
      <c r="G345" s="4">
        <f t="shared" si="11"/>
        <v>0</v>
      </c>
      <c r="H345" s="5"/>
    </row>
    <row r="346" spans="2:8" x14ac:dyDescent="0.2">
      <c r="B346" s="5"/>
      <c r="C346" s="5"/>
      <c r="D346" s="5"/>
      <c r="E346" s="4" t="str">
        <f t="shared" si="12"/>
        <v xml:space="preserve"> </v>
      </c>
      <c r="F346" s="5"/>
      <c r="G346" s="4">
        <f t="shared" si="11"/>
        <v>0</v>
      </c>
      <c r="H346" s="5"/>
    </row>
    <row r="347" spans="2:8" x14ac:dyDescent="0.2">
      <c r="B347" s="5"/>
      <c r="C347" s="5"/>
      <c r="D347" s="5"/>
      <c r="E347" s="4" t="str">
        <f t="shared" si="12"/>
        <v xml:space="preserve"> </v>
      </c>
      <c r="F347" s="5"/>
      <c r="G347" s="4">
        <f t="shared" si="11"/>
        <v>0</v>
      </c>
      <c r="H347" s="5"/>
    </row>
    <row r="348" spans="2:8" x14ac:dyDescent="0.2">
      <c r="B348" s="5"/>
      <c r="C348" s="5"/>
      <c r="D348" s="5"/>
      <c r="E348" s="4" t="str">
        <f t="shared" si="12"/>
        <v xml:space="preserve"> </v>
      </c>
      <c r="F348" s="5"/>
      <c r="G348" s="4">
        <f t="shared" si="11"/>
        <v>0</v>
      </c>
      <c r="H348" s="5"/>
    </row>
    <row r="349" spans="2:8" x14ac:dyDescent="0.2">
      <c r="B349" s="5"/>
      <c r="C349" s="5"/>
      <c r="D349" s="5"/>
      <c r="E349" s="4" t="str">
        <f t="shared" si="12"/>
        <v xml:space="preserve"> </v>
      </c>
      <c r="F349" s="5"/>
      <c r="G349" s="4">
        <f t="shared" si="11"/>
        <v>0</v>
      </c>
      <c r="H349" s="5"/>
    </row>
    <row r="350" spans="2:8" x14ac:dyDescent="0.2">
      <c r="B350" s="5"/>
      <c r="C350" s="5"/>
      <c r="D350" s="5"/>
      <c r="E350" s="4" t="str">
        <f t="shared" si="12"/>
        <v xml:space="preserve"> </v>
      </c>
      <c r="F350" s="5"/>
      <c r="G350" s="4">
        <f t="shared" si="11"/>
        <v>0</v>
      </c>
      <c r="H350" s="5"/>
    </row>
    <row r="351" spans="2:8" x14ac:dyDescent="0.2">
      <c r="B351" s="5"/>
      <c r="C351" s="5"/>
      <c r="D351" s="5"/>
      <c r="E351" s="4" t="str">
        <f t="shared" si="12"/>
        <v xml:space="preserve"> </v>
      </c>
      <c r="F351" s="5"/>
      <c r="G351" s="4">
        <f t="shared" si="11"/>
        <v>0</v>
      </c>
      <c r="H351" s="5"/>
    </row>
    <row r="352" spans="2:8" x14ac:dyDescent="0.2">
      <c r="B352" s="5"/>
      <c r="C352" s="5"/>
      <c r="D352" s="5"/>
      <c r="E352" s="4" t="str">
        <f t="shared" si="12"/>
        <v xml:space="preserve"> </v>
      </c>
      <c r="F352" s="5"/>
      <c r="G352" s="4">
        <f t="shared" si="11"/>
        <v>0</v>
      </c>
      <c r="H352" s="5"/>
    </row>
    <row r="353" spans="2:8" x14ac:dyDescent="0.2">
      <c r="B353" s="5"/>
      <c r="C353" s="5"/>
      <c r="D353" s="5"/>
      <c r="E353" s="4" t="str">
        <f t="shared" si="12"/>
        <v xml:space="preserve"> </v>
      </c>
      <c r="F353" s="5"/>
      <c r="G353" s="4">
        <f t="shared" si="11"/>
        <v>0</v>
      </c>
      <c r="H353" s="5"/>
    </row>
    <row r="354" spans="2:8" x14ac:dyDescent="0.2">
      <c r="B354" s="5"/>
      <c r="C354" s="5"/>
      <c r="D354" s="5"/>
      <c r="E354" s="4" t="str">
        <f t="shared" si="12"/>
        <v xml:space="preserve"> </v>
      </c>
      <c r="F354" s="5"/>
      <c r="G354" s="4">
        <f t="shared" si="11"/>
        <v>0</v>
      </c>
      <c r="H354" s="5"/>
    </row>
    <row r="355" spans="2:8" x14ac:dyDescent="0.2">
      <c r="B355" s="5"/>
      <c r="C355" s="5"/>
      <c r="D355" s="5"/>
      <c r="E355" s="4" t="str">
        <f t="shared" si="12"/>
        <v xml:space="preserve"> </v>
      </c>
      <c r="F355" s="5"/>
      <c r="G355" s="4">
        <f t="shared" si="11"/>
        <v>0</v>
      </c>
      <c r="H355" s="5"/>
    </row>
    <row r="356" spans="2:8" x14ac:dyDescent="0.2">
      <c r="B356" s="5"/>
      <c r="C356" s="5"/>
      <c r="D356" s="5"/>
      <c r="E356" s="4" t="str">
        <f t="shared" si="12"/>
        <v xml:space="preserve"> </v>
      </c>
      <c r="F356" s="5"/>
      <c r="G356" s="4">
        <f t="shared" si="11"/>
        <v>0</v>
      </c>
      <c r="H356" s="5"/>
    </row>
    <row r="357" spans="2:8" x14ac:dyDescent="0.2">
      <c r="B357" s="5"/>
      <c r="C357" s="5"/>
      <c r="D357" s="5"/>
      <c r="E357" s="4" t="str">
        <f t="shared" si="12"/>
        <v xml:space="preserve"> </v>
      </c>
      <c r="F357" s="5"/>
      <c r="G357" s="4">
        <f t="shared" si="11"/>
        <v>0</v>
      </c>
      <c r="H357" s="5"/>
    </row>
    <row r="358" spans="2:8" x14ac:dyDescent="0.2">
      <c r="B358" s="5"/>
      <c r="C358" s="5"/>
      <c r="D358" s="5"/>
      <c r="E358" s="4" t="str">
        <f t="shared" si="12"/>
        <v xml:space="preserve"> </v>
      </c>
      <c r="F358" s="5"/>
      <c r="G358" s="4">
        <f t="shared" si="11"/>
        <v>0</v>
      </c>
      <c r="H358" s="5"/>
    </row>
    <row r="359" spans="2:8" x14ac:dyDescent="0.2">
      <c r="B359" s="5"/>
      <c r="C359" s="5"/>
      <c r="D359" s="5"/>
      <c r="E359" s="4" t="str">
        <f t="shared" si="12"/>
        <v xml:space="preserve"> </v>
      </c>
      <c r="F359" s="5"/>
      <c r="G359" s="4">
        <f t="shared" si="11"/>
        <v>0</v>
      </c>
      <c r="H359" s="5"/>
    </row>
    <row r="360" spans="2:8" x14ac:dyDescent="0.2">
      <c r="B360" s="5"/>
      <c r="C360" s="5"/>
      <c r="D360" s="5"/>
      <c r="E360" s="4" t="str">
        <f t="shared" si="12"/>
        <v xml:space="preserve"> </v>
      </c>
      <c r="F360" s="5"/>
      <c r="G360" s="4">
        <f t="shared" si="11"/>
        <v>0</v>
      </c>
      <c r="H360" s="5"/>
    </row>
    <row r="361" spans="2:8" x14ac:dyDescent="0.2">
      <c r="B361" s="5"/>
      <c r="C361" s="5"/>
      <c r="D361" s="5"/>
      <c r="E361" s="4" t="str">
        <f t="shared" si="12"/>
        <v xml:space="preserve"> </v>
      </c>
      <c r="F361" s="5"/>
      <c r="G361" s="4">
        <f t="shared" si="11"/>
        <v>0</v>
      </c>
      <c r="H361" s="5"/>
    </row>
    <row r="362" spans="2:8" x14ac:dyDescent="0.2">
      <c r="B362" s="5"/>
      <c r="C362" s="5"/>
      <c r="D362" s="5"/>
      <c r="E362" s="4" t="str">
        <f t="shared" si="12"/>
        <v xml:space="preserve"> </v>
      </c>
      <c r="F362" s="5"/>
      <c r="G362" s="4">
        <f t="shared" si="11"/>
        <v>0</v>
      </c>
      <c r="H362" s="5"/>
    </row>
    <row r="363" spans="2:8" x14ac:dyDescent="0.2">
      <c r="B363" s="5"/>
      <c r="C363" s="5"/>
      <c r="D363" s="5"/>
      <c r="E363" s="4" t="str">
        <f t="shared" si="12"/>
        <v xml:space="preserve"> </v>
      </c>
      <c r="F363" s="5"/>
      <c r="G363" s="4">
        <f t="shared" si="11"/>
        <v>0</v>
      </c>
      <c r="H363" s="5"/>
    </row>
    <row r="364" spans="2:8" x14ac:dyDescent="0.2">
      <c r="B364" s="5"/>
      <c r="C364" s="5"/>
      <c r="D364" s="5"/>
      <c r="E364" s="4" t="str">
        <f t="shared" si="12"/>
        <v xml:space="preserve"> </v>
      </c>
      <c r="F364" s="5"/>
      <c r="G364" s="4">
        <f t="shared" si="11"/>
        <v>0</v>
      </c>
      <c r="H364" s="5"/>
    </row>
    <row r="365" spans="2:8" x14ac:dyDescent="0.2">
      <c r="B365" s="5"/>
      <c r="C365" s="5"/>
      <c r="D365" s="5"/>
      <c r="E365" s="4" t="str">
        <f t="shared" si="12"/>
        <v xml:space="preserve"> </v>
      </c>
      <c r="F365" s="5"/>
      <c r="G365" s="4">
        <f t="shared" si="11"/>
        <v>0</v>
      </c>
      <c r="H365" s="5"/>
    </row>
    <row r="366" spans="2:8" x14ac:dyDescent="0.2">
      <c r="B366" s="5"/>
      <c r="C366" s="5"/>
      <c r="D366" s="5"/>
      <c r="E366" s="4" t="str">
        <f t="shared" si="12"/>
        <v xml:space="preserve"> </v>
      </c>
      <c r="F366" s="5"/>
      <c r="G366" s="4">
        <f t="shared" si="11"/>
        <v>0</v>
      </c>
      <c r="H366" s="5"/>
    </row>
    <row r="367" spans="2:8" x14ac:dyDescent="0.2">
      <c r="B367" s="5"/>
      <c r="C367" s="5"/>
      <c r="D367" s="5"/>
      <c r="E367" s="4" t="str">
        <f t="shared" si="12"/>
        <v xml:space="preserve"> </v>
      </c>
      <c r="F367" s="5"/>
      <c r="G367" s="4">
        <f t="shared" si="11"/>
        <v>0</v>
      </c>
      <c r="H367" s="5"/>
    </row>
    <row r="368" spans="2:8" x14ac:dyDescent="0.2">
      <c r="B368" s="5"/>
      <c r="C368" s="5"/>
      <c r="D368" s="5"/>
      <c r="E368" s="4" t="str">
        <f t="shared" si="12"/>
        <v xml:space="preserve"> </v>
      </c>
      <c r="F368" s="5"/>
      <c r="G368" s="4">
        <f t="shared" si="11"/>
        <v>0</v>
      </c>
      <c r="H368" s="5"/>
    </row>
    <row r="369" spans="2:8" x14ac:dyDescent="0.2">
      <c r="B369" s="5"/>
      <c r="C369" s="5"/>
      <c r="D369" s="5"/>
      <c r="E369" s="4" t="str">
        <f t="shared" si="12"/>
        <v xml:space="preserve"> </v>
      </c>
      <c r="F369" s="5"/>
      <c r="G369" s="4">
        <f t="shared" si="11"/>
        <v>0</v>
      </c>
      <c r="H369" s="5"/>
    </row>
    <row r="370" spans="2:8" x14ac:dyDescent="0.2">
      <c r="B370" s="5"/>
      <c r="C370" s="5"/>
      <c r="D370" s="5"/>
      <c r="E370" s="4" t="str">
        <f t="shared" si="12"/>
        <v xml:space="preserve"> </v>
      </c>
      <c r="F370" s="5"/>
      <c r="G370" s="4">
        <f t="shared" si="11"/>
        <v>0</v>
      </c>
      <c r="H370" s="5"/>
    </row>
    <row r="371" spans="2:8" x14ac:dyDescent="0.2">
      <c r="B371" s="5"/>
      <c r="C371" s="5"/>
      <c r="D371" s="5"/>
      <c r="E371" s="4" t="str">
        <f t="shared" si="12"/>
        <v xml:space="preserve"> </v>
      </c>
      <c r="F371" s="5"/>
      <c r="G371" s="4">
        <f t="shared" si="11"/>
        <v>0</v>
      </c>
      <c r="H371" s="5"/>
    </row>
    <row r="372" spans="2:8" x14ac:dyDescent="0.2">
      <c r="B372" s="5"/>
      <c r="C372" s="5"/>
      <c r="D372" s="5"/>
      <c r="E372" s="4" t="str">
        <f t="shared" si="12"/>
        <v xml:space="preserve"> </v>
      </c>
      <c r="F372" s="5"/>
      <c r="G372" s="4">
        <f t="shared" si="11"/>
        <v>0</v>
      </c>
      <c r="H372" s="5"/>
    </row>
    <row r="373" spans="2:8" x14ac:dyDescent="0.2">
      <c r="B373" s="5"/>
      <c r="C373" s="5"/>
      <c r="D373" s="5"/>
      <c r="E373" s="4" t="str">
        <f t="shared" si="12"/>
        <v xml:space="preserve"> </v>
      </c>
      <c r="F373" s="5"/>
      <c r="G373" s="4">
        <f t="shared" si="11"/>
        <v>0</v>
      </c>
      <c r="H373" s="5"/>
    </row>
    <row r="374" spans="2:8" x14ac:dyDescent="0.2">
      <c r="B374" s="5"/>
      <c r="C374" s="5"/>
      <c r="D374" s="5"/>
      <c r="E374" s="4" t="str">
        <f t="shared" si="12"/>
        <v xml:space="preserve"> </v>
      </c>
      <c r="F374" s="5"/>
      <c r="G374" s="4">
        <f t="shared" si="11"/>
        <v>0</v>
      </c>
      <c r="H374" s="5"/>
    </row>
    <row r="375" spans="2:8" x14ac:dyDescent="0.2">
      <c r="B375" s="5"/>
      <c r="C375" s="5"/>
      <c r="D375" s="5"/>
      <c r="E375" s="4" t="str">
        <f t="shared" si="12"/>
        <v xml:space="preserve"> </v>
      </c>
      <c r="F375" s="5"/>
      <c r="G375" s="4">
        <f t="shared" si="11"/>
        <v>0</v>
      </c>
      <c r="H375" s="5"/>
    </row>
    <row r="376" spans="2:8" x14ac:dyDescent="0.2">
      <c r="B376" s="5"/>
      <c r="C376" s="5"/>
      <c r="D376" s="5"/>
      <c r="E376" s="4" t="str">
        <f t="shared" si="12"/>
        <v xml:space="preserve"> </v>
      </c>
      <c r="F376" s="5"/>
      <c r="G376" s="4">
        <f t="shared" si="11"/>
        <v>0</v>
      </c>
      <c r="H376" s="5"/>
    </row>
    <row r="377" spans="2:8" x14ac:dyDescent="0.2">
      <c r="B377" s="5"/>
      <c r="C377" s="5"/>
      <c r="D377" s="5"/>
      <c r="E377" s="4" t="str">
        <f t="shared" si="12"/>
        <v xml:space="preserve"> </v>
      </c>
      <c r="F377" s="5"/>
      <c r="G377" s="4">
        <f t="shared" si="11"/>
        <v>0</v>
      </c>
      <c r="H377" s="5"/>
    </row>
    <row r="378" spans="2:8" x14ac:dyDescent="0.2">
      <c r="B378" s="5"/>
      <c r="C378" s="5"/>
      <c r="D378" s="5"/>
      <c r="E378" s="4" t="str">
        <f t="shared" si="12"/>
        <v xml:space="preserve"> </v>
      </c>
      <c r="F378" s="5"/>
      <c r="G378" s="4">
        <f t="shared" si="11"/>
        <v>0</v>
      </c>
      <c r="H378" s="5"/>
    </row>
    <row r="379" spans="2:8" x14ac:dyDescent="0.2">
      <c r="B379" s="5"/>
      <c r="C379" s="5"/>
      <c r="D379" s="5"/>
      <c r="E379" s="4" t="str">
        <f t="shared" si="12"/>
        <v xml:space="preserve"> </v>
      </c>
      <c r="F379" s="5"/>
      <c r="G379" s="4">
        <f t="shared" si="11"/>
        <v>0</v>
      </c>
      <c r="H379" s="5"/>
    </row>
    <row r="380" spans="2:8" x14ac:dyDescent="0.2">
      <c r="B380" s="5"/>
      <c r="C380" s="5"/>
      <c r="D380" s="5"/>
      <c r="E380" s="4" t="str">
        <f t="shared" si="12"/>
        <v xml:space="preserve"> </v>
      </c>
      <c r="F380" s="5"/>
      <c r="G380" s="4">
        <f t="shared" si="11"/>
        <v>0</v>
      </c>
      <c r="H380" s="5"/>
    </row>
    <row r="381" spans="2:8" x14ac:dyDescent="0.2">
      <c r="B381" s="5"/>
      <c r="C381" s="5"/>
      <c r="D381" s="5"/>
      <c r="E381" s="4" t="str">
        <f t="shared" si="12"/>
        <v xml:space="preserve"> </v>
      </c>
      <c r="F381" s="5"/>
      <c r="G381" s="4">
        <f t="shared" si="11"/>
        <v>0</v>
      </c>
      <c r="H381" s="5"/>
    </row>
    <row r="382" spans="2:8" x14ac:dyDescent="0.2">
      <c r="B382" s="5"/>
      <c r="C382" s="5"/>
      <c r="D382" s="5"/>
      <c r="E382" s="4" t="str">
        <f t="shared" si="12"/>
        <v xml:space="preserve"> </v>
      </c>
      <c r="F382" s="5"/>
      <c r="G382" s="4">
        <f t="shared" si="11"/>
        <v>0</v>
      </c>
      <c r="H382" s="5"/>
    </row>
    <row r="383" spans="2:8" x14ac:dyDescent="0.2">
      <c r="B383" s="5"/>
      <c r="C383" s="5"/>
      <c r="D383" s="5"/>
      <c r="E383" s="4" t="str">
        <f t="shared" si="12"/>
        <v xml:space="preserve"> </v>
      </c>
      <c r="F383" s="5"/>
      <c r="G383" s="4">
        <f t="shared" si="11"/>
        <v>0</v>
      </c>
      <c r="H383" s="5"/>
    </row>
    <row r="384" spans="2:8" x14ac:dyDescent="0.2">
      <c r="B384" s="5"/>
      <c r="C384" s="5"/>
      <c r="D384" s="5"/>
      <c r="E384" s="4" t="str">
        <f t="shared" si="12"/>
        <v xml:space="preserve"> </v>
      </c>
      <c r="F384" s="5"/>
      <c r="G384" s="4">
        <f t="shared" si="11"/>
        <v>0</v>
      </c>
      <c r="H384" s="5"/>
    </row>
    <row r="385" spans="2:8" x14ac:dyDescent="0.2">
      <c r="B385" s="5"/>
      <c r="C385" s="5"/>
      <c r="D385" s="5"/>
      <c r="E385" s="4" t="str">
        <f t="shared" si="12"/>
        <v xml:space="preserve"> </v>
      </c>
      <c r="F385" s="5"/>
      <c r="G385" s="4">
        <f t="shared" si="11"/>
        <v>0</v>
      </c>
      <c r="H385" s="5"/>
    </row>
    <row r="386" spans="2:8" x14ac:dyDescent="0.2">
      <c r="B386" s="5"/>
      <c r="C386" s="5"/>
      <c r="D386" s="5"/>
      <c r="E386" s="4" t="str">
        <f t="shared" si="12"/>
        <v xml:space="preserve"> </v>
      </c>
      <c r="F386" s="5"/>
      <c r="G386" s="4">
        <f t="shared" si="11"/>
        <v>0</v>
      </c>
      <c r="H386" s="5"/>
    </row>
    <row r="387" spans="2:8" x14ac:dyDescent="0.2">
      <c r="B387" s="5"/>
      <c r="C387" s="5"/>
      <c r="D387" s="5"/>
      <c r="E387" s="4" t="str">
        <f t="shared" si="12"/>
        <v xml:space="preserve"> </v>
      </c>
      <c r="F387" s="5"/>
      <c r="G387" s="4">
        <f t="shared" si="11"/>
        <v>0</v>
      </c>
      <c r="H387" s="5"/>
    </row>
    <row r="388" spans="2:8" x14ac:dyDescent="0.2">
      <c r="B388" s="5"/>
      <c r="C388" s="5"/>
      <c r="D388" s="5"/>
      <c r="E388" s="4" t="str">
        <f t="shared" si="12"/>
        <v xml:space="preserve"> </v>
      </c>
      <c r="F388" s="5"/>
      <c r="G388" s="4">
        <f t="shared" ref="G388:G451" si="13">IFERROR(E388*F388,0)</f>
        <v>0</v>
      </c>
      <c r="H388" s="5"/>
    </row>
    <row r="389" spans="2:8" x14ac:dyDescent="0.2">
      <c r="B389" s="5"/>
      <c r="C389" s="5"/>
      <c r="D389" s="5"/>
      <c r="E389" s="4" t="str">
        <f t="shared" si="12"/>
        <v xml:space="preserve"> </v>
      </c>
      <c r="F389" s="5"/>
      <c r="G389" s="4">
        <f t="shared" si="13"/>
        <v>0</v>
      </c>
      <c r="H389" s="5"/>
    </row>
    <row r="390" spans="2:8" x14ac:dyDescent="0.2">
      <c r="B390" s="5"/>
      <c r="C390" s="5"/>
      <c r="D390" s="5"/>
      <c r="E390" s="4" t="str">
        <f t="shared" si="12"/>
        <v xml:space="preserve"> </v>
      </c>
      <c r="F390" s="5"/>
      <c r="G390" s="4">
        <f t="shared" si="13"/>
        <v>0</v>
      </c>
      <c r="H390" s="5"/>
    </row>
    <row r="391" spans="2:8" x14ac:dyDescent="0.2">
      <c r="B391" s="5"/>
      <c r="C391" s="5"/>
      <c r="D391" s="5"/>
      <c r="E391" s="4" t="str">
        <f t="shared" si="12"/>
        <v xml:space="preserve"> </v>
      </c>
      <c r="F391" s="5"/>
      <c r="G391" s="4">
        <f t="shared" si="13"/>
        <v>0</v>
      </c>
      <c r="H391" s="5"/>
    </row>
    <row r="392" spans="2:8" x14ac:dyDescent="0.2">
      <c r="B392" s="5"/>
      <c r="C392" s="5"/>
      <c r="D392" s="5"/>
      <c r="E392" s="4" t="str">
        <f t="shared" si="12"/>
        <v xml:space="preserve"> </v>
      </c>
      <c r="F392" s="5"/>
      <c r="G392" s="4">
        <f t="shared" si="13"/>
        <v>0</v>
      </c>
      <c r="H392" s="5"/>
    </row>
    <row r="393" spans="2:8" x14ac:dyDescent="0.2">
      <c r="B393" s="5"/>
      <c r="C393" s="5"/>
      <c r="D393" s="5"/>
      <c r="E393" s="4" t="str">
        <f t="shared" ref="E393:E456" si="14">IF(D393="CAMISA BLANCA",59,IF(D393="CAMISA AZUL",59,IF(D393="CAMISA AMARILLA",59,IF(D393="CAMISA VERDE",59,IF(D393="CAMISA DENIM",59,IF(D393="CAMISA GRANATE",59,IF(D393="CAMISA GRIS",59,IF(D393="CAMISA GRIS CLARO",59,IF(D393="CAMISA CUADROS AZULES",59,IF(D393="CAMISA CUADROS NAVIDAD",59,IF(D393="CARTERA NEGRA",29,IF(D393="CARTERA AZUL",29,IF(D393="CARTERA CAMEL",29,IF(D393="CARTERA VERDE",29,IF(D393="CARTERA AZUL-ROJO",29,IF(D393="CARTERA VERDE-AMARILLO",29," "))))))))))))))))</f>
        <v xml:space="preserve"> </v>
      </c>
      <c r="F393" s="5"/>
      <c r="G393" s="4">
        <f t="shared" si="13"/>
        <v>0</v>
      </c>
      <c r="H393" s="5"/>
    </row>
    <row r="394" spans="2:8" x14ac:dyDescent="0.2">
      <c r="B394" s="5"/>
      <c r="C394" s="5"/>
      <c r="D394" s="5"/>
      <c r="E394" s="4" t="str">
        <f t="shared" si="14"/>
        <v xml:space="preserve"> </v>
      </c>
      <c r="F394" s="5"/>
      <c r="G394" s="4">
        <f t="shared" si="13"/>
        <v>0</v>
      </c>
      <c r="H394" s="5"/>
    </row>
    <row r="395" spans="2:8" x14ac:dyDescent="0.2">
      <c r="B395" s="5"/>
      <c r="C395" s="5"/>
      <c r="D395" s="5"/>
      <c r="E395" s="4" t="str">
        <f t="shared" si="14"/>
        <v xml:space="preserve"> </v>
      </c>
      <c r="F395" s="5"/>
      <c r="G395" s="4">
        <f t="shared" si="13"/>
        <v>0</v>
      </c>
      <c r="H395" s="5"/>
    </row>
    <row r="396" spans="2:8" x14ac:dyDescent="0.2">
      <c r="B396" s="5"/>
      <c r="C396" s="5"/>
      <c r="D396" s="5"/>
      <c r="E396" s="4" t="str">
        <f t="shared" si="14"/>
        <v xml:space="preserve"> </v>
      </c>
      <c r="F396" s="5"/>
      <c r="G396" s="4">
        <f t="shared" si="13"/>
        <v>0</v>
      </c>
      <c r="H396" s="5"/>
    </row>
    <row r="397" spans="2:8" x14ac:dyDescent="0.2">
      <c r="B397" s="5"/>
      <c r="C397" s="5"/>
      <c r="D397" s="5"/>
      <c r="E397" s="4" t="str">
        <f t="shared" si="14"/>
        <v xml:space="preserve"> </v>
      </c>
      <c r="F397" s="5"/>
      <c r="G397" s="4">
        <f t="shared" si="13"/>
        <v>0</v>
      </c>
      <c r="H397" s="5"/>
    </row>
    <row r="398" spans="2:8" x14ac:dyDescent="0.2">
      <c r="B398" s="5"/>
      <c r="C398" s="5"/>
      <c r="D398" s="5"/>
      <c r="E398" s="4" t="str">
        <f t="shared" si="14"/>
        <v xml:space="preserve"> </v>
      </c>
      <c r="F398" s="5"/>
      <c r="G398" s="4">
        <f t="shared" si="13"/>
        <v>0</v>
      </c>
      <c r="H398" s="5"/>
    </row>
    <row r="399" spans="2:8" x14ac:dyDescent="0.2">
      <c r="B399" s="5"/>
      <c r="C399" s="5"/>
      <c r="D399" s="5"/>
      <c r="E399" s="4" t="str">
        <f t="shared" si="14"/>
        <v xml:space="preserve"> </v>
      </c>
      <c r="F399" s="5"/>
      <c r="G399" s="4">
        <f t="shared" si="13"/>
        <v>0</v>
      </c>
      <c r="H399" s="5"/>
    </row>
    <row r="400" spans="2:8" x14ac:dyDescent="0.2">
      <c r="B400" s="5"/>
      <c r="C400" s="5"/>
      <c r="D400" s="5"/>
      <c r="E400" s="4" t="str">
        <f t="shared" si="14"/>
        <v xml:space="preserve"> </v>
      </c>
      <c r="F400" s="5"/>
      <c r="G400" s="4">
        <f t="shared" si="13"/>
        <v>0</v>
      </c>
      <c r="H400" s="5"/>
    </row>
    <row r="401" spans="2:8" x14ac:dyDescent="0.2">
      <c r="B401" s="5"/>
      <c r="C401" s="5"/>
      <c r="D401" s="5"/>
      <c r="E401" s="4" t="str">
        <f t="shared" si="14"/>
        <v xml:space="preserve"> </v>
      </c>
      <c r="F401" s="5"/>
      <c r="G401" s="4">
        <f t="shared" si="13"/>
        <v>0</v>
      </c>
      <c r="H401" s="5"/>
    </row>
    <row r="402" spans="2:8" x14ac:dyDescent="0.2">
      <c r="B402" s="5"/>
      <c r="C402" s="5"/>
      <c r="D402" s="5"/>
      <c r="E402" s="4" t="str">
        <f t="shared" si="14"/>
        <v xml:space="preserve"> </v>
      </c>
      <c r="F402" s="5"/>
      <c r="G402" s="4">
        <f t="shared" si="13"/>
        <v>0</v>
      </c>
      <c r="H402" s="5"/>
    </row>
    <row r="403" spans="2:8" x14ac:dyDescent="0.2">
      <c r="B403" s="5"/>
      <c r="C403" s="5"/>
      <c r="D403" s="5"/>
      <c r="E403" s="4" t="str">
        <f t="shared" si="14"/>
        <v xml:space="preserve"> </v>
      </c>
      <c r="F403" s="5"/>
      <c r="G403" s="4">
        <f t="shared" si="13"/>
        <v>0</v>
      </c>
      <c r="H403" s="5"/>
    </row>
    <row r="404" spans="2:8" x14ac:dyDescent="0.2">
      <c r="B404" s="5"/>
      <c r="C404" s="5"/>
      <c r="D404" s="5"/>
      <c r="E404" s="4" t="str">
        <f t="shared" si="14"/>
        <v xml:space="preserve"> </v>
      </c>
      <c r="F404" s="5"/>
      <c r="G404" s="4">
        <f t="shared" si="13"/>
        <v>0</v>
      </c>
      <c r="H404" s="5"/>
    </row>
    <row r="405" spans="2:8" x14ac:dyDescent="0.2">
      <c r="B405" s="5"/>
      <c r="C405" s="5"/>
      <c r="D405" s="5"/>
      <c r="E405" s="4" t="str">
        <f t="shared" si="14"/>
        <v xml:space="preserve"> </v>
      </c>
      <c r="F405" s="5"/>
      <c r="G405" s="4">
        <f t="shared" si="13"/>
        <v>0</v>
      </c>
      <c r="H405" s="5"/>
    </row>
    <row r="406" spans="2:8" x14ac:dyDescent="0.2">
      <c r="B406" s="5"/>
      <c r="C406" s="5"/>
      <c r="D406" s="5"/>
      <c r="E406" s="4" t="str">
        <f t="shared" si="14"/>
        <v xml:space="preserve"> </v>
      </c>
      <c r="F406" s="5"/>
      <c r="G406" s="4">
        <f t="shared" si="13"/>
        <v>0</v>
      </c>
      <c r="H406" s="5"/>
    </row>
    <row r="407" spans="2:8" x14ac:dyDescent="0.2">
      <c r="B407" s="5"/>
      <c r="C407" s="5"/>
      <c r="D407" s="5"/>
      <c r="E407" s="4" t="str">
        <f t="shared" si="14"/>
        <v xml:space="preserve"> </v>
      </c>
      <c r="F407" s="5"/>
      <c r="G407" s="4">
        <f t="shared" si="13"/>
        <v>0</v>
      </c>
      <c r="H407" s="5"/>
    </row>
    <row r="408" spans="2:8" x14ac:dyDescent="0.2">
      <c r="B408" s="5"/>
      <c r="C408" s="5"/>
      <c r="D408" s="5"/>
      <c r="E408" s="4" t="str">
        <f t="shared" si="14"/>
        <v xml:space="preserve"> </v>
      </c>
      <c r="F408" s="5"/>
      <c r="G408" s="4">
        <f t="shared" si="13"/>
        <v>0</v>
      </c>
      <c r="H408" s="5"/>
    </row>
    <row r="409" spans="2:8" x14ac:dyDescent="0.2">
      <c r="B409" s="5"/>
      <c r="C409" s="5"/>
      <c r="D409" s="5"/>
      <c r="E409" s="4" t="str">
        <f t="shared" si="14"/>
        <v xml:space="preserve"> </v>
      </c>
      <c r="F409" s="5"/>
      <c r="G409" s="4">
        <f t="shared" si="13"/>
        <v>0</v>
      </c>
      <c r="H409" s="5"/>
    </row>
    <row r="410" spans="2:8" x14ac:dyDescent="0.2">
      <c r="B410" s="5"/>
      <c r="C410" s="5"/>
      <c r="D410" s="5"/>
      <c r="E410" s="4" t="str">
        <f t="shared" si="14"/>
        <v xml:space="preserve"> </v>
      </c>
      <c r="F410" s="5"/>
      <c r="G410" s="4">
        <f t="shared" si="13"/>
        <v>0</v>
      </c>
      <c r="H410" s="5"/>
    </row>
    <row r="411" spans="2:8" x14ac:dyDescent="0.2">
      <c r="B411" s="5"/>
      <c r="C411" s="5"/>
      <c r="D411" s="5"/>
      <c r="E411" s="4" t="str">
        <f t="shared" si="14"/>
        <v xml:space="preserve"> </v>
      </c>
      <c r="F411" s="5"/>
      <c r="G411" s="4">
        <f t="shared" si="13"/>
        <v>0</v>
      </c>
      <c r="H411" s="5"/>
    </row>
    <row r="412" spans="2:8" x14ac:dyDescent="0.2">
      <c r="B412" s="5"/>
      <c r="C412" s="5"/>
      <c r="D412" s="5"/>
      <c r="E412" s="4" t="str">
        <f t="shared" si="14"/>
        <v xml:space="preserve"> </v>
      </c>
      <c r="F412" s="5"/>
      <c r="G412" s="4">
        <f t="shared" si="13"/>
        <v>0</v>
      </c>
      <c r="H412" s="5"/>
    </row>
    <row r="413" spans="2:8" x14ac:dyDescent="0.2">
      <c r="B413" s="5"/>
      <c r="C413" s="5"/>
      <c r="D413" s="5"/>
      <c r="E413" s="4" t="str">
        <f t="shared" si="14"/>
        <v xml:space="preserve"> </v>
      </c>
      <c r="F413" s="5"/>
      <c r="G413" s="4">
        <f t="shared" si="13"/>
        <v>0</v>
      </c>
      <c r="H413" s="5"/>
    </row>
    <row r="414" spans="2:8" x14ac:dyDescent="0.2">
      <c r="B414" s="5"/>
      <c r="C414" s="5"/>
      <c r="D414" s="5"/>
      <c r="E414" s="4" t="str">
        <f t="shared" si="14"/>
        <v xml:space="preserve"> </v>
      </c>
      <c r="F414" s="5"/>
      <c r="G414" s="4">
        <f t="shared" si="13"/>
        <v>0</v>
      </c>
      <c r="H414" s="5"/>
    </row>
    <row r="415" spans="2:8" x14ac:dyDescent="0.2">
      <c r="B415" s="5"/>
      <c r="C415" s="5"/>
      <c r="D415" s="5"/>
      <c r="E415" s="4" t="str">
        <f t="shared" si="14"/>
        <v xml:space="preserve"> </v>
      </c>
      <c r="F415" s="5"/>
      <c r="G415" s="4">
        <f t="shared" si="13"/>
        <v>0</v>
      </c>
      <c r="H415" s="5"/>
    </row>
    <row r="416" spans="2:8" x14ac:dyDescent="0.2">
      <c r="B416" s="5"/>
      <c r="C416" s="5"/>
      <c r="D416" s="5"/>
      <c r="E416" s="4" t="str">
        <f t="shared" si="14"/>
        <v xml:space="preserve"> </v>
      </c>
      <c r="F416" s="5"/>
      <c r="G416" s="4">
        <f t="shared" si="13"/>
        <v>0</v>
      </c>
      <c r="H416" s="5"/>
    </row>
    <row r="417" spans="2:8" x14ac:dyDescent="0.2">
      <c r="B417" s="5"/>
      <c r="C417" s="5"/>
      <c r="D417" s="5"/>
      <c r="E417" s="4" t="str">
        <f t="shared" si="14"/>
        <v xml:space="preserve"> </v>
      </c>
      <c r="F417" s="5"/>
      <c r="G417" s="4">
        <f t="shared" si="13"/>
        <v>0</v>
      </c>
      <c r="H417" s="5"/>
    </row>
    <row r="418" spans="2:8" x14ac:dyDescent="0.2">
      <c r="B418" s="5"/>
      <c r="C418" s="5"/>
      <c r="D418" s="5"/>
      <c r="E418" s="4" t="str">
        <f t="shared" si="14"/>
        <v xml:space="preserve"> </v>
      </c>
      <c r="F418" s="5"/>
      <c r="G418" s="4">
        <f t="shared" si="13"/>
        <v>0</v>
      </c>
      <c r="H418" s="5"/>
    </row>
    <row r="419" spans="2:8" x14ac:dyDescent="0.2">
      <c r="B419" s="5"/>
      <c r="C419" s="5"/>
      <c r="D419" s="5"/>
      <c r="E419" s="4" t="str">
        <f t="shared" si="14"/>
        <v xml:space="preserve"> </v>
      </c>
      <c r="F419" s="5"/>
      <c r="G419" s="4">
        <f t="shared" si="13"/>
        <v>0</v>
      </c>
      <c r="H419" s="5"/>
    </row>
    <row r="420" spans="2:8" x14ac:dyDescent="0.2">
      <c r="B420" s="5"/>
      <c r="C420" s="5"/>
      <c r="D420" s="5"/>
      <c r="E420" s="4" t="str">
        <f t="shared" si="14"/>
        <v xml:space="preserve"> </v>
      </c>
      <c r="F420" s="5"/>
      <c r="G420" s="4">
        <f t="shared" si="13"/>
        <v>0</v>
      </c>
      <c r="H420" s="5"/>
    </row>
    <row r="421" spans="2:8" x14ac:dyDescent="0.2">
      <c r="B421" s="5"/>
      <c r="C421" s="5"/>
      <c r="D421" s="5"/>
      <c r="E421" s="4" t="str">
        <f t="shared" si="14"/>
        <v xml:space="preserve"> </v>
      </c>
      <c r="F421" s="5"/>
      <c r="G421" s="4">
        <f t="shared" si="13"/>
        <v>0</v>
      </c>
      <c r="H421" s="5"/>
    </row>
    <row r="422" spans="2:8" x14ac:dyDescent="0.2">
      <c r="B422" s="5"/>
      <c r="C422" s="5"/>
      <c r="D422" s="5"/>
      <c r="E422" s="4" t="str">
        <f t="shared" si="14"/>
        <v xml:space="preserve"> </v>
      </c>
      <c r="F422" s="5"/>
      <c r="G422" s="4">
        <f t="shared" si="13"/>
        <v>0</v>
      </c>
      <c r="H422" s="5"/>
    </row>
    <row r="423" spans="2:8" x14ac:dyDescent="0.2">
      <c r="B423" s="5"/>
      <c r="C423" s="5"/>
      <c r="D423" s="5"/>
      <c r="E423" s="4" t="str">
        <f t="shared" si="14"/>
        <v xml:space="preserve"> </v>
      </c>
      <c r="F423" s="5"/>
      <c r="G423" s="4">
        <f t="shared" si="13"/>
        <v>0</v>
      </c>
      <c r="H423" s="5"/>
    </row>
    <row r="424" spans="2:8" x14ac:dyDescent="0.2">
      <c r="B424" s="5"/>
      <c r="C424" s="5"/>
      <c r="D424" s="5"/>
      <c r="E424" s="4" t="str">
        <f t="shared" si="14"/>
        <v xml:space="preserve"> </v>
      </c>
      <c r="F424" s="5"/>
      <c r="G424" s="4">
        <f t="shared" si="13"/>
        <v>0</v>
      </c>
      <c r="H424" s="5"/>
    </row>
    <row r="425" spans="2:8" x14ac:dyDescent="0.2">
      <c r="B425" s="5"/>
      <c r="C425" s="5"/>
      <c r="D425" s="5"/>
      <c r="E425" s="4" t="str">
        <f t="shared" si="14"/>
        <v xml:space="preserve"> </v>
      </c>
      <c r="F425" s="5"/>
      <c r="G425" s="4">
        <f t="shared" si="13"/>
        <v>0</v>
      </c>
      <c r="H425" s="5"/>
    </row>
    <row r="426" spans="2:8" x14ac:dyDescent="0.2">
      <c r="B426" s="5"/>
      <c r="C426" s="5"/>
      <c r="D426" s="5"/>
      <c r="E426" s="4" t="str">
        <f t="shared" si="14"/>
        <v xml:space="preserve"> </v>
      </c>
      <c r="F426" s="5"/>
      <c r="G426" s="4">
        <f t="shared" si="13"/>
        <v>0</v>
      </c>
      <c r="H426" s="5"/>
    </row>
    <row r="427" spans="2:8" x14ac:dyDescent="0.2">
      <c r="B427" s="5"/>
      <c r="C427" s="5"/>
      <c r="D427" s="5"/>
      <c r="E427" s="4" t="str">
        <f t="shared" si="14"/>
        <v xml:space="preserve"> </v>
      </c>
      <c r="F427" s="5"/>
      <c r="G427" s="4">
        <f t="shared" si="13"/>
        <v>0</v>
      </c>
      <c r="H427" s="5"/>
    </row>
    <row r="428" spans="2:8" x14ac:dyDescent="0.2">
      <c r="B428" s="5"/>
      <c r="C428" s="5"/>
      <c r="D428" s="5"/>
      <c r="E428" s="4" t="str">
        <f t="shared" si="14"/>
        <v xml:space="preserve"> </v>
      </c>
      <c r="F428" s="5"/>
      <c r="G428" s="4">
        <f t="shared" si="13"/>
        <v>0</v>
      </c>
      <c r="H428" s="5"/>
    </row>
    <row r="429" spans="2:8" x14ac:dyDescent="0.2">
      <c r="B429" s="5"/>
      <c r="C429" s="5"/>
      <c r="D429" s="5"/>
      <c r="E429" s="4" t="str">
        <f t="shared" si="14"/>
        <v xml:space="preserve"> </v>
      </c>
      <c r="F429" s="5"/>
      <c r="G429" s="4">
        <f t="shared" si="13"/>
        <v>0</v>
      </c>
      <c r="H429" s="5"/>
    </row>
    <row r="430" spans="2:8" x14ac:dyDescent="0.2">
      <c r="B430" s="5"/>
      <c r="C430" s="5"/>
      <c r="D430" s="5"/>
      <c r="E430" s="4" t="str">
        <f t="shared" si="14"/>
        <v xml:space="preserve"> </v>
      </c>
      <c r="F430" s="5"/>
      <c r="G430" s="4">
        <f t="shared" si="13"/>
        <v>0</v>
      </c>
      <c r="H430" s="5"/>
    </row>
    <row r="431" spans="2:8" x14ac:dyDescent="0.2">
      <c r="B431" s="5"/>
      <c r="C431" s="5"/>
      <c r="D431" s="5"/>
      <c r="E431" s="4" t="str">
        <f t="shared" si="14"/>
        <v xml:space="preserve"> </v>
      </c>
      <c r="F431" s="5"/>
      <c r="G431" s="4">
        <f t="shared" si="13"/>
        <v>0</v>
      </c>
      <c r="H431" s="5"/>
    </row>
    <row r="432" spans="2:8" x14ac:dyDescent="0.2">
      <c r="B432" s="5"/>
      <c r="C432" s="5"/>
      <c r="D432" s="5"/>
      <c r="E432" s="4" t="str">
        <f t="shared" si="14"/>
        <v xml:space="preserve"> </v>
      </c>
      <c r="F432" s="5"/>
      <c r="G432" s="4">
        <f t="shared" si="13"/>
        <v>0</v>
      </c>
      <c r="H432" s="5"/>
    </row>
    <row r="433" spans="2:8" x14ac:dyDescent="0.2">
      <c r="B433" s="5"/>
      <c r="C433" s="5"/>
      <c r="D433" s="5"/>
      <c r="E433" s="4" t="str">
        <f t="shared" si="14"/>
        <v xml:space="preserve"> </v>
      </c>
      <c r="F433" s="5"/>
      <c r="G433" s="4">
        <f t="shared" si="13"/>
        <v>0</v>
      </c>
      <c r="H433" s="5"/>
    </row>
    <row r="434" spans="2:8" x14ac:dyDescent="0.2">
      <c r="B434" s="5"/>
      <c r="C434" s="5"/>
      <c r="D434" s="5"/>
      <c r="E434" s="4" t="str">
        <f t="shared" si="14"/>
        <v xml:space="preserve"> </v>
      </c>
      <c r="F434" s="5"/>
      <c r="G434" s="4">
        <f t="shared" si="13"/>
        <v>0</v>
      </c>
      <c r="H434" s="5"/>
    </row>
    <row r="435" spans="2:8" x14ac:dyDescent="0.2">
      <c r="B435" s="5"/>
      <c r="C435" s="5"/>
      <c r="D435" s="5"/>
      <c r="E435" s="4" t="str">
        <f t="shared" si="14"/>
        <v xml:space="preserve"> </v>
      </c>
      <c r="F435" s="5"/>
      <c r="G435" s="4">
        <f t="shared" si="13"/>
        <v>0</v>
      </c>
      <c r="H435" s="5"/>
    </row>
    <row r="436" spans="2:8" x14ac:dyDescent="0.2">
      <c r="B436" s="5"/>
      <c r="C436" s="5"/>
      <c r="D436" s="5"/>
      <c r="E436" s="4" t="str">
        <f t="shared" si="14"/>
        <v xml:space="preserve"> </v>
      </c>
      <c r="F436" s="5"/>
      <c r="G436" s="4">
        <f t="shared" si="13"/>
        <v>0</v>
      </c>
      <c r="H436" s="5"/>
    </row>
    <row r="437" spans="2:8" x14ac:dyDescent="0.2">
      <c r="B437" s="5"/>
      <c r="C437" s="5"/>
      <c r="D437" s="5"/>
      <c r="E437" s="4" t="str">
        <f t="shared" si="14"/>
        <v xml:space="preserve"> </v>
      </c>
      <c r="F437" s="5"/>
      <c r="G437" s="4">
        <f t="shared" si="13"/>
        <v>0</v>
      </c>
      <c r="H437" s="5"/>
    </row>
    <row r="438" spans="2:8" x14ac:dyDescent="0.2">
      <c r="B438" s="5"/>
      <c r="C438" s="5"/>
      <c r="D438" s="5"/>
      <c r="E438" s="4" t="str">
        <f t="shared" si="14"/>
        <v xml:space="preserve"> </v>
      </c>
      <c r="F438" s="5"/>
      <c r="G438" s="4">
        <f t="shared" si="13"/>
        <v>0</v>
      </c>
      <c r="H438" s="5"/>
    </row>
    <row r="439" spans="2:8" x14ac:dyDescent="0.2">
      <c r="B439" s="5"/>
      <c r="C439" s="5"/>
      <c r="D439" s="5"/>
      <c r="E439" s="4" t="str">
        <f t="shared" si="14"/>
        <v xml:space="preserve"> </v>
      </c>
      <c r="F439" s="5"/>
      <c r="G439" s="4">
        <f t="shared" si="13"/>
        <v>0</v>
      </c>
      <c r="H439" s="5"/>
    </row>
    <row r="440" spans="2:8" x14ac:dyDescent="0.2">
      <c r="B440" s="5"/>
      <c r="C440" s="5"/>
      <c r="D440" s="5"/>
      <c r="E440" s="4" t="str">
        <f t="shared" si="14"/>
        <v xml:space="preserve"> </v>
      </c>
      <c r="F440" s="5"/>
      <c r="G440" s="4">
        <f t="shared" si="13"/>
        <v>0</v>
      </c>
      <c r="H440" s="5"/>
    </row>
    <row r="441" spans="2:8" x14ac:dyDescent="0.2">
      <c r="B441" s="5"/>
      <c r="C441" s="5"/>
      <c r="D441" s="5"/>
      <c r="E441" s="4" t="str">
        <f t="shared" si="14"/>
        <v xml:space="preserve"> </v>
      </c>
      <c r="F441" s="5"/>
      <c r="G441" s="4">
        <f t="shared" si="13"/>
        <v>0</v>
      </c>
      <c r="H441" s="5"/>
    </row>
    <row r="442" spans="2:8" x14ac:dyDescent="0.2">
      <c r="B442" s="5"/>
      <c r="C442" s="5"/>
      <c r="D442" s="5"/>
      <c r="E442" s="4" t="str">
        <f t="shared" si="14"/>
        <v xml:space="preserve"> </v>
      </c>
      <c r="F442" s="5"/>
      <c r="G442" s="4">
        <f t="shared" si="13"/>
        <v>0</v>
      </c>
      <c r="H442" s="5"/>
    </row>
    <row r="443" spans="2:8" x14ac:dyDescent="0.2">
      <c r="B443" s="5"/>
      <c r="C443" s="5"/>
      <c r="D443" s="5"/>
      <c r="E443" s="4" t="str">
        <f t="shared" si="14"/>
        <v xml:space="preserve"> </v>
      </c>
      <c r="F443" s="5"/>
      <c r="G443" s="4">
        <f t="shared" si="13"/>
        <v>0</v>
      </c>
      <c r="H443" s="5"/>
    </row>
    <row r="444" spans="2:8" x14ac:dyDescent="0.2">
      <c r="B444" s="5"/>
      <c r="C444" s="5"/>
      <c r="D444" s="5"/>
      <c r="E444" s="4" t="str">
        <f t="shared" si="14"/>
        <v xml:space="preserve"> </v>
      </c>
      <c r="F444" s="5"/>
      <c r="G444" s="4">
        <f t="shared" si="13"/>
        <v>0</v>
      </c>
      <c r="H444" s="5"/>
    </row>
    <row r="445" spans="2:8" x14ac:dyDescent="0.2">
      <c r="B445" s="5"/>
      <c r="C445" s="5"/>
      <c r="D445" s="5"/>
      <c r="E445" s="4" t="str">
        <f t="shared" si="14"/>
        <v xml:space="preserve"> </v>
      </c>
      <c r="F445" s="5"/>
      <c r="G445" s="4">
        <f t="shared" si="13"/>
        <v>0</v>
      </c>
      <c r="H445" s="5"/>
    </row>
    <row r="446" spans="2:8" x14ac:dyDescent="0.2">
      <c r="B446" s="5"/>
      <c r="C446" s="5"/>
      <c r="D446" s="5"/>
      <c r="E446" s="4" t="str">
        <f t="shared" si="14"/>
        <v xml:space="preserve"> </v>
      </c>
      <c r="F446" s="5"/>
      <c r="G446" s="4">
        <f t="shared" si="13"/>
        <v>0</v>
      </c>
      <c r="H446" s="5"/>
    </row>
    <row r="447" spans="2:8" x14ac:dyDescent="0.2">
      <c r="B447" s="5"/>
      <c r="C447" s="5"/>
      <c r="D447" s="5"/>
      <c r="E447" s="4" t="str">
        <f t="shared" si="14"/>
        <v xml:space="preserve"> </v>
      </c>
      <c r="F447" s="5"/>
      <c r="G447" s="4">
        <f t="shared" si="13"/>
        <v>0</v>
      </c>
      <c r="H447" s="5"/>
    </row>
    <row r="448" spans="2:8" x14ac:dyDescent="0.2">
      <c r="B448" s="5"/>
      <c r="C448" s="5"/>
      <c r="D448" s="5"/>
      <c r="E448" s="4" t="str">
        <f t="shared" si="14"/>
        <v xml:space="preserve"> </v>
      </c>
      <c r="F448" s="5"/>
      <c r="G448" s="4">
        <f t="shared" si="13"/>
        <v>0</v>
      </c>
      <c r="H448" s="5"/>
    </row>
    <row r="449" spans="2:8" x14ac:dyDescent="0.2">
      <c r="B449" s="5"/>
      <c r="C449" s="5"/>
      <c r="D449" s="5"/>
      <c r="E449" s="4" t="str">
        <f t="shared" si="14"/>
        <v xml:space="preserve"> </v>
      </c>
      <c r="F449" s="5"/>
      <c r="G449" s="4">
        <f t="shared" si="13"/>
        <v>0</v>
      </c>
      <c r="H449" s="5"/>
    </row>
    <row r="450" spans="2:8" x14ac:dyDescent="0.2">
      <c r="B450" s="5"/>
      <c r="C450" s="5"/>
      <c r="D450" s="5"/>
      <c r="E450" s="4" t="str">
        <f t="shared" si="14"/>
        <v xml:space="preserve"> </v>
      </c>
      <c r="F450" s="5"/>
      <c r="G450" s="4">
        <f t="shared" si="13"/>
        <v>0</v>
      </c>
      <c r="H450" s="5"/>
    </row>
    <row r="451" spans="2:8" x14ac:dyDescent="0.2">
      <c r="B451" s="5"/>
      <c r="C451" s="5"/>
      <c r="D451" s="5"/>
      <c r="E451" s="4" t="str">
        <f t="shared" si="14"/>
        <v xml:space="preserve"> </v>
      </c>
      <c r="F451" s="5"/>
      <c r="G451" s="4">
        <f t="shared" si="13"/>
        <v>0</v>
      </c>
      <c r="H451" s="5"/>
    </row>
    <row r="452" spans="2:8" x14ac:dyDescent="0.2">
      <c r="B452" s="5"/>
      <c r="C452" s="5"/>
      <c r="D452" s="5"/>
      <c r="E452" s="4" t="str">
        <f t="shared" si="14"/>
        <v xml:space="preserve"> </v>
      </c>
      <c r="F452" s="5"/>
      <c r="G452" s="4">
        <f t="shared" ref="G452:G515" si="15">IFERROR(E452*F452,0)</f>
        <v>0</v>
      </c>
      <c r="H452" s="5"/>
    </row>
    <row r="453" spans="2:8" x14ac:dyDescent="0.2">
      <c r="B453" s="5"/>
      <c r="C453" s="5"/>
      <c r="D453" s="5"/>
      <c r="E453" s="4" t="str">
        <f t="shared" si="14"/>
        <v xml:space="preserve"> </v>
      </c>
      <c r="F453" s="5"/>
      <c r="G453" s="4">
        <f t="shared" si="15"/>
        <v>0</v>
      </c>
      <c r="H453" s="5"/>
    </row>
    <row r="454" spans="2:8" x14ac:dyDescent="0.2">
      <c r="B454" s="5"/>
      <c r="C454" s="5"/>
      <c r="D454" s="5"/>
      <c r="E454" s="4" t="str">
        <f t="shared" si="14"/>
        <v xml:space="preserve"> </v>
      </c>
      <c r="F454" s="5"/>
      <c r="G454" s="4">
        <f t="shared" si="15"/>
        <v>0</v>
      </c>
      <c r="H454" s="5"/>
    </row>
    <row r="455" spans="2:8" x14ac:dyDescent="0.2">
      <c r="B455" s="5"/>
      <c r="C455" s="5"/>
      <c r="D455" s="5"/>
      <c r="E455" s="4" t="str">
        <f t="shared" si="14"/>
        <v xml:space="preserve"> </v>
      </c>
      <c r="F455" s="5"/>
      <c r="G455" s="4">
        <f t="shared" si="15"/>
        <v>0</v>
      </c>
      <c r="H455" s="5"/>
    </row>
    <row r="456" spans="2:8" x14ac:dyDescent="0.2">
      <c r="B456" s="5"/>
      <c r="C456" s="5"/>
      <c r="D456" s="5"/>
      <c r="E456" s="4" t="str">
        <f t="shared" si="14"/>
        <v xml:space="preserve"> </v>
      </c>
      <c r="F456" s="5"/>
      <c r="G456" s="4">
        <f t="shared" si="15"/>
        <v>0</v>
      </c>
      <c r="H456" s="5"/>
    </row>
    <row r="457" spans="2:8" x14ac:dyDescent="0.2">
      <c r="B457" s="5"/>
      <c r="C457" s="5"/>
      <c r="D457" s="5"/>
      <c r="E457" s="4" t="str">
        <f t="shared" ref="E457:E520" si="16">IF(D457="CAMISA BLANCA",59,IF(D457="CAMISA AZUL",59,IF(D457="CAMISA AMARILLA",59,IF(D457="CAMISA VERDE",59,IF(D457="CAMISA DENIM",59,IF(D457="CAMISA GRANATE",59,IF(D457="CAMISA GRIS",59,IF(D457="CAMISA GRIS CLARO",59,IF(D457="CAMISA CUADROS AZULES",59,IF(D457="CAMISA CUADROS NAVIDAD",59,IF(D457="CARTERA NEGRA",29,IF(D457="CARTERA AZUL",29,IF(D457="CARTERA CAMEL",29,IF(D457="CARTERA VERDE",29,IF(D457="CARTERA AZUL-ROJO",29,IF(D457="CARTERA VERDE-AMARILLO",29," "))))))))))))))))</f>
        <v xml:space="preserve"> </v>
      </c>
      <c r="F457" s="5"/>
      <c r="G457" s="4">
        <f t="shared" si="15"/>
        <v>0</v>
      </c>
      <c r="H457" s="5"/>
    </row>
    <row r="458" spans="2:8" x14ac:dyDescent="0.2">
      <c r="B458" s="5"/>
      <c r="C458" s="5"/>
      <c r="D458" s="5"/>
      <c r="E458" s="4" t="str">
        <f t="shared" si="16"/>
        <v xml:space="preserve"> </v>
      </c>
      <c r="F458" s="5"/>
      <c r="G458" s="4">
        <f t="shared" si="15"/>
        <v>0</v>
      </c>
      <c r="H458" s="5"/>
    </row>
    <row r="459" spans="2:8" x14ac:dyDescent="0.2">
      <c r="B459" s="5"/>
      <c r="C459" s="5"/>
      <c r="D459" s="5"/>
      <c r="E459" s="4" t="str">
        <f t="shared" si="16"/>
        <v xml:space="preserve"> </v>
      </c>
      <c r="F459" s="5"/>
      <c r="G459" s="4">
        <f t="shared" si="15"/>
        <v>0</v>
      </c>
      <c r="H459" s="5"/>
    </row>
    <row r="460" spans="2:8" x14ac:dyDescent="0.2">
      <c r="B460" s="5"/>
      <c r="C460" s="5"/>
      <c r="D460" s="5"/>
      <c r="E460" s="4" t="str">
        <f t="shared" si="16"/>
        <v xml:space="preserve"> </v>
      </c>
      <c r="F460" s="5"/>
      <c r="G460" s="4">
        <f t="shared" si="15"/>
        <v>0</v>
      </c>
      <c r="H460" s="5"/>
    </row>
    <row r="461" spans="2:8" x14ac:dyDescent="0.2">
      <c r="B461" s="5"/>
      <c r="C461" s="5"/>
      <c r="D461" s="5"/>
      <c r="E461" s="4" t="str">
        <f t="shared" si="16"/>
        <v xml:space="preserve"> </v>
      </c>
      <c r="F461" s="5"/>
      <c r="G461" s="4">
        <f t="shared" si="15"/>
        <v>0</v>
      </c>
      <c r="H461" s="5"/>
    </row>
    <row r="462" spans="2:8" x14ac:dyDescent="0.2">
      <c r="B462" s="5"/>
      <c r="C462" s="5"/>
      <c r="D462" s="5"/>
      <c r="E462" s="4" t="str">
        <f t="shared" si="16"/>
        <v xml:space="preserve"> </v>
      </c>
      <c r="F462" s="5"/>
      <c r="G462" s="4">
        <f t="shared" si="15"/>
        <v>0</v>
      </c>
      <c r="H462" s="5"/>
    </row>
    <row r="463" spans="2:8" x14ac:dyDescent="0.2">
      <c r="B463" s="5"/>
      <c r="C463" s="5"/>
      <c r="D463" s="5"/>
      <c r="E463" s="4" t="str">
        <f t="shared" si="16"/>
        <v xml:space="preserve"> </v>
      </c>
      <c r="F463" s="5"/>
      <c r="G463" s="4">
        <f t="shared" si="15"/>
        <v>0</v>
      </c>
      <c r="H463" s="5"/>
    </row>
    <row r="464" spans="2:8" x14ac:dyDescent="0.2">
      <c r="B464" s="5"/>
      <c r="C464" s="5"/>
      <c r="D464" s="5"/>
      <c r="E464" s="4" t="str">
        <f t="shared" si="16"/>
        <v xml:space="preserve"> </v>
      </c>
      <c r="F464" s="5"/>
      <c r="G464" s="4">
        <f t="shared" si="15"/>
        <v>0</v>
      </c>
      <c r="H464" s="5"/>
    </row>
    <row r="465" spans="2:8" x14ac:dyDescent="0.2">
      <c r="B465" s="5"/>
      <c r="C465" s="5"/>
      <c r="D465" s="5"/>
      <c r="E465" s="4" t="str">
        <f t="shared" si="16"/>
        <v xml:space="preserve"> </v>
      </c>
      <c r="F465" s="5"/>
      <c r="G465" s="4">
        <f t="shared" si="15"/>
        <v>0</v>
      </c>
      <c r="H465" s="5"/>
    </row>
    <row r="466" spans="2:8" x14ac:dyDescent="0.2">
      <c r="B466" s="5"/>
      <c r="C466" s="5"/>
      <c r="D466" s="5"/>
      <c r="E466" s="4" t="str">
        <f t="shared" si="16"/>
        <v xml:space="preserve"> </v>
      </c>
      <c r="F466" s="5"/>
      <c r="G466" s="4">
        <f t="shared" si="15"/>
        <v>0</v>
      </c>
      <c r="H466" s="5"/>
    </row>
    <row r="467" spans="2:8" x14ac:dyDescent="0.2">
      <c r="B467" s="5"/>
      <c r="C467" s="5"/>
      <c r="D467" s="5"/>
      <c r="E467" s="4" t="str">
        <f t="shared" si="16"/>
        <v xml:space="preserve"> </v>
      </c>
      <c r="F467" s="5"/>
      <c r="G467" s="4">
        <f t="shared" si="15"/>
        <v>0</v>
      </c>
      <c r="H467" s="5"/>
    </row>
    <row r="468" spans="2:8" x14ac:dyDescent="0.2">
      <c r="B468" s="5"/>
      <c r="C468" s="5"/>
      <c r="D468" s="5"/>
      <c r="E468" s="4" t="str">
        <f t="shared" si="16"/>
        <v xml:space="preserve"> </v>
      </c>
      <c r="F468" s="5"/>
      <c r="G468" s="4">
        <f t="shared" si="15"/>
        <v>0</v>
      </c>
      <c r="H468" s="5"/>
    </row>
    <row r="469" spans="2:8" x14ac:dyDescent="0.2">
      <c r="B469" s="5"/>
      <c r="C469" s="5"/>
      <c r="D469" s="5"/>
      <c r="E469" s="4" t="str">
        <f t="shared" si="16"/>
        <v xml:space="preserve"> </v>
      </c>
      <c r="F469" s="5"/>
      <c r="G469" s="4">
        <f t="shared" si="15"/>
        <v>0</v>
      </c>
      <c r="H469" s="5"/>
    </row>
    <row r="470" spans="2:8" x14ac:dyDescent="0.2">
      <c r="B470" s="5"/>
      <c r="C470" s="5"/>
      <c r="D470" s="5"/>
      <c r="E470" s="4" t="str">
        <f t="shared" si="16"/>
        <v xml:space="preserve"> </v>
      </c>
      <c r="F470" s="5"/>
      <c r="G470" s="4">
        <f t="shared" si="15"/>
        <v>0</v>
      </c>
      <c r="H470" s="5"/>
    </row>
    <row r="471" spans="2:8" x14ac:dyDescent="0.2">
      <c r="B471" s="5"/>
      <c r="C471" s="5"/>
      <c r="D471" s="5"/>
      <c r="E471" s="4" t="str">
        <f t="shared" si="16"/>
        <v xml:space="preserve"> </v>
      </c>
      <c r="F471" s="5"/>
      <c r="G471" s="4">
        <f t="shared" si="15"/>
        <v>0</v>
      </c>
      <c r="H471" s="5"/>
    </row>
    <row r="472" spans="2:8" x14ac:dyDescent="0.2">
      <c r="B472" s="5"/>
      <c r="C472" s="5"/>
      <c r="D472" s="5"/>
      <c r="E472" s="4" t="str">
        <f t="shared" si="16"/>
        <v xml:space="preserve"> </v>
      </c>
      <c r="F472" s="5"/>
      <c r="G472" s="4">
        <f t="shared" si="15"/>
        <v>0</v>
      </c>
      <c r="H472" s="5"/>
    </row>
    <row r="473" spans="2:8" x14ac:dyDescent="0.2">
      <c r="B473" s="5"/>
      <c r="C473" s="5"/>
      <c r="D473" s="5"/>
      <c r="E473" s="4" t="str">
        <f t="shared" si="16"/>
        <v xml:space="preserve"> </v>
      </c>
      <c r="F473" s="5"/>
      <c r="G473" s="4">
        <f t="shared" si="15"/>
        <v>0</v>
      </c>
      <c r="H473" s="5"/>
    </row>
    <row r="474" spans="2:8" x14ac:dyDescent="0.2">
      <c r="B474" s="5"/>
      <c r="C474" s="5"/>
      <c r="D474" s="5"/>
      <c r="E474" s="4" t="str">
        <f t="shared" si="16"/>
        <v xml:space="preserve"> </v>
      </c>
      <c r="F474" s="5"/>
      <c r="G474" s="4">
        <f t="shared" si="15"/>
        <v>0</v>
      </c>
      <c r="H474" s="5"/>
    </row>
    <row r="475" spans="2:8" x14ac:dyDescent="0.2">
      <c r="B475" s="5"/>
      <c r="C475" s="5"/>
      <c r="D475" s="5"/>
      <c r="E475" s="4" t="str">
        <f t="shared" si="16"/>
        <v xml:space="preserve"> </v>
      </c>
      <c r="F475" s="5"/>
      <c r="G475" s="4">
        <f t="shared" si="15"/>
        <v>0</v>
      </c>
      <c r="H475" s="5"/>
    </row>
    <row r="476" spans="2:8" x14ac:dyDescent="0.2">
      <c r="B476" s="5"/>
      <c r="C476" s="5"/>
      <c r="D476" s="5"/>
      <c r="E476" s="4" t="str">
        <f t="shared" si="16"/>
        <v xml:space="preserve"> </v>
      </c>
      <c r="F476" s="5"/>
      <c r="G476" s="4">
        <f t="shared" si="15"/>
        <v>0</v>
      </c>
      <c r="H476" s="5"/>
    </row>
    <row r="477" spans="2:8" x14ac:dyDescent="0.2">
      <c r="B477" s="5"/>
      <c r="C477" s="5"/>
      <c r="D477" s="5"/>
      <c r="E477" s="4" t="str">
        <f t="shared" si="16"/>
        <v xml:space="preserve"> </v>
      </c>
      <c r="F477" s="5"/>
      <c r="G477" s="4">
        <f t="shared" si="15"/>
        <v>0</v>
      </c>
      <c r="H477" s="5"/>
    </row>
    <row r="478" spans="2:8" x14ac:dyDescent="0.2">
      <c r="B478" s="5"/>
      <c r="C478" s="5"/>
      <c r="D478" s="5"/>
      <c r="E478" s="4" t="str">
        <f t="shared" si="16"/>
        <v xml:space="preserve"> </v>
      </c>
      <c r="F478" s="5"/>
      <c r="G478" s="4">
        <f t="shared" si="15"/>
        <v>0</v>
      </c>
      <c r="H478" s="5"/>
    </row>
    <row r="479" spans="2:8" x14ac:dyDescent="0.2">
      <c r="B479" s="5"/>
      <c r="C479" s="5"/>
      <c r="D479" s="5"/>
      <c r="E479" s="4" t="str">
        <f t="shared" si="16"/>
        <v xml:space="preserve"> </v>
      </c>
      <c r="F479" s="5"/>
      <c r="G479" s="4">
        <f t="shared" si="15"/>
        <v>0</v>
      </c>
      <c r="H479" s="5"/>
    </row>
    <row r="480" spans="2:8" x14ac:dyDescent="0.2">
      <c r="B480" s="5"/>
      <c r="C480" s="5"/>
      <c r="D480" s="5"/>
      <c r="E480" s="4" t="str">
        <f t="shared" si="16"/>
        <v xml:space="preserve"> </v>
      </c>
      <c r="F480" s="5"/>
      <c r="G480" s="4">
        <f t="shared" si="15"/>
        <v>0</v>
      </c>
      <c r="H480" s="5"/>
    </row>
    <row r="481" spans="2:8" x14ac:dyDescent="0.2">
      <c r="B481" s="5"/>
      <c r="C481" s="5"/>
      <c r="D481" s="5"/>
      <c r="E481" s="4" t="str">
        <f t="shared" si="16"/>
        <v xml:space="preserve"> </v>
      </c>
      <c r="F481" s="5"/>
      <c r="G481" s="4">
        <f t="shared" si="15"/>
        <v>0</v>
      </c>
      <c r="H481" s="5"/>
    </row>
    <row r="482" spans="2:8" x14ac:dyDescent="0.2">
      <c r="B482" s="5"/>
      <c r="C482" s="5"/>
      <c r="D482" s="5"/>
      <c r="E482" s="4" t="str">
        <f t="shared" si="16"/>
        <v xml:space="preserve"> </v>
      </c>
      <c r="F482" s="5"/>
      <c r="G482" s="4">
        <f t="shared" si="15"/>
        <v>0</v>
      </c>
      <c r="H482" s="5"/>
    </row>
    <row r="483" spans="2:8" x14ac:dyDescent="0.2">
      <c r="B483" s="5"/>
      <c r="C483" s="5"/>
      <c r="D483" s="5"/>
      <c r="E483" s="4" t="str">
        <f t="shared" si="16"/>
        <v xml:space="preserve"> </v>
      </c>
      <c r="F483" s="5"/>
      <c r="G483" s="4">
        <f t="shared" si="15"/>
        <v>0</v>
      </c>
      <c r="H483" s="5"/>
    </row>
    <row r="484" spans="2:8" x14ac:dyDescent="0.2">
      <c r="B484" s="5"/>
      <c r="C484" s="5"/>
      <c r="D484" s="5"/>
      <c r="E484" s="4" t="str">
        <f t="shared" si="16"/>
        <v xml:space="preserve"> </v>
      </c>
      <c r="F484" s="5"/>
      <c r="G484" s="4">
        <f t="shared" si="15"/>
        <v>0</v>
      </c>
      <c r="H484" s="5"/>
    </row>
    <row r="485" spans="2:8" x14ac:dyDescent="0.2">
      <c r="B485" s="5"/>
      <c r="C485" s="5"/>
      <c r="D485" s="5"/>
      <c r="E485" s="4" t="str">
        <f t="shared" si="16"/>
        <v xml:space="preserve"> </v>
      </c>
      <c r="F485" s="5"/>
      <c r="G485" s="4">
        <f t="shared" si="15"/>
        <v>0</v>
      </c>
      <c r="H485" s="5"/>
    </row>
    <row r="486" spans="2:8" x14ac:dyDescent="0.2">
      <c r="B486" s="5"/>
      <c r="C486" s="5"/>
      <c r="D486" s="5"/>
      <c r="E486" s="4" t="str">
        <f t="shared" si="16"/>
        <v xml:space="preserve"> </v>
      </c>
      <c r="F486" s="5"/>
      <c r="G486" s="4">
        <f t="shared" si="15"/>
        <v>0</v>
      </c>
      <c r="H486" s="5"/>
    </row>
    <row r="487" spans="2:8" x14ac:dyDescent="0.2">
      <c r="B487" s="5"/>
      <c r="C487" s="5"/>
      <c r="D487" s="5"/>
      <c r="E487" s="4" t="str">
        <f t="shared" si="16"/>
        <v xml:space="preserve"> </v>
      </c>
      <c r="F487" s="5"/>
      <c r="G487" s="4">
        <f t="shared" si="15"/>
        <v>0</v>
      </c>
      <c r="H487" s="5"/>
    </row>
    <row r="488" spans="2:8" x14ac:dyDescent="0.2">
      <c r="B488" s="5"/>
      <c r="C488" s="5"/>
      <c r="D488" s="5"/>
      <c r="E488" s="4" t="str">
        <f t="shared" si="16"/>
        <v xml:space="preserve"> </v>
      </c>
      <c r="F488" s="5"/>
      <c r="G488" s="4">
        <f t="shared" si="15"/>
        <v>0</v>
      </c>
      <c r="H488" s="5"/>
    </row>
    <row r="489" spans="2:8" x14ac:dyDescent="0.2">
      <c r="B489" s="5"/>
      <c r="C489" s="5"/>
      <c r="D489" s="5"/>
      <c r="E489" s="4" t="str">
        <f t="shared" si="16"/>
        <v xml:space="preserve"> </v>
      </c>
      <c r="F489" s="5"/>
      <c r="G489" s="4">
        <f t="shared" si="15"/>
        <v>0</v>
      </c>
      <c r="H489" s="5"/>
    </row>
    <row r="490" spans="2:8" x14ac:dyDescent="0.2">
      <c r="B490" s="5"/>
      <c r="C490" s="5"/>
      <c r="D490" s="5"/>
      <c r="E490" s="4" t="str">
        <f t="shared" si="16"/>
        <v xml:space="preserve"> </v>
      </c>
      <c r="F490" s="5"/>
      <c r="G490" s="4">
        <f t="shared" si="15"/>
        <v>0</v>
      </c>
      <c r="H490" s="5"/>
    </row>
    <row r="491" spans="2:8" x14ac:dyDescent="0.2">
      <c r="B491" s="5"/>
      <c r="C491" s="5"/>
      <c r="D491" s="5"/>
      <c r="E491" s="4" t="str">
        <f t="shared" si="16"/>
        <v xml:space="preserve"> </v>
      </c>
      <c r="F491" s="5"/>
      <c r="G491" s="4">
        <f t="shared" si="15"/>
        <v>0</v>
      </c>
      <c r="H491" s="5"/>
    </row>
    <row r="492" spans="2:8" x14ac:dyDescent="0.2">
      <c r="B492" s="5"/>
      <c r="C492" s="5"/>
      <c r="D492" s="5"/>
      <c r="E492" s="4" t="str">
        <f t="shared" si="16"/>
        <v xml:space="preserve"> </v>
      </c>
      <c r="F492" s="5"/>
      <c r="G492" s="4">
        <f t="shared" si="15"/>
        <v>0</v>
      </c>
      <c r="H492" s="5"/>
    </row>
    <row r="493" spans="2:8" x14ac:dyDescent="0.2">
      <c r="B493" s="5"/>
      <c r="C493" s="5"/>
      <c r="D493" s="5"/>
      <c r="E493" s="4" t="str">
        <f t="shared" si="16"/>
        <v xml:space="preserve"> </v>
      </c>
      <c r="F493" s="5"/>
      <c r="G493" s="4">
        <f t="shared" si="15"/>
        <v>0</v>
      </c>
      <c r="H493" s="5"/>
    </row>
    <row r="494" spans="2:8" x14ac:dyDescent="0.2">
      <c r="B494" s="5"/>
      <c r="C494" s="5"/>
      <c r="D494" s="5"/>
      <c r="E494" s="4" t="str">
        <f t="shared" si="16"/>
        <v xml:space="preserve"> </v>
      </c>
      <c r="F494" s="5"/>
      <c r="G494" s="4">
        <f t="shared" si="15"/>
        <v>0</v>
      </c>
      <c r="H494" s="5"/>
    </row>
    <row r="495" spans="2:8" x14ac:dyDescent="0.2">
      <c r="B495" s="5"/>
      <c r="C495" s="5"/>
      <c r="D495" s="5"/>
      <c r="E495" s="4" t="str">
        <f t="shared" si="16"/>
        <v xml:space="preserve"> </v>
      </c>
      <c r="F495" s="5"/>
      <c r="G495" s="4">
        <f t="shared" si="15"/>
        <v>0</v>
      </c>
      <c r="H495" s="5"/>
    </row>
    <row r="496" spans="2:8" x14ac:dyDescent="0.2">
      <c r="B496" s="5"/>
      <c r="C496" s="5"/>
      <c r="D496" s="5"/>
      <c r="E496" s="4" t="str">
        <f t="shared" si="16"/>
        <v xml:space="preserve"> </v>
      </c>
      <c r="F496" s="5"/>
      <c r="G496" s="4">
        <f t="shared" si="15"/>
        <v>0</v>
      </c>
      <c r="H496" s="5"/>
    </row>
    <row r="497" spans="2:8" x14ac:dyDescent="0.2">
      <c r="B497" s="5"/>
      <c r="C497" s="5"/>
      <c r="D497" s="5"/>
      <c r="E497" s="4" t="str">
        <f t="shared" si="16"/>
        <v xml:space="preserve"> </v>
      </c>
      <c r="F497" s="5"/>
      <c r="G497" s="4">
        <f t="shared" si="15"/>
        <v>0</v>
      </c>
      <c r="H497" s="5"/>
    </row>
    <row r="498" spans="2:8" x14ac:dyDescent="0.2">
      <c r="B498" s="5"/>
      <c r="C498" s="5"/>
      <c r="D498" s="5"/>
      <c r="E498" s="4" t="str">
        <f t="shared" si="16"/>
        <v xml:space="preserve"> </v>
      </c>
      <c r="F498" s="5"/>
      <c r="G498" s="4">
        <f t="shared" si="15"/>
        <v>0</v>
      </c>
      <c r="H498" s="5"/>
    </row>
    <row r="499" spans="2:8" x14ac:dyDescent="0.2">
      <c r="B499" s="5"/>
      <c r="C499" s="5"/>
      <c r="D499" s="5"/>
      <c r="E499" s="4" t="str">
        <f t="shared" si="16"/>
        <v xml:space="preserve"> </v>
      </c>
      <c r="F499" s="5"/>
      <c r="G499" s="4">
        <f t="shared" si="15"/>
        <v>0</v>
      </c>
      <c r="H499" s="5"/>
    </row>
    <row r="500" spans="2:8" x14ac:dyDescent="0.2">
      <c r="B500" s="5"/>
      <c r="C500" s="5"/>
      <c r="D500" s="5"/>
      <c r="E500" s="4" t="str">
        <f t="shared" si="16"/>
        <v xml:space="preserve"> </v>
      </c>
      <c r="F500" s="5"/>
      <c r="G500" s="4">
        <f t="shared" si="15"/>
        <v>0</v>
      </c>
      <c r="H500" s="5"/>
    </row>
    <row r="501" spans="2:8" x14ac:dyDescent="0.2">
      <c r="B501" s="5"/>
      <c r="C501" s="5"/>
      <c r="D501" s="5"/>
      <c r="E501" s="4" t="str">
        <f t="shared" si="16"/>
        <v xml:space="preserve"> </v>
      </c>
      <c r="F501" s="5"/>
      <c r="G501" s="4">
        <f t="shared" si="15"/>
        <v>0</v>
      </c>
      <c r="H501" s="5"/>
    </row>
    <row r="502" spans="2:8" x14ac:dyDescent="0.2">
      <c r="B502" s="5"/>
      <c r="C502" s="5"/>
      <c r="D502" s="5"/>
      <c r="E502" s="4" t="str">
        <f t="shared" si="16"/>
        <v xml:space="preserve"> </v>
      </c>
      <c r="F502" s="5"/>
      <c r="G502" s="4">
        <f t="shared" si="15"/>
        <v>0</v>
      </c>
      <c r="H502" s="5"/>
    </row>
    <row r="503" spans="2:8" x14ac:dyDescent="0.2">
      <c r="B503" s="5"/>
      <c r="C503" s="5"/>
      <c r="D503" s="5"/>
      <c r="E503" s="4" t="str">
        <f t="shared" si="16"/>
        <v xml:space="preserve"> </v>
      </c>
      <c r="F503" s="5"/>
      <c r="G503" s="4">
        <f t="shared" si="15"/>
        <v>0</v>
      </c>
      <c r="H503" s="5"/>
    </row>
    <row r="504" spans="2:8" x14ac:dyDescent="0.2">
      <c r="B504" s="5"/>
      <c r="C504" s="5"/>
      <c r="D504" s="5"/>
      <c r="E504" s="4" t="str">
        <f t="shared" si="16"/>
        <v xml:space="preserve"> </v>
      </c>
      <c r="F504" s="5"/>
      <c r="G504" s="4">
        <f t="shared" si="15"/>
        <v>0</v>
      </c>
      <c r="H504" s="5"/>
    </row>
    <row r="505" spans="2:8" x14ac:dyDescent="0.2">
      <c r="B505" s="5"/>
      <c r="C505" s="5"/>
      <c r="D505" s="5"/>
      <c r="E505" s="4" t="str">
        <f t="shared" si="16"/>
        <v xml:space="preserve"> </v>
      </c>
      <c r="F505" s="5"/>
      <c r="G505" s="4">
        <f t="shared" si="15"/>
        <v>0</v>
      </c>
      <c r="H505" s="5"/>
    </row>
    <row r="506" spans="2:8" x14ac:dyDescent="0.2">
      <c r="B506" s="5"/>
      <c r="C506" s="5"/>
      <c r="D506" s="5"/>
      <c r="E506" s="4" t="str">
        <f t="shared" si="16"/>
        <v xml:space="preserve"> </v>
      </c>
      <c r="F506" s="5"/>
      <c r="G506" s="4">
        <f t="shared" si="15"/>
        <v>0</v>
      </c>
      <c r="H506" s="5"/>
    </row>
    <row r="507" spans="2:8" x14ac:dyDescent="0.2">
      <c r="B507" s="5"/>
      <c r="C507" s="5"/>
      <c r="D507" s="5"/>
      <c r="E507" s="4" t="str">
        <f t="shared" si="16"/>
        <v xml:space="preserve"> </v>
      </c>
      <c r="F507" s="5"/>
      <c r="G507" s="4">
        <f t="shared" si="15"/>
        <v>0</v>
      </c>
      <c r="H507" s="5"/>
    </row>
    <row r="508" spans="2:8" x14ac:dyDescent="0.2">
      <c r="B508" s="5"/>
      <c r="C508" s="5"/>
      <c r="D508" s="5"/>
      <c r="E508" s="4" t="str">
        <f t="shared" si="16"/>
        <v xml:space="preserve"> </v>
      </c>
      <c r="F508" s="5"/>
      <c r="G508" s="4">
        <f t="shared" si="15"/>
        <v>0</v>
      </c>
      <c r="H508" s="5"/>
    </row>
    <row r="509" spans="2:8" x14ac:dyDescent="0.2">
      <c r="B509" s="5"/>
      <c r="C509" s="5"/>
      <c r="D509" s="5"/>
      <c r="E509" s="4" t="str">
        <f t="shared" si="16"/>
        <v xml:space="preserve"> </v>
      </c>
      <c r="F509" s="5"/>
      <c r="G509" s="4">
        <f t="shared" si="15"/>
        <v>0</v>
      </c>
      <c r="H509" s="5"/>
    </row>
    <row r="510" spans="2:8" x14ac:dyDescent="0.2">
      <c r="B510" s="5"/>
      <c r="C510" s="5"/>
      <c r="D510" s="5"/>
      <c r="E510" s="4" t="str">
        <f t="shared" si="16"/>
        <v xml:space="preserve"> </v>
      </c>
      <c r="F510" s="5"/>
      <c r="G510" s="4">
        <f t="shared" si="15"/>
        <v>0</v>
      </c>
      <c r="H510" s="5"/>
    </row>
    <row r="511" spans="2:8" x14ac:dyDescent="0.2">
      <c r="B511" s="5"/>
      <c r="C511" s="5"/>
      <c r="D511" s="5"/>
      <c r="E511" s="4" t="str">
        <f t="shared" si="16"/>
        <v xml:space="preserve"> </v>
      </c>
      <c r="F511" s="5"/>
      <c r="G511" s="4">
        <f t="shared" si="15"/>
        <v>0</v>
      </c>
      <c r="H511" s="5"/>
    </row>
    <row r="512" spans="2:8" x14ac:dyDescent="0.2">
      <c r="B512" s="5"/>
      <c r="C512" s="5"/>
      <c r="D512" s="5"/>
      <c r="E512" s="4" t="str">
        <f t="shared" si="16"/>
        <v xml:space="preserve"> </v>
      </c>
      <c r="F512" s="5"/>
      <c r="G512" s="4">
        <f t="shared" si="15"/>
        <v>0</v>
      </c>
      <c r="H512" s="5"/>
    </row>
    <row r="513" spans="2:8" x14ac:dyDescent="0.2">
      <c r="B513" s="5"/>
      <c r="C513" s="5"/>
      <c r="D513" s="5"/>
      <c r="E513" s="4" t="str">
        <f t="shared" si="16"/>
        <v xml:space="preserve"> </v>
      </c>
      <c r="F513" s="5"/>
      <c r="G513" s="4">
        <f t="shared" si="15"/>
        <v>0</v>
      </c>
      <c r="H513" s="5"/>
    </row>
    <row r="514" spans="2:8" x14ac:dyDescent="0.2">
      <c r="B514" s="5"/>
      <c r="C514" s="5"/>
      <c r="D514" s="5"/>
      <c r="E514" s="4" t="str">
        <f t="shared" si="16"/>
        <v xml:space="preserve"> </v>
      </c>
      <c r="F514" s="5"/>
      <c r="G514" s="4">
        <f t="shared" si="15"/>
        <v>0</v>
      </c>
      <c r="H514" s="5"/>
    </row>
    <row r="515" spans="2:8" x14ac:dyDescent="0.2">
      <c r="B515" s="5"/>
      <c r="C515" s="5"/>
      <c r="D515" s="5"/>
      <c r="E515" s="4" t="str">
        <f t="shared" si="16"/>
        <v xml:space="preserve"> </v>
      </c>
      <c r="F515" s="5"/>
      <c r="G515" s="4">
        <f t="shared" si="15"/>
        <v>0</v>
      </c>
      <c r="H515" s="5"/>
    </row>
    <row r="516" spans="2:8" x14ac:dyDescent="0.2">
      <c r="B516" s="5"/>
      <c r="C516" s="5"/>
      <c r="D516" s="5"/>
      <c r="E516" s="4" t="str">
        <f t="shared" si="16"/>
        <v xml:space="preserve"> </v>
      </c>
      <c r="F516" s="5"/>
      <c r="G516" s="4">
        <f t="shared" ref="G516:G579" si="17">IFERROR(E516*F516,0)</f>
        <v>0</v>
      </c>
      <c r="H516" s="5"/>
    </row>
    <row r="517" spans="2:8" x14ac:dyDescent="0.2">
      <c r="B517" s="5"/>
      <c r="C517" s="5"/>
      <c r="D517" s="5"/>
      <c r="E517" s="4" t="str">
        <f t="shared" si="16"/>
        <v xml:space="preserve"> </v>
      </c>
      <c r="F517" s="5"/>
      <c r="G517" s="4">
        <f t="shared" si="17"/>
        <v>0</v>
      </c>
      <c r="H517" s="5"/>
    </row>
    <row r="518" spans="2:8" x14ac:dyDescent="0.2">
      <c r="B518" s="5"/>
      <c r="C518" s="5"/>
      <c r="D518" s="5"/>
      <c r="E518" s="4" t="str">
        <f t="shared" si="16"/>
        <v xml:space="preserve"> </v>
      </c>
      <c r="F518" s="5"/>
      <c r="G518" s="4">
        <f t="shared" si="17"/>
        <v>0</v>
      </c>
      <c r="H518" s="5"/>
    </row>
    <row r="519" spans="2:8" x14ac:dyDescent="0.2">
      <c r="B519" s="5"/>
      <c r="C519" s="5"/>
      <c r="D519" s="5"/>
      <c r="E519" s="4" t="str">
        <f t="shared" si="16"/>
        <v xml:space="preserve"> </v>
      </c>
      <c r="F519" s="5"/>
      <c r="G519" s="4">
        <f t="shared" si="17"/>
        <v>0</v>
      </c>
      <c r="H519" s="5"/>
    </row>
    <row r="520" spans="2:8" x14ac:dyDescent="0.2">
      <c r="B520" s="5"/>
      <c r="C520" s="5"/>
      <c r="D520" s="5"/>
      <c r="E520" s="4" t="str">
        <f t="shared" si="16"/>
        <v xml:space="preserve"> </v>
      </c>
      <c r="F520" s="5"/>
      <c r="G520" s="4">
        <f t="shared" si="17"/>
        <v>0</v>
      </c>
      <c r="H520" s="5"/>
    </row>
    <row r="521" spans="2:8" x14ac:dyDescent="0.2">
      <c r="B521" s="5"/>
      <c r="C521" s="5"/>
      <c r="D521" s="5"/>
      <c r="E521" s="4" t="str">
        <f t="shared" ref="E521:E584" si="18">IF(D521="CAMISA BLANCA",59,IF(D521="CAMISA AZUL",59,IF(D521="CAMISA AMARILLA",59,IF(D521="CAMISA VERDE",59,IF(D521="CAMISA DENIM",59,IF(D521="CAMISA GRANATE",59,IF(D521="CAMISA GRIS",59,IF(D521="CAMISA GRIS CLARO",59,IF(D521="CAMISA CUADROS AZULES",59,IF(D521="CAMISA CUADROS NAVIDAD",59,IF(D521="CARTERA NEGRA",29,IF(D521="CARTERA AZUL",29,IF(D521="CARTERA CAMEL",29,IF(D521="CARTERA VERDE",29,IF(D521="CARTERA AZUL-ROJO",29,IF(D521="CARTERA VERDE-AMARILLO",29," "))))))))))))))))</f>
        <v xml:space="preserve"> </v>
      </c>
      <c r="F521" s="5"/>
      <c r="G521" s="4">
        <f t="shared" si="17"/>
        <v>0</v>
      </c>
      <c r="H521" s="5"/>
    </row>
    <row r="522" spans="2:8" x14ac:dyDescent="0.2">
      <c r="B522" s="5"/>
      <c r="C522" s="5"/>
      <c r="D522" s="5"/>
      <c r="E522" s="4" t="str">
        <f t="shared" si="18"/>
        <v xml:space="preserve"> </v>
      </c>
      <c r="F522" s="5"/>
      <c r="G522" s="4">
        <f t="shared" si="17"/>
        <v>0</v>
      </c>
      <c r="H522" s="5"/>
    </row>
    <row r="523" spans="2:8" x14ac:dyDescent="0.2">
      <c r="B523" s="5"/>
      <c r="C523" s="5"/>
      <c r="D523" s="5"/>
      <c r="E523" s="4" t="str">
        <f t="shared" si="18"/>
        <v xml:space="preserve"> </v>
      </c>
      <c r="F523" s="5"/>
      <c r="G523" s="4">
        <f t="shared" si="17"/>
        <v>0</v>
      </c>
      <c r="H523" s="5"/>
    </row>
    <row r="524" spans="2:8" x14ac:dyDescent="0.2">
      <c r="B524" s="5"/>
      <c r="C524" s="5"/>
      <c r="D524" s="5"/>
      <c r="E524" s="4" t="str">
        <f t="shared" si="18"/>
        <v xml:space="preserve"> </v>
      </c>
      <c r="F524" s="5"/>
      <c r="G524" s="4">
        <f t="shared" si="17"/>
        <v>0</v>
      </c>
      <c r="H524" s="5"/>
    </row>
    <row r="525" spans="2:8" x14ac:dyDescent="0.2">
      <c r="B525" s="5"/>
      <c r="C525" s="5"/>
      <c r="D525" s="5"/>
      <c r="E525" s="4" t="str">
        <f t="shared" si="18"/>
        <v xml:space="preserve"> </v>
      </c>
      <c r="F525" s="5"/>
      <c r="G525" s="4">
        <f t="shared" si="17"/>
        <v>0</v>
      </c>
      <c r="H525" s="5"/>
    </row>
    <row r="526" spans="2:8" x14ac:dyDescent="0.2">
      <c r="B526" s="5"/>
      <c r="C526" s="5"/>
      <c r="D526" s="5"/>
      <c r="E526" s="4" t="str">
        <f t="shared" si="18"/>
        <v xml:space="preserve"> </v>
      </c>
      <c r="F526" s="5"/>
      <c r="G526" s="4">
        <f t="shared" si="17"/>
        <v>0</v>
      </c>
      <c r="H526" s="5"/>
    </row>
    <row r="527" spans="2:8" x14ac:dyDescent="0.2">
      <c r="B527" s="5"/>
      <c r="C527" s="5"/>
      <c r="D527" s="5"/>
      <c r="E527" s="4" t="str">
        <f t="shared" si="18"/>
        <v xml:space="preserve"> </v>
      </c>
      <c r="F527" s="5"/>
      <c r="G527" s="4">
        <f t="shared" si="17"/>
        <v>0</v>
      </c>
      <c r="H527" s="5"/>
    </row>
    <row r="528" spans="2:8" x14ac:dyDescent="0.2">
      <c r="B528" s="5"/>
      <c r="C528" s="5"/>
      <c r="D528" s="5"/>
      <c r="E528" s="4" t="str">
        <f t="shared" si="18"/>
        <v xml:space="preserve"> </v>
      </c>
      <c r="F528" s="5"/>
      <c r="G528" s="4">
        <f t="shared" si="17"/>
        <v>0</v>
      </c>
      <c r="H528" s="5"/>
    </row>
    <row r="529" spans="2:8" x14ac:dyDescent="0.2">
      <c r="B529" s="5"/>
      <c r="C529" s="5"/>
      <c r="D529" s="5"/>
      <c r="E529" s="4" t="str">
        <f t="shared" si="18"/>
        <v xml:space="preserve"> </v>
      </c>
      <c r="F529" s="5"/>
      <c r="G529" s="4">
        <f t="shared" si="17"/>
        <v>0</v>
      </c>
      <c r="H529" s="5"/>
    </row>
    <row r="530" spans="2:8" x14ac:dyDescent="0.2">
      <c r="B530" s="5"/>
      <c r="C530" s="5"/>
      <c r="D530" s="5"/>
      <c r="E530" s="4" t="str">
        <f t="shared" si="18"/>
        <v xml:space="preserve"> </v>
      </c>
      <c r="F530" s="5"/>
      <c r="G530" s="4">
        <f t="shared" si="17"/>
        <v>0</v>
      </c>
      <c r="H530" s="5"/>
    </row>
    <row r="531" spans="2:8" x14ac:dyDescent="0.2">
      <c r="B531" s="5"/>
      <c r="C531" s="5"/>
      <c r="D531" s="5"/>
      <c r="E531" s="4" t="str">
        <f t="shared" si="18"/>
        <v xml:space="preserve"> </v>
      </c>
      <c r="F531" s="5"/>
      <c r="G531" s="4">
        <f t="shared" si="17"/>
        <v>0</v>
      </c>
      <c r="H531" s="5"/>
    </row>
    <row r="532" spans="2:8" x14ac:dyDescent="0.2">
      <c r="B532" s="5"/>
      <c r="C532" s="5"/>
      <c r="D532" s="5"/>
      <c r="E532" s="4" t="str">
        <f t="shared" si="18"/>
        <v xml:space="preserve"> </v>
      </c>
      <c r="F532" s="5"/>
      <c r="G532" s="4">
        <f t="shared" si="17"/>
        <v>0</v>
      </c>
      <c r="H532" s="5"/>
    </row>
    <row r="533" spans="2:8" x14ac:dyDescent="0.2">
      <c r="B533" s="5"/>
      <c r="C533" s="5"/>
      <c r="D533" s="5"/>
      <c r="E533" s="4" t="str">
        <f t="shared" si="18"/>
        <v xml:space="preserve"> </v>
      </c>
      <c r="F533" s="5"/>
      <c r="G533" s="4">
        <f t="shared" si="17"/>
        <v>0</v>
      </c>
      <c r="H533" s="5"/>
    </row>
    <row r="534" spans="2:8" x14ac:dyDescent="0.2">
      <c r="B534" s="5"/>
      <c r="C534" s="5"/>
      <c r="D534" s="5"/>
      <c r="E534" s="4" t="str">
        <f t="shared" si="18"/>
        <v xml:space="preserve"> </v>
      </c>
      <c r="F534" s="5"/>
      <c r="G534" s="4">
        <f t="shared" si="17"/>
        <v>0</v>
      </c>
      <c r="H534" s="5"/>
    </row>
    <row r="535" spans="2:8" x14ac:dyDescent="0.2">
      <c r="B535" s="5"/>
      <c r="C535" s="5"/>
      <c r="D535" s="5"/>
      <c r="E535" s="4" t="str">
        <f t="shared" si="18"/>
        <v xml:space="preserve"> </v>
      </c>
      <c r="F535" s="5"/>
      <c r="G535" s="4">
        <f t="shared" si="17"/>
        <v>0</v>
      </c>
      <c r="H535" s="5"/>
    </row>
    <row r="536" spans="2:8" x14ac:dyDescent="0.2">
      <c r="B536" s="5"/>
      <c r="C536" s="5"/>
      <c r="D536" s="5"/>
      <c r="E536" s="4" t="str">
        <f t="shared" si="18"/>
        <v xml:space="preserve"> </v>
      </c>
      <c r="F536" s="5"/>
      <c r="G536" s="4">
        <f t="shared" si="17"/>
        <v>0</v>
      </c>
      <c r="H536" s="5"/>
    </row>
    <row r="537" spans="2:8" x14ac:dyDescent="0.2">
      <c r="B537" s="5"/>
      <c r="C537" s="5"/>
      <c r="D537" s="5"/>
      <c r="E537" s="4" t="str">
        <f t="shared" si="18"/>
        <v xml:space="preserve"> </v>
      </c>
      <c r="F537" s="5"/>
      <c r="G537" s="4">
        <f t="shared" si="17"/>
        <v>0</v>
      </c>
      <c r="H537" s="5"/>
    </row>
    <row r="538" spans="2:8" x14ac:dyDescent="0.2">
      <c r="B538" s="5"/>
      <c r="C538" s="5"/>
      <c r="D538" s="5"/>
      <c r="E538" s="4" t="str">
        <f t="shared" si="18"/>
        <v xml:space="preserve"> </v>
      </c>
      <c r="F538" s="5"/>
      <c r="G538" s="4">
        <f t="shared" si="17"/>
        <v>0</v>
      </c>
      <c r="H538" s="5"/>
    </row>
    <row r="539" spans="2:8" x14ac:dyDescent="0.2">
      <c r="B539" s="5"/>
      <c r="C539" s="5"/>
      <c r="D539" s="5"/>
      <c r="E539" s="4" t="str">
        <f t="shared" si="18"/>
        <v xml:space="preserve"> </v>
      </c>
      <c r="F539" s="5"/>
      <c r="G539" s="4">
        <f t="shared" si="17"/>
        <v>0</v>
      </c>
      <c r="H539" s="5"/>
    </row>
    <row r="540" spans="2:8" x14ac:dyDescent="0.2">
      <c r="B540" s="5"/>
      <c r="C540" s="5"/>
      <c r="D540" s="5"/>
      <c r="E540" s="4" t="str">
        <f t="shared" si="18"/>
        <v xml:space="preserve"> </v>
      </c>
      <c r="F540" s="5"/>
      <c r="G540" s="4">
        <f t="shared" si="17"/>
        <v>0</v>
      </c>
      <c r="H540" s="5"/>
    </row>
    <row r="541" spans="2:8" x14ac:dyDescent="0.2">
      <c r="B541" s="5"/>
      <c r="C541" s="5"/>
      <c r="D541" s="5"/>
      <c r="E541" s="4" t="str">
        <f t="shared" si="18"/>
        <v xml:space="preserve"> </v>
      </c>
      <c r="F541" s="5"/>
      <c r="G541" s="4">
        <f t="shared" si="17"/>
        <v>0</v>
      </c>
      <c r="H541" s="5"/>
    </row>
    <row r="542" spans="2:8" x14ac:dyDescent="0.2">
      <c r="B542" s="5"/>
      <c r="C542" s="5"/>
      <c r="D542" s="5"/>
      <c r="E542" s="4" t="str">
        <f t="shared" si="18"/>
        <v xml:space="preserve"> </v>
      </c>
      <c r="F542" s="5"/>
      <c r="G542" s="4">
        <f t="shared" si="17"/>
        <v>0</v>
      </c>
      <c r="H542" s="5"/>
    </row>
    <row r="543" spans="2:8" x14ac:dyDescent="0.2">
      <c r="B543" s="5"/>
      <c r="C543" s="5"/>
      <c r="D543" s="5"/>
      <c r="E543" s="4" t="str">
        <f t="shared" si="18"/>
        <v xml:space="preserve"> </v>
      </c>
      <c r="F543" s="5"/>
      <c r="G543" s="4">
        <f t="shared" si="17"/>
        <v>0</v>
      </c>
      <c r="H543" s="5"/>
    </row>
    <row r="544" spans="2:8" x14ac:dyDescent="0.2">
      <c r="B544" s="5"/>
      <c r="C544" s="5"/>
      <c r="D544" s="5"/>
      <c r="E544" s="4" t="str">
        <f t="shared" si="18"/>
        <v xml:space="preserve"> </v>
      </c>
      <c r="F544" s="5"/>
      <c r="G544" s="4">
        <f t="shared" si="17"/>
        <v>0</v>
      </c>
      <c r="H544" s="5"/>
    </row>
    <row r="545" spans="2:8" x14ac:dyDescent="0.2">
      <c r="B545" s="5"/>
      <c r="C545" s="5"/>
      <c r="D545" s="5"/>
      <c r="E545" s="4" t="str">
        <f t="shared" si="18"/>
        <v xml:space="preserve"> </v>
      </c>
      <c r="F545" s="5"/>
      <c r="G545" s="4">
        <f t="shared" si="17"/>
        <v>0</v>
      </c>
      <c r="H545" s="5"/>
    </row>
    <row r="546" spans="2:8" x14ac:dyDescent="0.2">
      <c r="B546" s="5"/>
      <c r="C546" s="5"/>
      <c r="D546" s="5"/>
      <c r="E546" s="4" t="str">
        <f t="shared" si="18"/>
        <v xml:space="preserve"> </v>
      </c>
      <c r="F546" s="5"/>
      <c r="G546" s="4">
        <f t="shared" si="17"/>
        <v>0</v>
      </c>
      <c r="H546" s="5"/>
    </row>
    <row r="547" spans="2:8" x14ac:dyDescent="0.2">
      <c r="B547" s="5"/>
      <c r="C547" s="5"/>
      <c r="D547" s="5"/>
      <c r="E547" s="4" t="str">
        <f t="shared" si="18"/>
        <v xml:space="preserve"> </v>
      </c>
      <c r="F547" s="5"/>
      <c r="G547" s="4">
        <f t="shared" si="17"/>
        <v>0</v>
      </c>
      <c r="H547" s="5"/>
    </row>
    <row r="548" spans="2:8" x14ac:dyDescent="0.2">
      <c r="B548" s="5"/>
      <c r="C548" s="5"/>
      <c r="D548" s="5"/>
      <c r="E548" s="4" t="str">
        <f t="shared" si="18"/>
        <v xml:space="preserve"> </v>
      </c>
      <c r="F548" s="5"/>
      <c r="G548" s="4">
        <f t="shared" si="17"/>
        <v>0</v>
      </c>
      <c r="H548" s="5"/>
    </row>
    <row r="549" spans="2:8" x14ac:dyDescent="0.2">
      <c r="B549" s="5"/>
      <c r="C549" s="5"/>
      <c r="D549" s="5"/>
      <c r="E549" s="4" t="str">
        <f t="shared" si="18"/>
        <v xml:space="preserve"> </v>
      </c>
      <c r="F549" s="5"/>
      <c r="G549" s="4">
        <f t="shared" si="17"/>
        <v>0</v>
      </c>
      <c r="H549" s="5"/>
    </row>
    <row r="550" spans="2:8" x14ac:dyDescent="0.2">
      <c r="B550" s="5"/>
      <c r="C550" s="5"/>
      <c r="D550" s="5"/>
      <c r="E550" s="4" t="str">
        <f t="shared" si="18"/>
        <v xml:space="preserve"> </v>
      </c>
      <c r="F550" s="5"/>
      <c r="G550" s="4">
        <f t="shared" si="17"/>
        <v>0</v>
      </c>
      <c r="H550" s="5"/>
    </row>
    <row r="551" spans="2:8" x14ac:dyDescent="0.2">
      <c r="B551" s="5"/>
      <c r="C551" s="5"/>
      <c r="D551" s="5"/>
      <c r="E551" s="4" t="str">
        <f t="shared" si="18"/>
        <v xml:space="preserve"> </v>
      </c>
      <c r="F551" s="5"/>
      <c r="G551" s="4">
        <f t="shared" si="17"/>
        <v>0</v>
      </c>
      <c r="H551" s="5"/>
    </row>
    <row r="552" spans="2:8" x14ac:dyDescent="0.2">
      <c r="B552" s="5"/>
      <c r="C552" s="5"/>
      <c r="D552" s="5"/>
      <c r="E552" s="4" t="str">
        <f t="shared" si="18"/>
        <v xml:space="preserve"> </v>
      </c>
      <c r="F552" s="5"/>
      <c r="G552" s="4">
        <f t="shared" si="17"/>
        <v>0</v>
      </c>
      <c r="H552" s="5"/>
    </row>
    <row r="553" spans="2:8" x14ac:dyDescent="0.2">
      <c r="B553" s="5"/>
      <c r="C553" s="5"/>
      <c r="D553" s="5"/>
      <c r="E553" s="4" t="str">
        <f t="shared" si="18"/>
        <v xml:space="preserve"> </v>
      </c>
      <c r="F553" s="5"/>
      <c r="G553" s="4">
        <f t="shared" si="17"/>
        <v>0</v>
      </c>
      <c r="H553" s="5"/>
    </row>
    <row r="554" spans="2:8" x14ac:dyDescent="0.2">
      <c r="B554" s="5"/>
      <c r="C554" s="5"/>
      <c r="D554" s="5"/>
      <c r="E554" s="4" t="str">
        <f t="shared" si="18"/>
        <v xml:space="preserve"> </v>
      </c>
      <c r="F554" s="5"/>
      <c r="G554" s="4">
        <f t="shared" si="17"/>
        <v>0</v>
      </c>
      <c r="H554" s="5"/>
    </row>
    <row r="555" spans="2:8" x14ac:dyDescent="0.2">
      <c r="B555" s="5"/>
      <c r="C555" s="5"/>
      <c r="D555" s="5"/>
      <c r="E555" s="4" t="str">
        <f t="shared" si="18"/>
        <v xml:space="preserve"> </v>
      </c>
      <c r="F555" s="5"/>
      <c r="G555" s="4">
        <f t="shared" si="17"/>
        <v>0</v>
      </c>
      <c r="H555" s="5"/>
    </row>
    <row r="556" spans="2:8" x14ac:dyDescent="0.2">
      <c r="B556" s="5"/>
      <c r="C556" s="5"/>
      <c r="D556" s="5"/>
      <c r="E556" s="4" t="str">
        <f t="shared" si="18"/>
        <v xml:space="preserve"> </v>
      </c>
      <c r="F556" s="5"/>
      <c r="G556" s="4">
        <f t="shared" si="17"/>
        <v>0</v>
      </c>
      <c r="H556" s="5"/>
    </row>
    <row r="557" spans="2:8" x14ac:dyDescent="0.2">
      <c r="B557" s="5"/>
      <c r="C557" s="5"/>
      <c r="D557" s="5"/>
      <c r="E557" s="4" t="str">
        <f t="shared" si="18"/>
        <v xml:space="preserve"> </v>
      </c>
      <c r="F557" s="5"/>
      <c r="G557" s="4">
        <f t="shared" si="17"/>
        <v>0</v>
      </c>
      <c r="H557" s="5"/>
    </row>
    <row r="558" spans="2:8" x14ac:dyDescent="0.2">
      <c r="B558" s="5"/>
      <c r="C558" s="5"/>
      <c r="D558" s="5"/>
      <c r="E558" s="4" t="str">
        <f t="shared" si="18"/>
        <v xml:space="preserve"> </v>
      </c>
      <c r="F558" s="5"/>
      <c r="G558" s="4">
        <f t="shared" si="17"/>
        <v>0</v>
      </c>
      <c r="H558" s="5"/>
    </row>
    <row r="559" spans="2:8" x14ac:dyDescent="0.2">
      <c r="B559" s="5"/>
      <c r="C559" s="5"/>
      <c r="D559" s="5"/>
      <c r="E559" s="4" t="str">
        <f t="shared" si="18"/>
        <v xml:space="preserve"> </v>
      </c>
      <c r="F559" s="5"/>
      <c r="G559" s="4">
        <f t="shared" si="17"/>
        <v>0</v>
      </c>
      <c r="H559" s="5"/>
    </row>
    <row r="560" spans="2:8" x14ac:dyDescent="0.2">
      <c r="B560" s="5"/>
      <c r="C560" s="5"/>
      <c r="D560" s="5"/>
      <c r="E560" s="4" t="str">
        <f t="shared" si="18"/>
        <v xml:space="preserve"> </v>
      </c>
      <c r="F560" s="5"/>
      <c r="G560" s="4">
        <f t="shared" si="17"/>
        <v>0</v>
      </c>
      <c r="H560" s="5"/>
    </row>
    <row r="561" spans="2:8" x14ac:dyDescent="0.2">
      <c r="B561" s="5"/>
      <c r="C561" s="5"/>
      <c r="D561" s="5"/>
      <c r="E561" s="4" t="str">
        <f t="shared" si="18"/>
        <v xml:space="preserve"> </v>
      </c>
      <c r="F561" s="5"/>
      <c r="G561" s="4">
        <f t="shared" si="17"/>
        <v>0</v>
      </c>
      <c r="H561" s="5"/>
    </row>
    <row r="562" spans="2:8" x14ac:dyDescent="0.2">
      <c r="B562" s="5"/>
      <c r="C562" s="5"/>
      <c r="D562" s="5"/>
      <c r="E562" s="4" t="str">
        <f t="shared" si="18"/>
        <v xml:space="preserve"> </v>
      </c>
      <c r="F562" s="5"/>
      <c r="G562" s="4">
        <f t="shared" si="17"/>
        <v>0</v>
      </c>
      <c r="H562" s="5"/>
    </row>
    <row r="563" spans="2:8" x14ac:dyDescent="0.2">
      <c r="B563" s="5"/>
      <c r="C563" s="5"/>
      <c r="D563" s="5"/>
      <c r="E563" s="4" t="str">
        <f t="shared" si="18"/>
        <v xml:space="preserve"> </v>
      </c>
      <c r="F563" s="5"/>
      <c r="G563" s="4">
        <f t="shared" si="17"/>
        <v>0</v>
      </c>
      <c r="H563" s="5"/>
    </row>
    <row r="564" spans="2:8" x14ac:dyDescent="0.2">
      <c r="B564" s="5"/>
      <c r="C564" s="5"/>
      <c r="D564" s="5"/>
      <c r="E564" s="4" t="str">
        <f t="shared" si="18"/>
        <v xml:space="preserve"> </v>
      </c>
      <c r="F564" s="5"/>
      <c r="G564" s="4">
        <f t="shared" si="17"/>
        <v>0</v>
      </c>
      <c r="H564" s="5"/>
    </row>
    <row r="565" spans="2:8" x14ac:dyDescent="0.2">
      <c r="B565" s="5"/>
      <c r="C565" s="5"/>
      <c r="D565" s="5"/>
      <c r="E565" s="4" t="str">
        <f t="shared" si="18"/>
        <v xml:space="preserve"> </v>
      </c>
      <c r="F565" s="5"/>
      <c r="G565" s="4">
        <f t="shared" si="17"/>
        <v>0</v>
      </c>
      <c r="H565" s="5"/>
    </row>
    <row r="566" spans="2:8" x14ac:dyDescent="0.2">
      <c r="B566" s="5"/>
      <c r="C566" s="5"/>
      <c r="D566" s="5"/>
      <c r="E566" s="4" t="str">
        <f t="shared" si="18"/>
        <v xml:space="preserve"> </v>
      </c>
      <c r="F566" s="5"/>
      <c r="G566" s="4">
        <f t="shared" si="17"/>
        <v>0</v>
      </c>
      <c r="H566" s="5"/>
    </row>
    <row r="567" spans="2:8" x14ac:dyDescent="0.2">
      <c r="B567" s="5"/>
      <c r="C567" s="5"/>
      <c r="D567" s="5"/>
      <c r="E567" s="4" t="str">
        <f t="shared" si="18"/>
        <v xml:space="preserve"> </v>
      </c>
      <c r="F567" s="5"/>
      <c r="G567" s="4">
        <f t="shared" si="17"/>
        <v>0</v>
      </c>
      <c r="H567" s="5"/>
    </row>
    <row r="568" spans="2:8" x14ac:dyDescent="0.2">
      <c r="B568" s="5"/>
      <c r="C568" s="5"/>
      <c r="D568" s="5"/>
      <c r="E568" s="4" t="str">
        <f t="shared" si="18"/>
        <v xml:space="preserve"> </v>
      </c>
      <c r="F568" s="5"/>
      <c r="G568" s="4">
        <f t="shared" si="17"/>
        <v>0</v>
      </c>
      <c r="H568" s="5"/>
    </row>
    <row r="569" spans="2:8" x14ac:dyDescent="0.2">
      <c r="B569" s="5"/>
      <c r="C569" s="5"/>
      <c r="D569" s="5"/>
      <c r="E569" s="4" t="str">
        <f t="shared" si="18"/>
        <v xml:space="preserve"> </v>
      </c>
      <c r="F569" s="5"/>
      <c r="G569" s="4">
        <f t="shared" si="17"/>
        <v>0</v>
      </c>
      <c r="H569" s="5"/>
    </row>
    <row r="570" spans="2:8" x14ac:dyDescent="0.2">
      <c r="B570" s="5"/>
      <c r="C570" s="5"/>
      <c r="D570" s="5"/>
      <c r="E570" s="4" t="str">
        <f t="shared" si="18"/>
        <v xml:space="preserve"> </v>
      </c>
      <c r="F570" s="5"/>
      <c r="G570" s="4">
        <f t="shared" si="17"/>
        <v>0</v>
      </c>
      <c r="H570" s="5"/>
    </row>
    <row r="571" spans="2:8" x14ac:dyDescent="0.2">
      <c r="B571" s="5"/>
      <c r="C571" s="5"/>
      <c r="D571" s="5"/>
      <c r="E571" s="4" t="str">
        <f t="shared" si="18"/>
        <v xml:space="preserve"> </v>
      </c>
      <c r="F571" s="5"/>
      <c r="G571" s="4">
        <f t="shared" si="17"/>
        <v>0</v>
      </c>
      <c r="H571" s="5"/>
    </row>
    <row r="572" spans="2:8" x14ac:dyDescent="0.2">
      <c r="B572" s="5"/>
      <c r="C572" s="5"/>
      <c r="D572" s="5"/>
      <c r="E572" s="4" t="str">
        <f t="shared" si="18"/>
        <v xml:space="preserve"> </v>
      </c>
      <c r="F572" s="5"/>
      <c r="G572" s="4">
        <f t="shared" si="17"/>
        <v>0</v>
      </c>
      <c r="H572" s="5"/>
    </row>
    <row r="573" spans="2:8" x14ac:dyDescent="0.2">
      <c r="B573" s="5"/>
      <c r="C573" s="5"/>
      <c r="D573" s="5"/>
      <c r="E573" s="4" t="str">
        <f t="shared" si="18"/>
        <v xml:space="preserve"> </v>
      </c>
      <c r="F573" s="5"/>
      <c r="G573" s="4">
        <f t="shared" si="17"/>
        <v>0</v>
      </c>
      <c r="H573" s="5"/>
    </row>
    <row r="574" spans="2:8" x14ac:dyDescent="0.2">
      <c r="B574" s="5"/>
      <c r="C574" s="5"/>
      <c r="D574" s="5"/>
      <c r="E574" s="4" t="str">
        <f t="shared" si="18"/>
        <v xml:space="preserve"> </v>
      </c>
      <c r="F574" s="5"/>
      <c r="G574" s="4">
        <f t="shared" si="17"/>
        <v>0</v>
      </c>
      <c r="H574" s="5"/>
    </row>
    <row r="575" spans="2:8" x14ac:dyDescent="0.2">
      <c r="B575" s="5"/>
      <c r="C575" s="5"/>
      <c r="D575" s="5"/>
      <c r="E575" s="4" t="str">
        <f t="shared" si="18"/>
        <v xml:space="preserve"> </v>
      </c>
      <c r="F575" s="5"/>
      <c r="G575" s="4">
        <f t="shared" si="17"/>
        <v>0</v>
      </c>
      <c r="H575" s="5"/>
    </row>
    <row r="576" spans="2:8" x14ac:dyDescent="0.2">
      <c r="B576" s="5"/>
      <c r="C576" s="5"/>
      <c r="D576" s="5"/>
      <c r="E576" s="4" t="str">
        <f t="shared" si="18"/>
        <v xml:space="preserve"> </v>
      </c>
      <c r="F576" s="5"/>
      <c r="G576" s="4">
        <f t="shared" si="17"/>
        <v>0</v>
      </c>
      <c r="H576" s="5"/>
    </row>
    <row r="577" spans="2:8" x14ac:dyDescent="0.2">
      <c r="B577" s="5"/>
      <c r="C577" s="5"/>
      <c r="D577" s="5"/>
      <c r="E577" s="4" t="str">
        <f t="shared" si="18"/>
        <v xml:space="preserve"> </v>
      </c>
      <c r="F577" s="5"/>
      <c r="G577" s="4">
        <f t="shared" si="17"/>
        <v>0</v>
      </c>
      <c r="H577" s="5"/>
    </row>
    <row r="578" spans="2:8" x14ac:dyDescent="0.2">
      <c r="B578" s="5"/>
      <c r="C578" s="5"/>
      <c r="D578" s="5"/>
      <c r="E578" s="4" t="str">
        <f t="shared" si="18"/>
        <v xml:space="preserve"> </v>
      </c>
      <c r="F578" s="5"/>
      <c r="G578" s="4">
        <f t="shared" si="17"/>
        <v>0</v>
      </c>
      <c r="H578" s="5"/>
    </row>
    <row r="579" spans="2:8" x14ac:dyDescent="0.2">
      <c r="B579" s="5"/>
      <c r="C579" s="5"/>
      <c r="D579" s="5"/>
      <c r="E579" s="4" t="str">
        <f t="shared" si="18"/>
        <v xml:space="preserve"> </v>
      </c>
      <c r="F579" s="5"/>
      <c r="G579" s="4">
        <f t="shared" si="17"/>
        <v>0</v>
      </c>
      <c r="H579" s="5"/>
    </row>
    <row r="580" spans="2:8" x14ac:dyDescent="0.2">
      <c r="B580" s="5"/>
      <c r="C580" s="5"/>
      <c r="D580" s="5"/>
      <c r="E580" s="4" t="str">
        <f t="shared" si="18"/>
        <v xml:space="preserve"> </v>
      </c>
      <c r="F580" s="5"/>
      <c r="G580" s="4">
        <f t="shared" ref="G580:G643" si="19">IFERROR(E580*F580,0)</f>
        <v>0</v>
      </c>
      <c r="H580" s="5"/>
    </row>
    <row r="581" spans="2:8" x14ac:dyDescent="0.2">
      <c r="B581" s="5"/>
      <c r="C581" s="5"/>
      <c r="D581" s="5"/>
      <c r="E581" s="4" t="str">
        <f t="shared" si="18"/>
        <v xml:space="preserve"> </v>
      </c>
      <c r="F581" s="5"/>
      <c r="G581" s="4">
        <f t="shared" si="19"/>
        <v>0</v>
      </c>
      <c r="H581" s="5"/>
    </row>
    <row r="582" spans="2:8" x14ac:dyDescent="0.2">
      <c r="B582" s="5"/>
      <c r="C582" s="5"/>
      <c r="D582" s="5"/>
      <c r="E582" s="4" t="str">
        <f t="shared" si="18"/>
        <v xml:space="preserve"> </v>
      </c>
      <c r="F582" s="5"/>
      <c r="G582" s="4">
        <f t="shared" si="19"/>
        <v>0</v>
      </c>
      <c r="H582" s="5"/>
    </row>
    <row r="583" spans="2:8" x14ac:dyDescent="0.2">
      <c r="B583" s="5"/>
      <c r="C583" s="5"/>
      <c r="D583" s="5"/>
      <c r="E583" s="4" t="str">
        <f t="shared" si="18"/>
        <v xml:space="preserve"> </v>
      </c>
      <c r="F583" s="5"/>
      <c r="G583" s="4">
        <f t="shared" si="19"/>
        <v>0</v>
      </c>
      <c r="H583" s="5"/>
    </row>
    <row r="584" spans="2:8" x14ac:dyDescent="0.2">
      <c r="B584" s="5"/>
      <c r="C584" s="5"/>
      <c r="D584" s="5"/>
      <c r="E584" s="4" t="str">
        <f t="shared" si="18"/>
        <v xml:space="preserve"> </v>
      </c>
      <c r="F584" s="5"/>
      <c r="G584" s="4">
        <f t="shared" si="19"/>
        <v>0</v>
      </c>
      <c r="H584" s="5"/>
    </row>
    <row r="585" spans="2:8" x14ac:dyDescent="0.2">
      <c r="B585" s="5"/>
      <c r="C585" s="5"/>
      <c r="D585" s="5"/>
      <c r="E585" s="4" t="str">
        <f t="shared" ref="E585:E648" si="20">IF(D585="CAMISA BLANCA",59,IF(D585="CAMISA AZUL",59,IF(D585="CAMISA AMARILLA",59,IF(D585="CAMISA VERDE",59,IF(D585="CAMISA DENIM",59,IF(D585="CAMISA GRANATE",59,IF(D585="CAMISA GRIS",59,IF(D585="CAMISA GRIS CLARO",59,IF(D585="CAMISA CUADROS AZULES",59,IF(D585="CAMISA CUADROS NAVIDAD",59,IF(D585="CARTERA NEGRA",29,IF(D585="CARTERA AZUL",29,IF(D585="CARTERA CAMEL",29,IF(D585="CARTERA VERDE",29,IF(D585="CARTERA AZUL-ROJO",29,IF(D585="CARTERA VERDE-AMARILLO",29," "))))))))))))))))</f>
        <v xml:space="preserve"> </v>
      </c>
      <c r="F585" s="5"/>
      <c r="G585" s="4">
        <f t="shared" si="19"/>
        <v>0</v>
      </c>
      <c r="H585" s="5"/>
    </row>
    <row r="586" spans="2:8" x14ac:dyDescent="0.2">
      <c r="B586" s="5"/>
      <c r="C586" s="5"/>
      <c r="D586" s="5"/>
      <c r="E586" s="4" t="str">
        <f t="shared" si="20"/>
        <v xml:space="preserve"> </v>
      </c>
      <c r="F586" s="5"/>
      <c r="G586" s="4">
        <f t="shared" si="19"/>
        <v>0</v>
      </c>
      <c r="H586" s="5"/>
    </row>
    <row r="587" spans="2:8" x14ac:dyDescent="0.2">
      <c r="B587" s="5"/>
      <c r="C587" s="5"/>
      <c r="D587" s="5"/>
      <c r="E587" s="4" t="str">
        <f t="shared" si="20"/>
        <v xml:space="preserve"> </v>
      </c>
      <c r="F587" s="5"/>
      <c r="G587" s="4">
        <f t="shared" si="19"/>
        <v>0</v>
      </c>
      <c r="H587" s="5"/>
    </row>
    <row r="588" spans="2:8" x14ac:dyDescent="0.2">
      <c r="B588" s="5"/>
      <c r="C588" s="5"/>
      <c r="D588" s="5"/>
      <c r="E588" s="4" t="str">
        <f t="shared" si="20"/>
        <v xml:space="preserve"> </v>
      </c>
      <c r="F588" s="5"/>
      <c r="G588" s="4">
        <f t="shared" si="19"/>
        <v>0</v>
      </c>
      <c r="H588" s="5"/>
    </row>
    <row r="589" spans="2:8" x14ac:dyDescent="0.2">
      <c r="B589" s="5"/>
      <c r="C589" s="5"/>
      <c r="D589" s="5"/>
      <c r="E589" s="4" t="str">
        <f t="shared" si="20"/>
        <v xml:space="preserve"> </v>
      </c>
      <c r="F589" s="5"/>
      <c r="G589" s="4">
        <f t="shared" si="19"/>
        <v>0</v>
      </c>
      <c r="H589" s="5"/>
    </row>
    <row r="590" spans="2:8" x14ac:dyDescent="0.2">
      <c r="B590" s="5"/>
      <c r="C590" s="5"/>
      <c r="D590" s="5"/>
      <c r="E590" s="4" t="str">
        <f t="shared" si="20"/>
        <v xml:space="preserve"> </v>
      </c>
      <c r="F590" s="5"/>
      <c r="G590" s="4">
        <f t="shared" si="19"/>
        <v>0</v>
      </c>
      <c r="H590" s="5"/>
    </row>
    <row r="591" spans="2:8" x14ac:dyDescent="0.2">
      <c r="B591" s="5"/>
      <c r="C591" s="5"/>
      <c r="D591" s="5"/>
      <c r="E591" s="4" t="str">
        <f t="shared" si="20"/>
        <v xml:space="preserve"> </v>
      </c>
      <c r="F591" s="5"/>
      <c r="G591" s="4">
        <f t="shared" si="19"/>
        <v>0</v>
      </c>
      <c r="H591" s="5"/>
    </row>
    <row r="592" spans="2:8" x14ac:dyDescent="0.2">
      <c r="B592" s="5"/>
      <c r="C592" s="5"/>
      <c r="D592" s="5"/>
      <c r="E592" s="4" t="str">
        <f t="shared" si="20"/>
        <v xml:space="preserve"> </v>
      </c>
      <c r="F592" s="5"/>
      <c r="G592" s="4">
        <f t="shared" si="19"/>
        <v>0</v>
      </c>
      <c r="H592" s="5"/>
    </row>
    <row r="593" spans="2:8" x14ac:dyDescent="0.2">
      <c r="B593" s="5"/>
      <c r="C593" s="5"/>
      <c r="D593" s="5"/>
      <c r="E593" s="4" t="str">
        <f t="shared" si="20"/>
        <v xml:space="preserve"> </v>
      </c>
      <c r="F593" s="5"/>
      <c r="G593" s="4">
        <f t="shared" si="19"/>
        <v>0</v>
      </c>
      <c r="H593" s="5"/>
    </row>
    <row r="594" spans="2:8" x14ac:dyDescent="0.2">
      <c r="B594" s="5"/>
      <c r="C594" s="5"/>
      <c r="D594" s="5"/>
      <c r="E594" s="4" t="str">
        <f t="shared" si="20"/>
        <v xml:space="preserve"> </v>
      </c>
      <c r="F594" s="5"/>
      <c r="G594" s="4">
        <f t="shared" si="19"/>
        <v>0</v>
      </c>
      <c r="H594" s="5"/>
    </row>
    <row r="595" spans="2:8" x14ac:dyDescent="0.2">
      <c r="B595" s="5"/>
      <c r="C595" s="5"/>
      <c r="D595" s="5"/>
      <c r="E595" s="4" t="str">
        <f t="shared" si="20"/>
        <v xml:space="preserve"> </v>
      </c>
      <c r="F595" s="5"/>
      <c r="G595" s="4">
        <f t="shared" si="19"/>
        <v>0</v>
      </c>
      <c r="H595" s="5"/>
    </row>
    <row r="596" spans="2:8" x14ac:dyDescent="0.2">
      <c r="B596" s="5"/>
      <c r="C596" s="5"/>
      <c r="D596" s="5"/>
      <c r="E596" s="4" t="str">
        <f t="shared" si="20"/>
        <v xml:space="preserve"> </v>
      </c>
      <c r="F596" s="5"/>
      <c r="G596" s="4">
        <f t="shared" si="19"/>
        <v>0</v>
      </c>
      <c r="H596" s="5"/>
    </row>
    <row r="597" spans="2:8" x14ac:dyDescent="0.2">
      <c r="B597" s="5"/>
      <c r="C597" s="5"/>
      <c r="D597" s="5"/>
      <c r="E597" s="4" t="str">
        <f t="shared" si="20"/>
        <v xml:space="preserve"> </v>
      </c>
      <c r="F597" s="5"/>
      <c r="G597" s="4">
        <f t="shared" si="19"/>
        <v>0</v>
      </c>
      <c r="H597" s="5"/>
    </row>
    <row r="598" spans="2:8" x14ac:dyDescent="0.2">
      <c r="B598" s="5"/>
      <c r="C598" s="5"/>
      <c r="D598" s="5"/>
      <c r="E598" s="4" t="str">
        <f t="shared" si="20"/>
        <v xml:space="preserve"> </v>
      </c>
      <c r="F598" s="5"/>
      <c r="G598" s="4">
        <f t="shared" si="19"/>
        <v>0</v>
      </c>
      <c r="H598" s="5"/>
    </row>
    <row r="599" spans="2:8" x14ac:dyDescent="0.2">
      <c r="B599" s="5"/>
      <c r="C599" s="5"/>
      <c r="D599" s="5"/>
      <c r="E599" s="4" t="str">
        <f t="shared" si="20"/>
        <v xml:space="preserve"> </v>
      </c>
      <c r="F599" s="5"/>
      <c r="G599" s="4">
        <f t="shared" si="19"/>
        <v>0</v>
      </c>
      <c r="H599" s="5"/>
    </row>
    <row r="600" spans="2:8" x14ac:dyDescent="0.2">
      <c r="B600" s="5"/>
      <c r="C600" s="5"/>
      <c r="D600" s="5"/>
      <c r="E600" s="4" t="str">
        <f t="shared" si="20"/>
        <v xml:space="preserve"> </v>
      </c>
      <c r="F600" s="5"/>
      <c r="G600" s="4">
        <f t="shared" si="19"/>
        <v>0</v>
      </c>
      <c r="H600" s="5"/>
    </row>
    <row r="601" spans="2:8" x14ac:dyDescent="0.2">
      <c r="B601" s="5"/>
      <c r="C601" s="5"/>
      <c r="D601" s="5"/>
      <c r="E601" s="4" t="str">
        <f t="shared" si="20"/>
        <v xml:space="preserve"> </v>
      </c>
      <c r="F601" s="5"/>
      <c r="G601" s="4">
        <f t="shared" si="19"/>
        <v>0</v>
      </c>
      <c r="H601" s="5"/>
    </row>
    <row r="602" spans="2:8" x14ac:dyDescent="0.2">
      <c r="B602" s="5"/>
      <c r="C602" s="5"/>
      <c r="D602" s="5"/>
      <c r="E602" s="4" t="str">
        <f t="shared" si="20"/>
        <v xml:space="preserve"> </v>
      </c>
      <c r="F602" s="5"/>
      <c r="G602" s="4">
        <f t="shared" si="19"/>
        <v>0</v>
      </c>
      <c r="H602" s="5"/>
    </row>
    <row r="603" spans="2:8" x14ac:dyDescent="0.2">
      <c r="B603" s="5"/>
      <c r="C603" s="5"/>
      <c r="D603" s="5"/>
      <c r="E603" s="4" t="str">
        <f t="shared" si="20"/>
        <v xml:space="preserve"> </v>
      </c>
      <c r="F603" s="5"/>
      <c r="G603" s="4">
        <f t="shared" si="19"/>
        <v>0</v>
      </c>
      <c r="H603" s="5"/>
    </row>
    <row r="604" spans="2:8" x14ac:dyDescent="0.2">
      <c r="B604" s="5"/>
      <c r="C604" s="5"/>
      <c r="D604" s="5"/>
      <c r="E604" s="4" t="str">
        <f t="shared" si="20"/>
        <v xml:space="preserve"> </v>
      </c>
      <c r="F604" s="5"/>
      <c r="G604" s="4">
        <f t="shared" si="19"/>
        <v>0</v>
      </c>
      <c r="H604" s="5"/>
    </row>
    <row r="605" spans="2:8" x14ac:dyDescent="0.2">
      <c r="B605" s="5"/>
      <c r="C605" s="5"/>
      <c r="D605" s="5"/>
      <c r="E605" s="4" t="str">
        <f t="shared" si="20"/>
        <v xml:space="preserve"> </v>
      </c>
      <c r="F605" s="5"/>
      <c r="G605" s="4">
        <f t="shared" si="19"/>
        <v>0</v>
      </c>
      <c r="H605" s="5"/>
    </row>
    <row r="606" spans="2:8" x14ac:dyDescent="0.2">
      <c r="B606" s="5"/>
      <c r="C606" s="5"/>
      <c r="D606" s="5"/>
      <c r="E606" s="4" t="str">
        <f t="shared" si="20"/>
        <v xml:space="preserve"> </v>
      </c>
      <c r="F606" s="5"/>
      <c r="G606" s="4">
        <f t="shared" si="19"/>
        <v>0</v>
      </c>
      <c r="H606" s="5"/>
    </row>
    <row r="607" spans="2:8" x14ac:dyDescent="0.2">
      <c r="B607" s="5"/>
      <c r="C607" s="5"/>
      <c r="D607" s="5"/>
      <c r="E607" s="4" t="str">
        <f t="shared" si="20"/>
        <v xml:space="preserve"> </v>
      </c>
      <c r="F607" s="5"/>
      <c r="G607" s="4">
        <f t="shared" si="19"/>
        <v>0</v>
      </c>
      <c r="H607" s="5"/>
    </row>
    <row r="608" spans="2:8" x14ac:dyDescent="0.2">
      <c r="B608" s="5"/>
      <c r="C608" s="5"/>
      <c r="D608" s="5"/>
      <c r="E608" s="4" t="str">
        <f t="shared" si="20"/>
        <v xml:space="preserve"> </v>
      </c>
      <c r="F608" s="5"/>
      <c r="G608" s="4">
        <f t="shared" si="19"/>
        <v>0</v>
      </c>
      <c r="H608" s="5"/>
    </row>
    <row r="609" spans="2:8" x14ac:dyDescent="0.2">
      <c r="B609" s="5"/>
      <c r="C609" s="5"/>
      <c r="D609" s="5"/>
      <c r="E609" s="4" t="str">
        <f t="shared" si="20"/>
        <v xml:space="preserve"> </v>
      </c>
      <c r="F609" s="5"/>
      <c r="G609" s="4">
        <f t="shared" si="19"/>
        <v>0</v>
      </c>
      <c r="H609" s="5"/>
    </row>
    <row r="610" spans="2:8" x14ac:dyDescent="0.2">
      <c r="B610" s="5"/>
      <c r="C610" s="5"/>
      <c r="D610" s="5"/>
      <c r="E610" s="4" t="str">
        <f t="shared" si="20"/>
        <v xml:space="preserve"> </v>
      </c>
      <c r="F610" s="5"/>
      <c r="G610" s="4">
        <f t="shared" si="19"/>
        <v>0</v>
      </c>
      <c r="H610" s="5"/>
    </row>
    <row r="611" spans="2:8" x14ac:dyDescent="0.2">
      <c r="B611" s="5"/>
      <c r="C611" s="5"/>
      <c r="D611" s="5"/>
      <c r="E611" s="4" t="str">
        <f t="shared" si="20"/>
        <v xml:space="preserve"> </v>
      </c>
      <c r="F611" s="5"/>
      <c r="G611" s="4">
        <f t="shared" si="19"/>
        <v>0</v>
      </c>
      <c r="H611" s="5"/>
    </row>
    <row r="612" spans="2:8" x14ac:dyDescent="0.2">
      <c r="B612" s="5"/>
      <c r="C612" s="5"/>
      <c r="D612" s="5"/>
      <c r="E612" s="4" t="str">
        <f t="shared" si="20"/>
        <v xml:space="preserve"> </v>
      </c>
      <c r="F612" s="5"/>
      <c r="G612" s="4">
        <f t="shared" si="19"/>
        <v>0</v>
      </c>
      <c r="H612" s="5"/>
    </row>
    <row r="613" spans="2:8" x14ac:dyDescent="0.2">
      <c r="B613" s="5"/>
      <c r="C613" s="5"/>
      <c r="D613" s="5"/>
      <c r="E613" s="4" t="str">
        <f t="shared" si="20"/>
        <v xml:space="preserve"> </v>
      </c>
      <c r="F613" s="5"/>
      <c r="G613" s="4">
        <f t="shared" si="19"/>
        <v>0</v>
      </c>
      <c r="H613" s="5"/>
    </row>
    <row r="614" spans="2:8" x14ac:dyDescent="0.2">
      <c r="B614" s="5"/>
      <c r="C614" s="5"/>
      <c r="D614" s="5"/>
      <c r="E614" s="4" t="str">
        <f t="shared" si="20"/>
        <v xml:space="preserve"> </v>
      </c>
      <c r="F614" s="5"/>
      <c r="G614" s="4">
        <f t="shared" si="19"/>
        <v>0</v>
      </c>
      <c r="H614" s="5"/>
    </row>
    <row r="615" spans="2:8" x14ac:dyDescent="0.2">
      <c r="B615" s="5"/>
      <c r="C615" s="5"/>
      <c r="D615" s="5"/>
      <c r="E615" s="4" t="str">
        <f t="shared" si="20"/>
        <v xml:space="preserve"> </v>
      </c>
      <c r="F615" s="5"/>
      <c r="G615" s="4">
        <f t="shared" si="19"/>
        <v>0</v>
      </c>
      <c r="H615" s="5"/>
    </row>
    <row r="616" spans="2:8" x14ac:dyDescent="0.2">
      <c r="B616" s="5"/>
      <c r="C616" s="5"/>
      <c r="D616" s="5"/>
      <c r="E616" s="4" t="str">
        <f t="shared" si="20"/>
        <v xml:space="preserve"> </v>
      </c>
      <c r="F616" s="5"/>
      <c r="G616" s="4">
        <f t="shared" si="19"/>
        <v>0</v>
      </c>
      <c r="H616" s="5"/>
    </row>
    <row r="617" spans="2:8" x14ac:dyDescent="0.2">
      <c r="B617" s="5"/>
      <c r="C617" s="5"/>
      <c r="D617" s="5"/>
      <c r="E617" s="4" t="str">
        <f t="shared" si="20"/>
        <v xml:space="preserve"> </v>
      </c>
      <c r="F617" s="5"/>
      <c r="G617" s="4">
        <f t="shared" si="19"/>
        <v>0</v>
      </c>
      <c r="H617" s="5"/>
    </row>
    <row r="618" spans="2:8" x14ac:dyDescent="0.2">
      <c r="B618" s="5"/>
      <c r="C618" s="5"/>
      <c r="D618" s="5"/>
      <c r="E618" s="4" t="str">
        <f t="shared" si="20"/>
        <v xml:space="preserve"> </v>
      </c>
      <c r="F618" s="5"/>
      <c r="G618" s="4">
        <f t="shared" si="19"/>
        <v>0</v>
      </c>
      <c r="H618" s="5"/>
    </row>
    <row r="619" spans="2:8" x14ac:dyDescent="0.2">
      <c r="B619" s="5"/>
      <c r="C619" s="5"/>
      <c r="D619" s="5"/>
      <c r="E619" s="4" t="str">
        <f t="shared" si="20"/>
        <v xml:space="preserve"> </v>
      </c>
      <c r="F619" s="5"/>
      <c r="G619" s="4">
        <f t="shared" si="19"/>
        <v>0</v>
      </c>
      <c r="H619" s="5"/>
    </row>
    <row r="620" spans="2:8" x14ac:dyDescent="0.2">
      <c r="B620" s="5"/>
      <c r="C620" s="5"/>
      <c r="D620" s="5"/>
      <c r="E620" s="4" t="str">
        <f t="shared" si="20"/>
        <v xml:space="preserve"> </v>
      </c>
      <c r="F620" s="5"/>
      <c r="G620" s="4">
        <f t="shared" si="19"/>
        <v>0</v>
      </c>
      <c r="H620" s="5"/>
    </row>
    <row r="621" spans="2:8" x14ac:dyDescent="0.2">
      <c r="B621" s="5"/>
      <c r="C621" s="5"/>
      <c r="D621" s="5"/>
      <c r="E621" s="4" t="str">
        <f t="shared" si="20"/>
        <v xml:space="preserve"> </v>
      </c>
      <c r="F621" s="5"/>
      <c r="G621" s="4">
        <f t="shared" si="19"/>
        <v>0</v>
      </c>
      <c r="H621" s="5"/>
    </row>
    <row r="622" spans="2:8" x14ac:dyDescent="0.2">
      <c r="B622" s="5"/>
      <c r="C622" s="5"/>
      <c r="D622" s="5"/>
      <c r="E622" s="4" t="str">
        <f t="shared" si="20"/>
        <v xml:space="preserve"> </v>
      </c>
      <c r="F622" s="5"/>
      <c r="G622" s="4">
        <f t="shared" si="19"/>
        <v>0</v>
      </c>
      <c r="H622" s="5"/>
    </row>
    <row r="623" spans="2:8" x14ac:dyDescent="0.2">
      <c r="B623" s="5"/>
      <c r="C623" s="5"/>
      <c r="D623" s="5"/>
      <c r="E623" s="4" t="str">
        <f t="shared" si="20"/>
        <v xml:space="preserve"> </v>
      </c>
      <c r="F623" s="5"/>
      <c r="G623" s="4">
        <f t="shared" si="19"/>
        <v>0</v>
      </c>
      <c r="H623" s="5"/>
    </row>
    <row r="624" spans="2:8" x14ac:dyDescent="0.2">
      <c r="B624" s="5"/>
      <c r="C624" s="5"/>
      <c r="D624" s="5"/>
      <c r="E624" s="4" t="str">
        <f t="shared" si="20"/>
        <v xml:space="preserve"> </v>
      </c>
      <c r="F624" s="5"/>
      <c r="G624" s="4">
        <f t="shared" si="19"/>
        <v>0</v>
      </c>
      <c r="H624" s="5"/>
    </row>
    <row r="625" spans="2:8" x14ac:dyDescent="0.2">
      <c r="B625" s="5"/>
      <c r="C625" s="5"/>
      <c r="D625" s="5"/>
      <c r="E625" s="4" t="str">
        <f t="shared" si="20"/>
        <v xml:space="preserve"> </v>
      </c>
      <c r="F625" s="5"/>
      <c r="G625" s="4">
        <f t="shared" si="19"/>
        <v>0</v>
      </c>
      <c r="H625" s="5"/>
    </row>
    <row r="626" spans="2:8" x14ac:dyDescent="0.2">
      <c r="B626" s="5"/>
      <c r="C626" s="5"/>
      <c r="D626" s="5"/>
      <c r="E626" s="4" t="str">
        <f t="shared" si="20"/>
        <v xml:space="preserve"> </v>
      </c>
      <c r="F626" s="5"/>
      <c r="G626" s="4">
        <f t="shared" si="19"/>
        <v>0</v>
      </c>
      <c r="H626" s="5"/>
    </row>
    <row r="627" spans="2:8" x14ac:dyDescent="0.2">
      <c r="B627" s="5"/>
      <c r="C627" s="5"/>
      <c r="D627" s="5"/>
      <c r="E627" s="4" t="str">
        <f t="shared" si="20"/>
        <v xml:space="preserve"> </v>
      </c>
      <c r="F627" s="5"/>
      <c r="G627" s="4">
        <f t="shared" si="19"/>
        <v>0</v>
      </c>
      <c r="H627" s="5"/>
    </row>
    <row r="628" spans="2:8" x14ac:dyDescent="0.2">
      <c r="B628" s="5"/>
      <c r="C628" s="5"/>
      <c r="D628" s="5"/>
      <c r="E628" s="4" t="str">
        <f t="shared" si="20"/>
        <v xml:space="preserve"> </v>
      </c>
      <c r="F628" s="5"/>
      <c r="G628" s="4">
        <f t="shared" si="19"/>
        <v>0</v>
      </c>
      <c r="H628" s="5"/>
    </row>
    <row r="629" spans="2:8" x14ac:dyDescent="0.2">
      <c r="B629" s="5"/>
      <c r="C629" s="5"/>
      <c r="D629" s="5"/>
      <c r="E629" s="4" t="str">
        <f t="shared" si="20"/>
        <v xml:space="preserve"> </v>
      </c>
      <c r="F629" s="5"/>
      <c r="G629" s="4">
        <f t="shared" si="19"/>
        <v>0</v>
      </c>
      <c r="H629" s="5"/>
    </row>
    <row r="630" spans="2:8" x14ac:dyDescent="0.2">
      <c r="B630" s="5"/>
      <c r="C630" s="5"/>
      <c r="D630" s="5"/>
      <c r="E630" s="4" t="str">
        <f t="shared" si="20"/>
        <v xml:space="preserve"> </v>
      </c>
      <c r="F630" s="5"/>
      <c r="G630" s="4">
        <f t="shared" si="19"/>
        <v>0</v>
      </c>
      <c r="H630" s="5"/>
    </row>
    <row r="631" spans="2:8" x14ac:dyDescent="0.2">
      <c r="B631" s="5"/>
      <c r="C631" s="5"/>
      <c r="D631" s="5"/>
      <c r="E631" s="4" t="str">
        <f t="shared" si="20"/>
        <v xml:space="preserve"> </v>
      </c>
      <c r="F631" s="5"/>
      <c r="G631" s="4">
        <f t="shared" si="19"/>
        <v>0</v>
      </c>
      <c r="H631" s="5"/>
    </row>
    <row r="632" spans="2:8" x14ac:dyDescent="0.2">
      <c r="B632" s="5"/>
      <c r="C632" s="5"/>
      <c r="D632" s="5"/>
      <c r="E632" s="4" t="str">
        <f t="shared" si="20"/>
        <v xml:space="preserve"> </v>
      </c>
      <c r="F632" s="5"/>
      <c r="G632" s="4">
        <f t="shared" si="19"/>
        <v>0</v>
      </c>
      <c r="H632" s="5"/>
    </row>
    <row r="633" spans="2:8" x14ac:dyDescent="0.2">
      <c r="B633" s="5"/>
      <c r="C633" s="5"/>
      <c r="D633" s="5"/>
      <c r="E633" s="4" t="str">
        <f t="shared" si="20"/>
        <v xml:space="preserve"> </v>
      </c>
      <c r="F633" s="5"/>
      <c r="G633" s="4">
        <f t="shared" si="19"/>
        <v>0</v>
      </c>
      <c r="H633" s="5"/>
    </row>
    <row r="634" spans="2:8" x14ac:dyDescent="0.2">
      <c r="B634" s="5"/>
      <c r="C634" s="5"/>
      <c r="D634" s="5"/>
      <c r="E634" s="4" t="str">
        <f t="shared" si="20"/>
        <v xml:space="preserve"> </v>
      </c>
      <c r="F634" s="5"/>
      <c r="G634" s="4">
        <f t="shared" si="19"/>
        <v>0</v>
      </c>
      <c r="H634" s="5"/>
    </row>
    <row r="635" spans="2:8" x14ac:dyDescent="0.2">
      <c r="B635" s="5"/>
      <c r="C635" s="5"/>
      <c r="D635" s="5"/>
      <c r="E635" s="4" t="str">
        <f t="shared" si="20"/>
        <v xml:space="preserve"> </v>
      </c>
      <c r="F635" s="5"/>
      <c r="G635" s="4">
        <f t="shared" si="19"/>
        <v>0</v>
      </c>
      <c r="H635" s="5"/>
    </row>
    <row r="636" spans="2:8" x14ac:dyDescent="0.2">
      <c r="B636" s="5"/>
      <c r="C636" s="5"/>
      <c r="D636" s="5"/>
      <c r="E636" s="4" t="str">
        <f t="shared" si="20"/>
        <v xml:space="preserve"> </v>
      </c>
      <c r="F636" s="5"/>
      <c r="G636" s="4">
        <f t="shared" si="19"/>
        <v>0</v>
      </c>
      <c r="H636" s="5"/>
    </row>
    <row r="637" spans="2:8" x14ac:dyDescent="0.2">
      <c r="B637" s="5"/>
      <c r="C637" s="5"/>
      <c r="D637" s="5"/>
      <c r="E637" s="4" t="str">
        <f t="shared" si="20"/>
        <v xml:space="preserve"> </v>
      </c>
      <c r="F637" s="5"/>
      <c r="G637" s="4">
        <f t="shared" si="19"/>
        <v>0</v>
      </c>
      <c r="H637" s="5"/>
    </row>
    <row r="638" spans="2:8" x14ac:dyDescent="0.2">
      <c r="B638" s="5"/>
      <c r="C638" s="5"/>
      <c r="D638" s="5"/>
      <c r="E638" s="4" t="str">
        <f t="shared" si="20"/>
        <v xml:space="preserve"> </v>
      </c>
      <c r="F638" s="5"/>
      <c r="G638" s="4">
        <f t="shared" si="19"/>
        <v>0</v>
      </c>
      <c r="H638" s="5"/>
    </row>
    <row r="639" spans="2:8" x14ac:dyDescent="0.2">
      <c r="B639" s="5"/>
      <c r="C639" s="5"/>
      <c r="D639" s="5"/>
      <c r="E639" s="4" t="str">
        <f t="shared" si="20"/>
        <v xml:space="preserve"> </v>
      </c>
      <c r="F639" s="5"/>
      <c r="G639" s="4">
        <f t="shared" si="19"/>
        <v>0</v>
      </c>
      <c r="H639" s="5"/>
    </row>
    <row r="640" spans="2:8" x14ac:dyDescent="0.2">
      <c r="B640" s="5"/>
      <c r="C640" s="5"/>
      <c r="D640" s="5"/>
      <c r="E640" s="4" t="str">
        <f t="shared" si="20"/>
        <v xml:space="preserve"> </v>
      </c>
      <c r="F640" s="5"/>
      <c r="G640" s="4">
        <f t="shared" si="19"/>
        <v>0</v>
      </c>
      <c r="H640" s="5"/>
    </row>
    <row r="641" spans="2:8" x14ac:dyDescent="0.2">
      <c r="B641" s="5"/>
      <c r="C641" s="5"/>
      <c r="D641" s="5"/>
      <c r="E641" s="4" t="str">
        <f t="shared" si="20"/>
        <v xml:space="preserve"> </v>
      </c>
      <c r="F641" s="5"/>
      <c r="G641" s="4">
        <f t="shared" si="19"/>
        <v>0</v>
      </c>
      <c r="H641" s="5"/>
    </row>
    <row r="642" spans="2:8" x14ac:dyDescent="0.2">
      <c r="B642" s="5"/>
      <c r="C642" s="5"/>
      <c r="D642" s="5"/>
      <c r="E642" s="4" t="str">
        <f t="shared" si="20"/>
        <v xml:space="preserve"> </v>
      </c>
      <c r="F642" s="5"/>
      <c r="G642" s="4">
        <f t="shared" si="19"/>
        <v>0</v>
      </c>
      <c r="H642" s="5"/>
    </row>
    <row r="643" spans="2:8" x14ac:dyDescent="0.2">
      <c r="B643" s="5"/>
      <c r="C643" s="5"/>
      <c r="D643" s="5"/>
      <c r="E643" s="4" t="str">
        <f t="shared" si="20"/>
        <v xml:space="preserve"> </v>
      </c>
      <c r="F643" s="5"/>
      <c r="G643" s="4">
        <f t="shared" si="19"/>
        <v>0</v>
      </c>
      <c r="H643" s="5"/>
    </row>
    <row r="644" spans="2:8" x14ac:dyDescent="0.2">
      <c r="B644" s="5"/>
      <c r="C644" s="5"/>
      <c r="D644" s="5"/>
      <c r="E644" s="4" t="str">
        <f t="shared" si="20"/>
        <v xml:space="preserve"> </v>
      </c>
      <c r="F644" s="5"/>
      <c r="G644" s="4">
        <f t="shared" ref="G644:G700" si="21">IFERROR(E644*F644,0)</f>
        <v>0</v>
      </c>
      <c r="H644" s="5"/>
    </row>
    <row r="645" spans="2:8" x14ac:dyDescent="0.2">
      <c r="B645" s="5"/>
      <c r="C645" s="5"/>
      <c r="D645" s="5"/>
      <c r="E645" s="4" t="str">
        <f t="shared" si="20"/>
        <v xml:space="preserve"> </v>
      </c>
      <c r="F645" s="5"/>
      <c r="G645" s="4">
        <f t="shared" si="21"/>
        <v>0</v>
      </c>
      <c r="H645" s="5"/>
    </row>
    <row r="646" spans="2:8" x14ac:dyDescent="0.2">
      <c r="B646" s="5"/>
      <c r="C646" s="5"/>
      <c r="D646" s="5"/>
      <c r="E646" s="4" t="str">
        <f t="shared" si="20"/>
        <v xml:space="preserve"> </v>
      </c>
      <c r="F646" s="5"/>
      <c r="G646" s="4">
        <f t="shared" si="21"/>
        <v>0</v>
      </c>
      <c r="H646" s="5"/>
    </row>
    <row r="647" spans="2:8" x14ac:dyDescent="0.2">
      <c r="B647" s="5"/>
      <c r="C647" s="5"/>
      <c r="D647" s="5"/>
      <c r="E647" s="4" t="str">
        <f t="shared" si="20"/>
        <v xml:space="preserve"> </v>
      </c>
      <c r="F647" s="5"/>
      <c r="G647" s="4">
        <f t="shared" si="21"/>
        <v>0</v>
      </c>
      <c r="H647" s="5"/>
    </row>
    <row r="648" spans="2:8" x14ac:dyDescent="0.2">
      <c r="B648" s="5"/>
      <c r="C648" s="5"/>
      <c r="D648" s="5"/>
      <c r="E648" s="4" t="str">
        <f t="shared" si="20"/>
        <v xml:space="preserve"> </v>
      </c>
      <c r="F648" s="5"/>
      <c r="G648" s="4">
        <f t="shared" si="21"/>
        <v>0</v>
      </c>
      <c r="H648" s="5"/>
    </row>
    <row r="649" spans="2:8" x14ac:dyDescent="0.2">
      <c r="B649" s="5"/>
      <c r="C649" s="5"/>
      <c r="D649" s="5"/>
      <c r="E649" s="4" t="str">
        <f t="shared" ref="E649:E701" si="22">IF(D649="CAMISA BLANCA",59,IF(D649="CAMISA AZUL",59,IF(D649="CAMISA AMARILLA",59,IF(D649="CAMISA VERDE",59,IF(D649="CAMISA DENIM",59,IF(D649="CAMISA GRANATE",59,IF(D649="CAMISA GRIS",59,IF(D649="CAMISA GRIS CLARO",59,IF(D649="CAMISA CUADROS AZULES",59,IF(D649="CAMISA CUADROS NAVIDAD",59,IF(D649="CARTERA NEGRA",29,IF(D649="CARTERA AZUL",29,IF(D649="CARTERA CAMEL",29,IF(D649="CARTERA VERDE",29,IF(D649="CARTERA AZUL-ROJO",29,IF(D649="CARTERA VERDE-AMARILLO",29," "))))))))))))))))</f>
        <v xml:space="preserve"> </v>
      </c>
      <c r="F649" s="5"/>
      <c r="G649" s="4">
        <f t="shared" si="21"/>
        <v>0</v>
      </c>
      <c r="H649" s="5"/>
    </row>
    <row r="650" spans="2:8" x14ac:dyDescent="0.2">
      <c r="B650" s="5"/>
      <c r="C650" s="5"/>
      <c r="D650" s="5"/>
      <c r="E650" s="4" t="str">
        <f t="shared" si="22"/>
        <v xml:space="preserve"> </v>
      </c>
      <c r="F650" s="5"/>
      <c r="G650" s="4">
        <f t="shared" si="21"/>
        <v>0</v>
      </c>
      <c r="H650" s="5"/>
    </row>
    <row r="651" spans="2:8" x14ac:dyDescent="0.2">
      <c r="B651" s="5"/>
      <c r="C651" s="5"/>
      <c r="D651" s="5"/>
      <c r="E651" s="4" t="str">
        <f t="shared" si="22"/>
        <v xml:space="preserve"> </v>
      </c>
      <c r="F651" s="5"/>
      <c r="G651" s="4">
        <f t="shared" si="21"/>
        <v>0</v>
      </c>
      <c r="H651" s="5"/>
    </row>
    <row r="652" spans="2:8" x14ac:dyDescent="0.2">
      <c r="B652" s="5"/>
      <c r="C652" s="5"/>
      <c r="D652" s="5"/>
      <c r="E652" s="4" t="str">
        <f t="shared" si="22"/>
        <v xml:space="preserve"> </v>
      </c>
      <c r="F652" s="5"/>
      <c r="G652" s="4">
        <f t="shared" si="21"/>
        <v>0</v>
      </c>
      <c r="H652" s="5"/>
    </row>
    <row r="653" spans="2:8" x14ac:dyDescent="0.2">
      <c r="B653" s="5"/>
      <c r="C653" s="5"/>
      <c r="D653" s="5"/>
      <c r="E653" s="4" t="str">
        <f t="shared" si="22"/>
        <v xml:space="preserve"> </v>
      </c>
      <c r="F653" s="5"/>
      <c r="G653" s="4">
        <f t="shared" si="21"/>
        <v>0</v>
      </c>
      <c r="H653" s="5"/>
    </row>
    <row r="654" spans="2:8" x14ac:dyDescent="0.2">
      <c r="B654" s="5"/>
      <c r="C654" s="5"/>
      <c r="D654" s="5"/>
      <c r="E654" s="4" t="str">
        <f t="shared" si="22"/>
        <v xml:space="preserve"> </v>
      </c>
      <c r="F654" s="5"/>
      <c r="G654" s="4">
        <f t="shared" si="21"/>
        <v>0</v>
      </c>
      <c r="H654" s="5"/>
    </row>
    <row r="655" spans="2:8" x14ac:dyDescent="0.2">
      <c r="B655" s="5"/>
      <c r="C655" s="5"/>
      <c r="D655" s="5"/>
      <c r="E655" s="4" t="str">
        <f t="shared" si="22"/>
        <v xml:space="preserve"> </v>
      </c>
      <c r="F655" s="5"/>
      <c r="G655" s="4">
        <f t="shared" si="21"/>
        <v>0</v>
      </c>
      <c r="H655" s="5"/>
    </row>
    <row r="656" spans="2:8" x14ac:dyDescent="0.2">
      <c r="B656" s="5"/>
      <c r="C656" s="5"/>
      <c r="D656" s="5"/>
      <c r="E656" s="4" t="str">
        <f t="shared" si="22"/>
        <v xml:space="preserve"> </v>
      </c>
      <c r="F656" s="5"/>
      <c r="G656" s="4">
        <f t="shared" si="21"/>
        <v>0</v>
      </c>
      <c r="H656" s="5"/>
    </row>
    <row r="657" spans="2:8" x14ac:dyDescent="0.2">
      <c r="B657" s="5"/>
      <c r="C657" s="5"/>
      <c r="D657" s="5"/>
      <c r="E657" s="4" t="str">
        <f t="shared" si="22"/>
        <v xml:space="preserve"> </v>
      </c>
      <c r="F657" s="5"/>
      <c r="G657" s="4">
        <f t="shared" si="21"/>
        <v>0</v>
      </c>
      <c r="H657" s="5"/>
    </row>
    <row r="658" spans="2:8" x14ac:dyDescent="0.2">
      <c r="B658" s="5"/>
      <c r="C658" s="5"/>
      <c r="D658" s="5"/>
      <c r="E658" s="4" t="str">
        <f t="shared" si="22"/>
        <v xml:space="preserve"> </v>
      </c>
      <c r="F658" s="5"/>
      <c r="G658" s="4">
        <f t="shared" si="21"/>
        <v>0</v>
      </c>
      <c r="H658" s="5"/>
    </row>
    <row r="659" spans="2:8" x14ac:dyDescent="0.2">
      <c r="B659" s="5"/>
      <c r="C659" s="5"/>
      <c r="D659" s="5"/>
      <c r="E659" s="4" t="str">
        <f t="shared" si="22"/>
        <v xml:space="preserve"> </v>
      </c>
      <c r="F659" s="5"/>
      <c r="G659" s="4">
        <f t="shared" si="21"/>
        <v>0</v>
      </c>
      <c r="H659" s="5"/>
    </row>
    <row r="660" spans="2:8" x14ac:dyDescent="0.2">
      <c r="B660" s="5"/>
      <c r="C660" s="5"/>
      <c r="D660" s="5"/>
      <c r="E660" s="4" t="str">
        <f t="shared" si="22"/>
        <v xml:space="preserve"> </v>
      </c>
      <c r="F660" s="5"/>
      <c r="G660" s="4">
        <f t="shared" si="21"/>
        <v>0</v>
      </c>
      <c r="H660" s="5"/>
    </row>
    <row r="661" spans="2:8" x14ac:dyDescent="0.2">
      <c r="B661" s="5"/>
      <c r="C661" s="5"/>
      <c r="D661" s="5"/>
      <c r="E661" s="4" t="str">
        <f t="shared" si="22"/>
        <v xml:space="preserve"> </v>
      </c>
      <c r="F661" s="5"/>
      <c r="G661" s="4">
        <f t="shared" si="21"/>
        <v>0</v>
      </c>
      <c r="H661" s="5"/>
    </row>
    <row r="662" spans="2:8" x14ac:dyDescent="0.2">
      <c r="B662" s="5"/>
      <c r="C662" s="5"/>
      <c r="D662" s="5"/>
      <c r="E662" s="4" t="str">
        <f t="shared" si="22"/>
        <v xml:space="preserve"> </v>
      </c>
      <c r="F662" s="5"/>
      <c r="G662" s="4">
        <f t="shared" si="21"/>
        <v>0</v>
      </c>
      <c r="H662" s="5"/>
    </row>
    <row r="663" spans="2:8" x14ac:dyDescent="0.2">
      <c r="B663" s="5"/>
      <c r="C663" s="5"/>
      <c r="D663" s="5"/>
      <c r="E663" s="4" t="str">
        <f t="shared" si="22"/>
        <v xml:space="preserve"> </v>
      </c>
      <c r="F663" s="5"/>
      <c r="G663" s="4">
        <f t="shared" si="21"/>
        <v>0</v>
      </c>
      <c r="H663" s="5"/>
    </row>
    <row r="664" spans="2:8" x14ac:dyDescent="0.2">
      <c r="B664" s="5"/>
      <c r="C664" s="5"/>
      <c r="D664" s="5"/>
      <c r="E664" s="4" t="str">
        <f t="shared" si="22"/>
        <v xml:space="preserve"> </v>
      </c>
      <c r="F664" s="5"/>
      <c r="G664" s="4">
        <f t="shared" si="21"/>
        <v>0</v>
      </c>
      <c r="H664" s="5"/>
    </row>
    <row r="665" spans="2:8" x14ac:dyDescent="0.2">
      <c r="B665" s="5"/>
      <c r="C665" s="5"/>
      <c r="D665" s="5"/>
      <c r="E665" s="4" t="str">
        <f t="shared" si="22"/>
        <v xml:space="preserve"> </v>
      </c>
      <c r="F665" s="5"/>
      <c r="G665" s="4">
        <f t="shared" si="21"/>
        <v>0</v>
      </c>
      <c r="H665" s="5"/>
    </row>
    <row r="666" spans="2:8" x14ac:dyDescent="0.2">
      <c r="B666" s="5"/>
      <c r="C666" s="5"/>
      <c r="D666" s="5"/>
      <c r="E666" s="4" t="str">
        <f t="shared" si="22"/>
        <v xml:space="preserve"> </v>
      </c>
      <c r="F666" s="5"/>
      <c r="G666" s="4">
        <f t="shared" si="21"/>
        <v>0</v>
      </c>
      <c r="H666" s="5"/>
    </row>
    <row r="667" spans="2:8" x14ac:dyDescent="0.2">
      <c r="B667" s="5"/>
      <c r="C667" s="5"/>
      <c r="D667" s="5"/>
      <c r="E667" s="4" t="str">
        <f t="shared" si="22"/>
        <v xml:space="preserve"> </v>
      </c>
      <c r="F667" s="5"/>
      <c r="G667" s="4">
        <f t="shared" si="21"/>
        <v>0</v>
      </c>
      <c r="H667" s="5"/>
    </row>
    <row r="668" spans="2:8" x14ac:dyDescent="0.2">
      <c r="B668" s="5"/>
      <c r="C668" s="5"/>
      <c r="D668" s="5"/>
      <c r="E668" s="4" t="str">
        <f t="shared" si="22"/>
        <v xml:space="preserve"> </v>
      </c>
      <c r="F668" s="5"/>
      <c r="G668" s="4">
        <f t="shared" si="21"/>
        <v>0</v>
      </c>
      <c r="H668" s="5"/>
    </row>
    <row r="669" spans="2:8" x14ac:dyDescent="0.2">
      <c r="B669" s="5"/>
      <c r="C669" s="5"/>
      <c r="D669" s="5"/>
      <c r="E669" s="4" t="str">
        <f t="shared" si="22"/>
        <v xml:space="preserve"> </v>
      </c>
      <c r="F669" s="5"/>
      <c r="G669" s="4">
        <f t="shared" si="21"/>
        <v>0</v>
      </c>
      <c r="H669" s="5"/>
    </row>
    <row r="670" spans="2:8" x14ac:dyDescent="0.2">
      <c r="B670" s="5"/>
      <c r="C670" s="5"/>
      <c r="D670" s="5"/>
      <c r="E670" s="4" t="str">
        <f t="shared" si="22"/>
        <v xml:space="preserve"> </v>
      </c>
      <c r="F670" s="5"/>
      <c r="G670" s="4">
        <f t="shared" si="21"/>
        <v>0</v>
      </c>
      <c r="H670" s="5"/>
    </row>
    <row r="671" spans="2:8" x14ac:dyDescent="0.2">
      <c r="B671" s="5"/>
      <c r="C671" s="5"/>
      <c r="D671" s="5"/>
      <c r="E671" s="4" t="str">
        <f t="shared" si="22"/>
        <v xml:space="preserve"> </v>
      </c>
      <c r="F671" s="5"/>
      <c r="G671" s="4">
        <f t="shared" si="21"/>
        <v>0</v>
      </c>
      <c r="H671" s="5"/>
    </row>
    <row r="672" spans="2:8" x14ac:dyDescent="0.2">
      <c r="B672" s="5"/>
      <c r="C672" s="5"/>
      <c r="D672" s="5"/>
      <c r="E672" s="4" t="str">
        <f t="shared" si="22"/>
        <v xml:space="preserve"> </v>
      </c>
      <c r="F672" s="5"/>
      <c r="G672" s="4">
        <f t="shared" si="21"/>
        <v>0</v>
      </c>
      <c r="H672" s="5"/>
    </row>
    <row r="673" spans="2:8" x14ac:dyDescent="0.2">
      <c r="B673" s="5"/>
      <c r="C673" s="5"/>
      <c r="D673" s="5"/>
      <c r="E673" s="4" t="str">
        <f t="shared" si="22"/>
        <v xml:space="preserve"> </v>
      </c>
      <c r="F673" s="5"/>
      <c r="G673" s="4">
        <f t="shared" si="21"/>
        <v>0</v>
      </c>
      <c r="H673" s="5"/>
    </row>
    <row r="674" spans="2:8" x14ac:dyDescent="0.2">
      <c r="B674" s="5"/>
      <c r="C674" s="5"/>
      <c r="D674" s="5"/>
      <c r="E674" s="4" t="str">
        <f t="shared" si="22"/>
        <v xml:space="preserve"> </v>
      </c>
      <c r="F674" s="5"/>
      <c r="G674" s="4">
        <f t="shared" si="21"/>
        <v>0</v>
      </c>
      <c r="H674" s="5"/>
    </row>
    <row r="675" spans="2:8" x14ac:dyDescent="0.2">
      <c r="B675" s="5"/>
      <c r="C675" s="5"/>
      <c r="D675" s="5"/>
      <c r="E675" s="4" t="str">
        <f t="shared" si="22"/>
        <v xml:space="preserve"> </v>
      </c>
      <c r="F675" s="5"/>
      <c r="G675" s="4">
        <f t="shared" si="21"/>
        <v>0</v>
      </c>
      <c r="H675" s="5"/>
    </row>
    <row r="676" spans="2:8" x14ac:dyDescent="0.2">
      <c r="B676" s="5"/>
      <c r="C676" s="5"/>
      <c r="D676" s="5"/>
      <c r="E676" s="4" t="str">
        <f t="shared" si="22"/>
        <v xml:space="preserve"> </v>
      </c>
      <c r="F676" s="5"/>
      <c r="G676" s="4">
        <f t="shared" si="21"/>
        <v>0</v>
      </c>
      <c r="H676" s="5"/>
    </row>
    <row r="677" spans="2:8" x14ac:dyDescent="0.2">
      <c r="B677" s="5"/>
      <c r="C677" s="5"/>
      <c r="D677" s="5"/>
      <c r="E677" s="4" t="str">
        <f t="shared" si="22"/>
        <v xml:space="preserve"> </v>
      </c>
      <c r="F677" s="5"/>
      <c r="G677" s="4">
        <f t="shared" si="21"/>
        <v>0</v>
      </c>
      <c r="H677" s="5"/>
    </row>
    <row r="678" spans="2:8" x14ac:dyDescent="0.2">
      <c r="B678" s="5"/>
      <c r="C678" s="5"/>
      <c r="D678" s="5"/>
      <c r="E678" s="4" t="str">
        <f t="shared" si="22"/>
        <v xml:space="preserve"> </v>
      </c>
      <c r="F678" s="5"/>
      <c r="G678" s="4">
        <f t="shared" si="21"/>
        <v>0</v>
      </c>
      <c r="H678" s="5"/>
    </row>
    <row r="679" spans="2:8" x14ac:dyDescent="0.2">
      <c r="B679" s="5"/>
      <c r="C679" s="5"/>
      <c r="D679" s="5"/>
      <c r="E679" s="4" t="str">
        <f t="shared" si="22"/>
        <v xml:space="preserve"> </v>
      </c>
      <c r="F679" s="5"/>
      <c r="G679" s="4">
        <f t="shared" si="21"/>
        <v>0</v>
      </c>
      <c r="H679" s="5"/>
    </row>
    <row r="680" spans="2:8" x14ac:dyDescent="0.2">
      <c r="B680" s="5"/>
      <c r="C680" s="5"/>
      <c r="D680" s="5"/>
      <c r="E680" s="4" t="str">
        <f t="shared" si="22"/>
        <v xml:space="preserve"> </v>
      </c>
      <c r="F680" s="5"/>
      <c r="G680" s="4">
        <f t="shared" si="21"/>
        <v>0</v>
      </c>
      <c r="H680" s="5"/>
    </row>
    <row r="681" spans="2:8" x14ac:dyDescent="0.2">
      <c r="B681" s="5"/>
      <c r="C681" s="5"/>
      <c r="D681" s="5"/>
      <c r="E681" s="4" t="str">
        <f t="shared" si="22"/>
        <v xml:space="preserve"> </v>
      </c>
      <c r="F681" s="5"/>
      <c r="G681" s="4">
        <f t="shared" si="21"/>
        <v>0</v>
      </c>
      <c r="H681" s="5"/>
    </row>
    <row r="682" spans="2:8" x14ac:dyDescent="0.2">
      <c r="B682" s="5"/>
      <c r="C682" s="5"/>
      <c r="D682" s="5"/>
      <c r="E682" s="4" t="str">
        <f t="shared" si="22"/>
        <v xml:space="preserve"> </v>
      </c>
      <c r="F682" s="5"/>
      <c r="G682" s="4">
        <f t="shared" si="21"/>
        <v>0</v>
      </c>
      <c r="H682" s="5"/>
    </row>
    <row r="683" spans="2:8" x14ac:dyDescent="0.2">
      <c r="B683" s="5"/>
      <c r="C683" s="5"/>
      <c r="D683" s="5"/>
      <c r="E683" s="4" t="str">
        <f t="shared" si="22"/>
        <v xml:space="preserve"> </v>
      </c>
      <c r="F683" s="5"/>
      <c r="G683" s="4">
        <f t="shared" si="21"/>
        <v>0</v>
      </c>
      <c r="H683" s="5"/>
    </row>
    <row r="684" spans="2:8" x14ac:dyDescent="0.2">
      <c r="B684" s="5"/>
      <c r="C684" s="5"/>
      <c r="D684" s="5"/>
      <c r="E684" s="4" t="str">
        <f t="shared" si="22"/>
        <v xml:space="preserve"> </v>
      </c>
      <c r="F684" s="5"/>
      <c r="G684" s="4">
        <f t="shared" si="21"/>
        <v>0</v>
      </c>
      <c r="H684" s="5"/>
    </row>
    <row r="685" spans="2:8" x14ac:dyDescent="0.2">
      <c r="B685" s="5"/>
      <c r="C685" s="5"/>
      <c r="D685" s="5"/>
      <c r="E685" s="4" t="str">
        <f t="shared" si="22"/>
        <v xml:space="preserve"> </v>
      </c>
      <c r="F685" s="5"/>
      <c r="G685" s="4">
        <f t="shared" si="21"/>
        <v>0</v>
      </c>
      <c r="H685" s="5"/>
    </row>
    <row r="686" spans="2:8" x14ac:dyDescent="0.2">
      <c r="B686" s="5"/>
      <c r="C686" s="5"/>
      <c r="D686" s="5"/>
      <c r="E686" s="4" t="str">
        <f t="shared" si="22"/>
        <v xml:space="preserve"> </v>
      </c>
      <c r="F686" s="5"/>
      <c r="G686" s="4">
        <f t="shared" si="21"/>
        <v>0</v>
      </c>
      <c r="H686" s="5"/>
    </row>
    <row r="687" spans="2:8" x14ac:dyDescent="0.2">
      <c r="B687" s="5"/>
      <c r="C687" s="5"/>
      <c r="D687" s="5"/>
      <c r="E687" s="4" t="str">
        <f t="shared" si="22"/>
        <v xml:space="preserve"> </v>
      </c>
      <c r="F687" s="5"/>
      <c r="G687" s="4">
        <f t="shared" si="21"/>
        <v>0</v>
      </c>
      <c r="H687" s="5"/>
    </row>
    <row r="688" spans="2:8" x14ac:dyDescent="0.2">
      <c r="B688" s="5"/>
      <c r="C688" s="5"/>
      <c r="D688" s="5"/>
      <c r="E688" s="4" t="str">
        <f t="shared" si="22"/>
        <v xml:space="preserve"> </v>
      </c>
      <c r="F688" s="5"/>
      <c r="G688" s="4">
        <f t="shared" si="21"/>
        <v>0</v>
      </c>
      <c r="H688" s="5"/>
    </row>
    <row r="689" spans="2:8" x14ac:dyDescent="0.2">
      <c r="B689" s="5"/>
      <c r="C689" s="5"/>
      <c r="D689" s="5"/>
      <c r="E689" s="4" t="str">
        <f t="shared" si="22"/>
        <v xml:space="preserve"> </v>
      </c>
      <c r="F689" s="5"/>
      <c r="G689" s="4">
        <f t="shared" si="21"/>
        <v>0</v>
      </c>
      <c r="H689" s="5"/>
    </row>
    <row r="690" spans="2:8" x14ac:dyDescent="0.2">
      <c r="B690" s="5"/>
      <c r="C690" s="5"/>
      <c r="D690" s="5"/>
      <c r="E690" s="4" t="str">
        <f t="shared" si="22"/>
        <v xml:space="preserve"> </v>
      </c>
      <c r="F690" s="5"/>
      <c r="G690" s="4">
        <f t="shared" si="21"/>
        <v>0</v>
      </c>
      <c r="H690" s="5"/>
    </row>
    <row r="691" spans="2:8" x14ac:dyDescent="0.2">
      <c r="B691" s="5"/>
      <c r="C691" s="5"/>
      <c r="D691" s="5"/>
      <c r="E691" s="4" t="str">
        <f t="shared" si="22"/>
        <v xml:space="preserve"> </v>
      </c>
      <c r="F691" s="5"/>
      <c r="G691" s="4">
        <f t="shared" si="21"/>
        <v>0</v>
      </c>
      <c r="H691" s="5"/>
    </row>
    <row r="692" spans="2:8" x14ac:dyDescent="0.2">
      <c r="B692" s="5"/>
      <c r="C692" s="5"/>
      <c r="D692" s="5"/>
      <c r="E692" s="4" t="str">
        <f t="shared" si="22"/>
        <v xml:space="preserve"> </v>
      </c>
      <c r="F692" s="5"/>
      <c r="G692" s="4">
        <f t="shared" si="21"/>
        <v>0</v>
      </c>
      <c r="H692" s="5"/>
    </row>
    <row r="693" spans="2:8" x14ac:dyDescent="0.2">
      <c r="B693" s="5"/>
      <c r="C693" s="5"/>
      <c r="D693" s="5"/>
      <c r="E693" s="4" t="str">
        <f t="shared" si="22"/>
        <v xml:space="preserve"> </v>
      </c>
      <c r="F693" s="5"/>
      <c r="G693" s="4">
        <f t="shared" si="21"/>
        <v>0</v>
      </c>
      <c r="H693" s="5"/>
    </row>
    <row r="694" spans="2:8" x14ac:dyDescent="0.2">
      <c r="B694" s="5"/>
      <c r="C694" s="5"/>
      <c r="D694" s="5"/>
      <c r="E694" s="4" t="str">
        <f t="shared" si="22"/>
        <v xml:space="preserve"> </v>
      </c>
      <c r="F694" s="5"/>
      <c r="G694" s="4">
        <f t="shared" si="21"/>
        <v>0</v>
      </c>
      <c r="H694" s="5"/>
    </row>
    <row r="695" spans="2:8" x14ac:dyDescent="0.2">
      <c r="B695" s="5"/>
      <c r="C695" s="5"/>
      <c r="D695" s="5"/>
      <c r="E695" s="4" t="str">
        <f t="shared" si="22"/>
        <v xml:space="preserve"> </v>
      </c>
      <c r="F695" s="5"/>
      <c r="G695" s="4">
        <f t="shared" si="21"/>
        <v>0</v>
      </c>
      <c r="H695" s="5"/>
    </row>
    <row r="696" spans="2:8" x14ac:dyDescent="0.2">
      <c r="B696" s="5"/>
      <c r="C696" s="5"/>
      <c r="D696" s="5"/>
      <c r="E696" s="4" t="str">
        <f t="shared" si="22"/>
        <v xml:space="preserve"> </v>
      </c>
      <c r="F696" s="5"/>
      <c r="G696" s="4">
        <f t="shared" si="21"/>
        <v>0</v>
      </c>
      <c r="H696" s="5"/>
    </row>
    <row r="697" spans="2:8" x14ac:dyDescent="0.2">
      <c r="B697" s="5"/>
      <c r="C697" s="5"/>
      <c r="D697" s="5"/>
      <c r="E697" s="4" t="str">
        <f t="shared" si="22"/>
        <v xml:space="preserve"> </v>
      </c>
      <c r="F697" s="5"/>
      <c r="G697" s="4">
        <f t="shared" si="21"/>
        <v>0</v>
      </c>
      <c r="H697" s="5"/>
    </row>
    <row r="698" spans="2:8" x14ac:dyDescent="0.2">
      <c r="B698" s="5"/>
      <c r="C698" s="5"/>
      <c r="D698" s="5"/>
      <c r="E698" s="4" t="str">
        <f t="shared" si="22"/>
        <v xml:space="preserve"> </v>
      </c>
      <c r="F698" s="5"/>
      <c r="G698" s="4">
        <f t="shared" si="21"/>
        <v>0</v>
      </c>
      <c r="H698" s="5"/>
    </row>
    <row r="699" spans="2:8" x14ac:dyDescent="0.2">
      <c r="B699" s="5"/>
      <c r="C699" s="5"/>
      <c r="D699" s="5"/>
      <c r="E699" s="4" t="str">
        <f t="shared" si="22"/>
        <v xml:space="preserve"> </v>
      </c>
      <c r="F699" s="5"/>
      <c r="G699" s="4">
        <f t="shared" si="21"/>
        <v>0</v>
      </c>
      <c r="H699" s="5"/>
    </row>
    <row r="700" spans="2:8" x14ac:dyDescent="0.2">
      <c r="B700" s="5"/>
      <c r="C700" s="5"/>
      <c r="D700" s="5"/>
      <c r="E700" s="4" t="str">
        <f t="shared" si="22"/>
        <v xml:space="preserve"> </v>
      </c>
      <c r="F700" s="5"/>
      <c r="G700" s="4">
        <f t="shared" si="21"/>
        <v>0</v>
      </c>
      <c r="H700" s="5"/>
    </row>
    <row r="701" spans="2:8" x14ac:dyDescent="0.2">
      <c r="B701" s="5" t="s">
        <v>84</v>
      </c>
      <c r="C701" s="5"/>
      <c r="D701" s="6"/>
      <c r="E701" s="4" t="str">
        <f t="shared" si="22"/>
        <v xml:space="preserve"> </v>
      </c>
      <c r="F701" s="5"/>
      <c r="G701" s="4">
        <f>SUM(G3:G700)</f>
        <v>4122</v>
      </c>
      <c r="H701" s="5"/>
    </row>
  </sheetData>
  <sheetProtection sheet="1" objects="1" scenarios="1"/>
  <dataValidations count="2">
    <dataValidation type="list" allowBlank="1" showInputMessage="1" showErrorMessage="1" sqref="C3:C701">
      <formula1>$Q$2:$Q$67</formula1>
    </dataValidation>
    <dataValidation type="list" allowBlank="1" showInputMessage="1" showErrorMessage="1" sqref="D3:D701">
      <formula1>$R$2:$R$67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D81:D701 G3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1"/>
  <sheetViews>
    <sheetView showZeros="0" zoomScale="135" zoomScaleNormal="135" zoomScalePageLayoutView="135" workbookViewId="0">
      <selection activeCell="E19" sqref="E19"/>
    </sheetView>
  </sheetViews>
  <sheetFormatPr baseColWidth="10" defaultRowHeight="16" x14ac:dyDescent="0.2"/>
  <cols>
    <col min="1" max="1" width="2.83203125" customWidth="1"/>
    <col min="2" max="2" width="11.6640625" customWidth="1"/>
    <col min="3" max="3" width="12.5" customWidth="1"/>
    <col min="4" max="4" width="33.1640625" customWidth="1"/>
    <col min="5" max="5" width="13" customWidth="1"/>
    <col min="7" max="7" width="15" bestFit="1" customWidth="1"/>
    <col min="8" max="8" width="14.6640625" customWidth="1"/>
    <col min="18" max="18" width="24" bestFit="1" customWidth="1"/>
    <col min="22" max="22" width="13.33203125" customWidth="1"/>
    <col min="25" max="25" width="14" customWidth="1"/>
  </cols>
  <sheetData>
    <row r="1" spans="2:19" x14ac:dyDescent="0.2">
      <c r="Q1" t="s">
        <v>93</v>
      </c>
      <c r="R1" t="s">
        <v>94</v>
      </c>
      <c r="S1" t="s">
        <v>95</v>
      </c>
    </row>
    <row r="2" spans="2:19" x14ac:dyDescent="0.25">
      <c r="B2" t="s">
        <v>6</v>
      </c>
      <c r="C2" t="s">
        <v>0</v>
      </c>
      <c r="D2" t="s">
        <v>1</v>
      </c>
      <c r="E2" t="s">
        <v>96</v>
      </c>
      <c r="F2" t="s">
        <v>7</v>
      </c>
      <c r="G2" t="s">
        <v>97</v>
      </c>
      <c r="O2" s="2" t="s">
        <v>91</v>
      </c>
      <c r="P2" s="1"/>
      <c r="Q2" t="s">
        <v>8</v>
      </c>
      <c r="R2" t="s">
        <v>74</v>
      </c>
      <c r="S2" s="3">
        <v>59</v>
      </c>
    </row>
    <row r="3" spans="2:19" x14ac:dyDescent="0.25">
      <c r="B3" s="7"/>
      <c r="C3" s="5"/>
      <c r="D3" s="5"/>
      <c r="E3" s="4" t="str">
        <f t="shared" ref="E3:E8" si="0"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f>
        <v xml:space="preserve"> </v>
      </c>
      <c r="F3" s="5"/>
      <c r="G3" s="4">
        <f>IFERROR(E3*F3,0)</f>
        <v>0</v>
      </c>
      <c r="H3" s="5"/>
      <c r="O3" s="2" t="s">
        <v>92</v>
      </c>
      <c r="P3" s="1"/>
      <c r="Q3" t="s">
        <v>9</v>
      </c>
      <c r="R3" t="s">
        <v>74</v>
      </c>
      <c r="S3" s="3">
        <v>59</v>
      </c>
    </row>
    <row r="4" spans="2:19" x14ac:dyDescent="0.25">
      <c r="B4" s="7"/>
      <c r="C4" s="5"/>
      <c r="D4" s="5"/>
      <c r="E4" s="4" t="str">
        <f t="shared" si="0"/>
        <v xml:space="preserve"> </v>
      </c>
      <c r="F4" s="5"/>
      <c r="G4" s="4">
        <f t="shared" ref="G4:G67" si="1">IFERROR(E4*F4,0)</f>
        <v>0</v>
      </c>
      <c r="H4" s="5"/>
      <c r="Q4" t="s">
        <v>10</v>
      </c>
      <c r="R4" t="s">
        <v>74</v>
      </c>
      <c r="S4" s="3">
        <v>59</v>
      </c>
    </row>
    <row r="5" spans="2:19" x14ac:dyDescent="0.25">
      <c r="B5" s="5"/>
      <c r="C5" s="5"/>
      <c r="D5" s="5"/>
      <c r="E5" s="4" t="str">
        <f t="shared" si="0"/>
        <v xml:space="preserve"> </v>
      </c>
      <c r="F5" s="5"/>
      <c r="G5" s="4">
        <f t="shared" si="1"/>
        <v>0</v>
      </c>
      <c r="H5" s="5"/>
      <c r="Q5" t="s">
        <v>11</v>
      </c>
      <c r="R5" t="s">
        <v>74</v>
      </c>
      <c r="S5" s="3">
        <v>59</v>
      </c>
    </row>
    <row r="6" spans="2:19" x14ac:dyDescent="0.25">
      <c r="B6" s="5"/>
      <c r="C6" s="5"/>
      <c r="D6" s="5"/>
      <c r="E6" s="4" t="str">
        <f t="shared" si="0"/>
        <v xml:space="preserve"> </v>
      </c>
      <c r="F6" s="5"/>
      <c r="G6" s="4">
        <f t="shared" si="1"/>
        <v>0</v>
      </c>
      <c r="H6" s="5"/>
      <c r="Q6" t="s">
        <v>12</v>
      </c>
      <c r="R6" t="s">
        <v>74</v>
      </c>
      <c r="S6" s="3">
        <v>59</v>
      </c>
    </row>
    <row r="7" spans="2:19" x14ac:dyDescent="0.25">
      <c r="B7" s="5"/>
      <c r="C7" s="5"/>
      <c r="D7" s="5"/>
      <c r="E7" s="4" t="str">
        <f t="shared" si="0"/>
        <v xml:space="preserve"> </v>
      </c>
      <c r="F7" s="5"/>
      <c r="G7" s="4">
        <f t="shared" si="1"/>
        <v>0</v>
      </c>
      <c r="H7" s="5"/>
      <c r="Q7" t="s">
        <v>13</v>
      </c>
      <c r="R7" t="s">
        <v>74</v>
      </c>
      <c r="S7" s="3">
        <v>59</v>
      </c>
    </row>
    <row r="8" spans="2:19" x14ac:dyDescent="0.25">
      <c r="B8" s="5"/>
      <c r="C8" s="5"/>
      <c r="D8" s="5"/>
      <c r="E8" s="4" t="str">
        <f t="shared" si="0"/>
        <v xml:space="preserve"> </v>
      </c>
      <c r="F8" s="5"/>
      <c r="G8" s="4">
        <f t="shared" si="1"/>
        <v>0</v>
      </c>
      <c r="H8" s="5"/>
      <c r="Q8" t="s">
        <v>14</v>
      </c>
      <c r="R8" t="s">
        <v>75</v>
      </c>
      <c r="S8" s="3">
        <v>59</v>
      </c>
    </row>
    <row r="9" spans="2:19" x14ac:dyDescent="0.25">
      <c r="B9" s="5"/>
      <c r="C9" s="5"/>
      <c r="D9" s="5"/>
      <c r="E9" s="4" t="str">
        <f t="shared" ref="E9:E72" si="2">IF(D9="CAMISA BLANCA",59,IF(D9="CAMISA AZUL",59,IF(D9="CAMISA AMARILLA",59,IF(D9="CAMISA VERDE",59,IF(D9="CAMISA DENIM",59,IF(D9="CAMISA GRANATE",59,IF(D9="CAMISA GRIS",59,IF(D9="CAMISA GRIS CLARO",59,IF(D9="CAMISA CUADROS AZULES",59,IF(D9="CAMISA CUADROS NAVIDAD",59,IF(D9="CARTERA NEGRA",29,IF(D9="CARTERA AZUL",29,IF(D9="CARTERA CAMEL",29,IF(D9="CARTERA VERDE",29,IF(D9="CARTERA AZUL-ROJO",29,IF(D9="CARTERA VERDE-AMARILLO",29," "))))))))))))))))</f>
        <v xml:space="preserve"> </v>
      </c>
      <c r="F9" s="5"/>
      <c r="G9" s="4">
        <f t="shared" si="1"/>
        <v>0</v>
      </c>
      <c r="H9" s="5"/>
      <c r="Q9" t="s">
        <v>15</v>
      </c>
      <c r="R9" t="s">
        <v>75</v>
      </c>
      <c r="S9" s="3">
        <v>59</v>
      </c>
    </row>
    <row r="10" spans="2:19" x14ac:dyDescent="0.25">
      <c r="B10" s="5"/>
      <c r="C10" s="5"/>
      <c r="D10" s="5"/>
      <c r="E10" s="4" t="str">
        <f t="shared" si="2"/>
        <v xml:space="preserve"> </v>
      </c>
      <c r="F10" s="5"/>
      <c r="G10" s="4">
        <f t="shared" si="1"/>
        <v>0</v>
      </c>
      <c r="H10" s="5"/>
      <c r="Q10" t="s">
        <v>16</v>
      </c>
      <c r="R10" t="s">
        <v>75</v>
      </c>
      <c r="S10" s="3">
        <v>59</v>
      </c>
    </row>
    <row r="11" spans="2:19" x14ac:dyDescent="0.25">
      <c r="B11" s="5"/>
      <c r="C11" s="5"/>
      <c r="D11" s="5"/>
      <c r="E11" s="4" t="str">
        <f t="shared" si="2"/>
        <v xml:space="preserve"> </v>
      </c>
      <c r="F11" s="5"/>
      <c r="G11" s="4">
        <f t="shared" si="1"/>
        <v>0</v>
      </c>
      <c r="H11" s="5"/>
      <c r="Q11" t="s">
        <v>17</v>
      </c>
      <c r="R11" t="s">
        <v>75</v>
      </c>
      <c r="S11" s="3">
        <v>59</v>
      </c>
    </row>
    <row r="12" spans="2:19" x14ac:dyDescent="0.25">
      <c r="B12" s="5"/>
      <c r="C12" s="5"/>
      <c r="D12" s="5"/>
      <c r="E12" s="4" t="str">
        <f t="shared" si="2"/>
        <v xml:space="preserve"> </v>
      </c>
      <c r="F12" s="5"/>
      <c r="G12" s="4">
        <f t="shared" si="1"/>
        <v>0</v>
      </c>
      <c r="H12" s="5"/>
      <c r="Q12" t="s">
        <v>18</v>
      </c>
      <c r="R12" t="s">
        <v>75</v>
      </c>
      <c r="S12" s="3">
        <v>59</v>
      </c>
    </row>
    <row r="13" spans="2:19" x14ac:dyDescent="0.25">
      <c r="B13" s="5"/>
      <c r="C13" s="5"/>
      <c r="D13" s="5"/>
      <c r="E13" s="4" t="str">
        <f t="shared" si="2"/>
        <v xml:space="preserve"> </v>
      </c>
      <c r="F13" s="5"/>
      <c r="G13" s="4">
        <f t="shared" si="1"/>
        <v>0</v>
      </c>
      <c r="H13" s="5"/>
      <c r="Q13" t="s">
        <v>19</v>
      </c>
      <c r="R13" t="s">
        <v>75</v>
      </c>
      <c r="S13" s="3">
        <v>59</v>
      </c>
    </row>
    <row r="14" spans="2:19" x14ac:dyDescent="0.25">
      <c r="B14" s="5"/>
      <c r="C14" s="5"/>
      <c r="D14" s="5"/>
      <c r="E14" s="4" t="str">
        <f t="shared" si="2"/>
        <v xml:space="preserve"> </v>
      </c>
      <c r="F14" s="5"/>
      <c r="G14" s="4">
        <f t="shared" si="1"/>
        <v>0</v>
      </c>
      <c r="H14" s="5"/>
      <c r="I14">
        <f>SUMIF(D3:D19,"CAMISA AZUL",F3:F19)</f>
        <v>0</v>
      </c>
      <c r="Q14" t="s">
        <v>20</v>
      </c>
      <c r="R14" t="s">
        <v>76</v>
      </c>
      <c r="S14" s="3">
        <v>59</v>
      </c>
    </row>
    <row r="15" spans="2:19" x14ac:dyDescent="0.25">
      <c r="B15" s="5"/>
      <c r="C15" s="5"/>
      <c r="D15" s="5"/>
      <c r="E15" s="4" t="str">
        <f t="shared" si="2"/>
        <v xml:space="preserve"> </v>
      </c>
      <c r="F15" s="5"/>
      <c r="G15" s="4">
        <f t="shared" si="1"/>
        <v>0</v>
      </c>
      <c r="H15" s="5"/>
      <c r="Q15" t="s">
        <v>21</v>
      </c>
      <c r="R15" t="s">
        <v>76</v>
      </c>
      <c r="S15" s="3">
        <v>59</v>
      </c>
    </row>
    <row r="16" spans="2:19" x14ac:dyDescent="0.25">
      <c r="B16" s="5"/>
      <c r="C16" s="5"/>
      <c r="D16" s="5"/>
      <c r="E16" s="4" t="str">
        <f t="shared" si="2"/>
        <v xml:space="preserve"> </v>
      </c>
      <c r="F16" s="5"/>
      <c r="G16" s="4">
        <f t="shared" si="1"/>
        <v>0</v>
      </c>
      <c r="H16" s="5"/>
      <c r="Q16" t="s">
        <v>22</v>
      </c>
      <c r="R16" t="s">
        <v>76</v>
      </c>
      <c r="S16" s="3">
        <v>59</v>
      </c>
    </row>
    <row r="17" spans="2:19" x14ac:dyDescent="0.25">
      <c r="B17" s="5"/>
      <c r="C17" s="5"/>
      <c r="D17" s="5"/>
      <c r="E17" s="4" t="str">
        <f t="shared" si="2"/>
        <v xml:space="preserve"> </v>
      </c>
      <c r="F17" s="5"/>
      <c r="G17" s="4">
        <f t="shared" si="1"/>
        <v>0</v>
      </c>
      <c r="H17" s="5"/>
      <c r="Q17" t="s">
        <v>23</v>
      </c>
      <c r="R17" t="s">
        <v>76</v>
      </c>
      <c r="S17" s="3">
        <v>59</v>
      </c>
    </row>
    <row r="18" spans="2:19" x14ac:dyDescent="0.25">
      <c r="B18" s="5"/>
      <c r="C18" s="5"/>
      <c r="D18" s="5"/>
      <c r="E18" s="4" t="str">
        <f t="shared" si="2"/>
        <v xml:space="preserve"> </v>
      </c>
      <c r="F18" s="5"/>
      <c r="G18" s="4">
        <f t="shared" si="1"/>
        <v>0</v>
      </c>
      <c r="H18" s="5"/>
      <c r="Q18" t="s">
        <v>24</v>
      </c>
      <c r="R18" t="s">
        <v>76</v>
      </c>
      <c r="S18" s="3">
        <v>59</v>
      </c>
    </row>
    <row r="19" spans="2:19" x14ac:dyDescent="0.25">
      <c r="B19" s="7"/>
      <c r="C19" s="5"/>
      <c r="D19" s="5"/>
      <c r="E19" s="4" t="str">
        <f t="shared" si="2"/>
        <v xml:space="preserve"> </v>
      </c>
      <c r="F19" s="5"/>
      <c r="G19" s="4">
        <f t="shared" si="1"/>
        <v>0</v>
      </c>
      <c r="H19" s="5"/>
      <c r="Q19" t="s">
        <v>25</v>
      </c>
      <c r="R19" t="s">
        <v>76</v>
      </c>
      <c r="S19" s="3">
        <v>59</v>
      </c>
    </row>
    <row r="20" spans="2:19" x14ac:dyDescent="0.25">
      <c r="B20" s="5"/>
      <c r="C20" s="5"/>
      <c r="D20" s="5"/>
      <c r="E20" s="4" t="str">
        <f t="shared" si="2"/>
        <v xml:space="preserve"> </v>
      </c>
      <c r="F20" s="5"/>
      <c r="G20" s="4">
        <f t="shared" si="1"/>
        <v>0</v>
      </c>
      <c r="H20" s="5"/>
      <c r="Q20" t="s">
        <v>32</v>
      </c>
      <c r="R20" t="s">
        <v>77</v>
      </c>
      <c r="S20" s="3">
        <v>59</v>
      </c>
    </row>
    <row r="21" spans="2:19" x14ac:dyDescent="0.25">
      <c r="B21" s="5"/>
      <c r="C21" s="5"/>
      <c r="D21" s="5"/>
      <c r="E21" s="4" t="str">
        <f t="shared" si="2"/>
        <v xml:space="preserve"> </v>
      </c>
      <c r="F21" s="5"/>
      <c r="G21" s="4">
        <f t="shared" si="1"/>
        <v>0</v>
      </c>
      <c r="H21" s="5"/>
      <c r="Q21" t="s">
        <v>33</v>
      </c>
      <c r="R21" t="s">
        <v>77</v>
      </c>
      <c r="S21" s="3">
        <v>59</v>
      </c>
    </row>
    <row r="22" spans="2:19" x14ac:dyDescent="0.25">
      <c r="B22" s="5"/>
      <c r="C22" s="5"/>
      <c r="D22" s="5"/>
      <c r="E22" s="4" t="str">
        <f t="shared" si="2"/>
        <v xml:space="preserve"> </v>
      </c>
      <c r="F22" s="5"/>
      <c r="G22" s="4">
        <f t="shared" si="1"/>
        <v>0</v>
      </c>
      <c r="H22" s="5"/>
      <c r="Q22" t="s">
        <v>34</v>
      </c>
      <c r="R22" t="s">
        <v>77</v>
      </c>
      <c r="S22" s="3">
        <v>59</v>
      </c>
    </row>
    <row r="23" spans="2:19" x14ac:dyDescent="0.25">
      <c r="B23" s="5"/>
      <c r="C23" s="5"/>
      <c r="D23" s="5"/>
      <c r="E23" s="4" t="str">
        <f t="shared" si="2"/>
        <v xml:space="preserve"> </v>
      </c>
      <c r="F23" s="5"/>
      <c r="G23" s="4">
        <f t="shared" si="1"/>
        <v>0</v>
      </c>
      <c r="H23" s="5"/>
      <c r="Q23" t="s">
        <v>35</v>
      </c>
      <c r="R23" t="s">
        <v>77</v>
      </c>
      <c r="S23" s="3">
        <v>59</v>
      </c>
    </row>
    <row r="24" spans="2:19" x14ac:dyDescent="0.25">
      <c r="B24" s="5"/>
      <c r="C24" s="5"/>
      <c r="D24" s="5"/>
      <c r="E24" s="4" t="str">
        <f t="shared" si="2"/>
        <v xml:space="preserve"> </v>
      </c>
      <c r="F24" s="5"/>
      <c r="G24" s="4">
        <f t="shared" si="1"/>
        <v>0</v>
      </c>
      <c r="H24" s="5"/>
      <c r="Q24" t="s">
        <v>36</v>
      </c>
      <c r="R24" t="s">
        <v>77</v>
      </c>
      <c r="S24" s="3">
        <v>59</v>
      </c>
    </row>
    <row r="25" spans="2:19" x14ac:dyDescent="0.25">
      <c r="B25" s="5"/>
      <c r="C25" s="5"/>
      <c r="D25" s="5"/>
      <c r="E25" s="4" t="str">
        <f t="shared" si="2"/>
        <v xml:space="preserve"> </v>
      </c>
      <c r="F25" s="5"/>
      <c r="G25" s="4">
        <f t="shared" si="1"/>
        <v>0</v>
      </c>
      <c r="H25" s="5"/>
      <c r="Q25" t="s">
        <v>37</v>
      </c>
      <c r="R25" t="s">
        <v>77</v>
      </c>
      <c r="S25" s="3">
        <v>59</v>
      </c>
    </row>
    <row r="26" spans="2:19" x14ac:dyDescent="0.25">
      <c r="B26" s="5"/>
      <c r="C26" s="5"/>
      <c r="D26" s="5"/>
      <c r="E26" s="4" t="str">
        <f t="shared" si="2"/>
        <v xml:space="preserve"> </v>
      </c>
      <c r="F26" s="5"/>
      <c r="G26" s="4">
        <f t="shared" si="1"/>
        <v>0</v>
      </c>
      <c r="H26" s="5"/>
      <c r="Q26" t="s">
        <v>26</v>
      </c>
      <c r="R26" t="s">
        <v>78</v>
      </c>
      <c r="S26" s="3">
        <v>59</v>
      </c>
    </row>
    <row r="27" spans="2:19" x14ac:dyDescent="0.25">
      <c r="B27" s="5"/>
      <c r="C27" s="5"/>
      <c r="D27" s="5"/>
      <c r="E27" s="4" t="str">
        <f t="shared" si="2"/>
        <v xml:space="preserve"> </v>
      </c>
      <c r="F27" s="5"/>
      <c r="G27" s="4">
        <f t="shared" si="1"/>
        <v>0</v>
      </c>
      <c r="H27" s="5"/>
      <c r="Q27" t="s">
        <v>27</v>
      </c>
      <c r="R27" t="s">
        <v>78</v>
      </c>
      <c r="S27" s="3">
        <v>59</v>
      </c>
    </row>
    <row r="28" spans="2:19" x14ac:dyDescent="0.25">
      <c r="B28" s="5"/>
      <c r="C28" s="5"/>
      <c r="D28" s="5"/>
      <c r="E28" s="4" t="str">
        <f t="shared" si="2"/>
        <v xml:space="preserve"> </v>
      </c>
      <c r="F28" s="5"/>
      <c r="G28" s="4">
        <f t="shared" si="1"/>
        <v>0</v>
      </c>
      <c r="H28" s="5"/>
      <c r="Q28" t="s">
        <v>28</v>
      </c>
      <c r="R28" t="s">
        <v>78</v>
      </c>
      <c r="S28" s="3">
        <v>59</v>
      </c>
    </row>
    <row r="29" spans="2:19" x14ac:dyDescent="0.25">
      <c r="B29" s="5"/>
      <c r="C29" s="5"/>
      <c r="D29" s="5"/>
      <c r="E29" s="4" t="str">
        <f t="shared" si="2"/>
        <v xml:space="preserve"> </v>
      </c>
      <c r="F29" s="5"/>
      <c r="G29" s="4">
        <f t="shared" si="1"/>
        <v>0</v>
      </c>
      <c r="H29" s="5"/>
      <c r="Q29" t="s">
        <v>29</v>
      </c>
      <c r="R29" t="s">
        <v>78</v>
      </c>
      <c r="S29" s="3">
        <v>59</v>
      </c>
    </row>
    <row r="30" spans="2:19" x14ac:dyDescent="0.25">
      <c r="B30" s="5"/>
      <c r="C30" s="5"/>
      <c r="D30" s="5"/>
      <c r="E30" s="4" t="str">
        <f t="shared" si="2"/>
        <v xml:space="preserve"> </v>
      </c>
      <c r="F30" s="5"/>
      <c r="G30" s="4">
        <f t="shared" si="1"/>
        <v>0</v>
      </c>
      <c r="H30" s="5"/>
      <c r="Q30" t="s">
        <v>30</v>
      </c>
      <c r="R30" t="s">
        <v>78</v>
      </c>
      <c r="S30" s="3">
        <v>59</v>
      </c>
    </row>
    <row r="31" spans="2:19" x14ac:dyDescent="0.25">
      <c r="B31" s="5"/>
      <c r="C31" s="5"/>
      <c r="D31" s="5"/>
      <c r="E31" s="4" t="str">
        <f t="shared" si="2"/>
        <v xml:space="preserve"> </v>
      </c>
      <c r="F31" s="5"/>
      <c r="G31" s="4">
        <f t="shared" si="1"/>
        <v>0</v>
      </c>
      <c r="H31" s="5"/>
      <c r="Q31" t="s">
        <v>31</v>
      </c>
      <c r="R31" t="s">
        <v>78</v>
      </c>
      <c r="S31" s="3">
        <v>59</v>
      </c>
    </row>
    <row r="32" spans="2:19" x14ac:dyDescent="0.25">
      <c r="B32" s="5"/>
      <c r="C32" s="5"/>
      <c r="D32" s="5"/>
      <c r="E32" s="4" t="str">
        <f t="shared" si="2"/>
        <v xml:space="preserve"> </v>
      </c>
      <c r="F32" s="5"/>
      <c r="G32" s="4">
        <f t="shared" si="1"/>
        <v>0</v>
      </c>
      <c r="H32" s="5"/>
      <c r="Q32" t="s">
        <v>38</v>
      </c>
      <c r="R32" t="s">
        <v>79</v>
      </c>
      <c r="S32" s="3">
        <v>59</v>
      </c>
    </row>
    <row r="33" spans="2:19" x14ac:dyDescent="0.2">
      <c r="B33" s="5"/>
      <c r="C33" s="5"/>
      <c r="D33" s="5"/>
      <c r="E33" s="4" t="str">
        <f t="shared" si="2"/>
        <v xml:space="preserve"> </v>
      </c>
      <c r="F33" s="5"/>
      <c r="G33" s="4">
        <f t="shared" si="1"/>
        <v>0</v>
      </c>
      <c r="H33" s="5"/>
      <c r="Q33" t="s">
        <v>39</v>
      </c>
      <c r="R33" t="s">
        <v>79</v>
      </c>
      <c r="S33" s="3">
        <v>59</v>
      </c>
    </row>
    <row r="34" spans="2:19" x14ac:dyDescent="0.2">
      <c r="B34" s="5"/>
      <c r="C34" s="5"/>
      <c r="D34" s="5"/>
      <c r="E34" s="4" t="str">
        <f t="shared" si="2"/>
        <v xml:space="preserve"> </v>
      </c>
      <c r="F34" s="5"/>
      <c r="G34" s="4">
        <f t="shared" si="1"/>
        <v>0</v>
      </c>
      <c r="H34" s="5"/>
      <c r="Q34" t="s">
        <v>40</v>
      </c>
      <c r="R34" t="s">
        <v>79</v>
      </c>
      <c r="S34" s="3">
        <v>59</v>
      </c>
    </row>
    <row r="35" spans="2:19" x14ac:dyDescent="0.2">
      <c r="B35" s="5"/>
      <c r="C35" s="5"/>
      <c r="D35" s="5"/>
      <c r="E35" s="4" t="str">
        <f t="shared" si="2"/>
        <v xml:space="preserve"> </v>
      </c>
      <c r="F35" s="5"/>
      <c r="G35" s="4">
        <f t="shared" si="1"/>
        <v>0</v>
      </c>
      <c r="H35" s="5"/>
      <c r="Q35" t="s">
        <v>41</v>
      </c>
      <c r="R35" t="s">
        <v>79</v>
      </c>
      <c r="S35" s="3">
        <v>59</v>
      </c>
    </row>
    <row r="36" spans="2:19" x14ac:dyDescent="0.2">
      <c r="B36" s="5"/>
      <c r="C36" s="5"/>
      <c r="D36" s="5"/>
      <c r="E36" s="4" t="str">
        <f t="shared" si="2"/>
        <v xml:space="preserve"> </v>
      </c>
      <c r="F36" s="5"/>
      <c r="G36" s="4">
        <f t="shared" si="1"/>
        <v>0</v>
      </c>
      <c r="H36" s="5"/>
      <c r="Q36" t="s">
        <v>42</v>
      </c>
      <c r="R36" t="s">
        <v>79</v>
      </c>
      <c r="S36" s="3">
        <v>59</v>
      </c>
    </row>
    <row r="37" spans="2:19" x14ac:dyDescent="0.2">
      <c r="B37" s="5"/>
      <c r="C37" s="5"/>
      <c r="D37" s="5"/>
      <c r="E37" s="4" t="str">
        <f t="shared" si="2"/>
        <v xml:space="preserve"> </v>
      </c>
      <c r="F37" s="5"/>
      <c r="G37" s="4">
        <f t="shared" si="1"/>
        <v>0</v>
      </c>
      <c r="H37" s="5"/>
      <c r="Q37" t="s">
        <v>43</v>
      </c>
      <c r="R37" t="s">
        <v>79</v>
      </c>
      <c r="S37" s="3">
        <v>59</v>
      </c>
    </row>
    <row r="38" spans="2:19" x14ac:dyDescent="0.2">
      <c r="B38" s="5"/>
      <c r="C38" s="5"/>
      <c r="D38" s="5"/>
      <c r="E38" s="4" t="str">
        <f t="shared" si="2"/>
        <v xml:space="preserve"> </v>
      </c>
      <c r="F38" s="5"/>
      <c r="G38" s="4">
        <f t="shared" si="1"/>
        <v>0</v>
      </c>
      <c r="H38" s="5"/>
      <c r="Q38" t="s">
        <v>44</v>
      </c>
      <c r="R38" t="s">
        <v>80</v>
      </c>
      <c r="S38" s="3">
        <v>59</v>
      </c>
    </row>
    <row r="39" spans="2:19" x14ac:dyDescent="0.2">
      <c r="B39" s="5"/>
      <c r="C39" s="5"/>
      <c r="D39" s="5"/>
      <c r="E39" s="4" t="str">
        <f t="shared" si="2"/>
        <v xml:space="preserve"> </v>
      </c>
      <c r="F39" s="5"/>
      <c r="G39" s="4">
        <f t="shared" si="1"/>
        <v>0</v>
      </c>
      <c r="H39" s="5"/>
      <c r="Q39" t="s">
        <v>45</v>
      </c>
      <c r="R39" t="s">
        <v>80</v>
      </c>
      <c r="S39" s="3">
        <v>59</v>
      </c>
    </row>
    <row r="40" spans="2:19" x14ac:dyDescent="0.2">
      <c r="B40" s="5"/>
      <c r="C40" s="5"/>
      <c r="D40" s="5"/>
      <c r="E40" s="4" t="str">
        <f t="shared" si="2"/>
        <v xml:space="preserve"> </v>
      </c>
      <c r="F40" s="5"/>
      <c r="G40" s="4">
        <f t="shared" si="1"/>
        <v>0</v>
      </c>
      <c r="H40" s="5"/>
      <c r="Q40" t="s">
        <v>46</v>
      </c>
      <c r="R40" t="s">
        <v>80</v>
      </c>
      <c r="S40" s="3">
        <v>59</v>
      </c>
    </row>
    <row r="41" spans="2:19" x14ac:dyDescent="0.2">
      <c r="B41" s="5"/>
      <c r="C41" s="5"/>
      <c r="D41" s="5"/>
      <c r="E41" s="4" t="str">
        <f t="shared" si="2"/>
        <v xml:space="preserve"> </v>
      </c>
      <c r="F41" s="5"/>
      <c r="G41" s="4">
        <f t="shared" si="1"/>
        <v>0</v>
      </c>
      <c r="H41" s="5"/>
      <c r="Q41" t="s">
        <v>47</v>
      </c>
      <c r="R41" t="s">
        <v>80</v>
      </c>
      <c r="S41" s="3">
        <v>59</v>
      </c>
    </row>
    <row r="42" spans="2:19" x14ac:dyDescent="0.2">
      <c r="B42" s="5"/>
      <c r="C42" s="5"/>
      <c r="D42" s="5"/>
      <c r="E42" s="4" t="str">
        <f t="shared" si="2"/>
        <v xml:space="preserve"> </v>
      </c>
      <c r="F42" s="5"/>
      <c r="G42" s="4">
        <f t="shared" si="1"/>
        <v>0</v>
      </c>
      <c r="H42" s="5"/>
      <c r="Q42" t="s">
        <v>48</v>
      </c>
      <c r="R42" t="s">
        <v>80</v>
      </c>
      <c r="S42" s="3">
        <v>59</v>
      </c>
    </row>
    <row r="43" spans="2:19" x14ac:dyDescent="0.2">
      <c r="B43" s="5"/>
      <c r="C43" s="5"/>
      <c r="D43" s="5"/>
      <c r="E43" s="4" t="str">
        <f t="shared" si="2"/>
        <v xml:space="preserve"> </v>
      </c>
      <c r="F43" s="5"/>
      <c r="G43" s="4">
        <f t="shared" si="1"/>
        <v>0</v>
      </c>
      <c r="H43" s="5"/>
      <c r="Q43" t="s">
        <v>49</v>
      </c>
      <c r="R43" t="s">
        <v>80</v>
      </c>
      <c r="S43" s="3">
        <v>59</v>
      </c>
    </row>
    <row r="44" spans="2:19" x14ac:dyDescent="0.2">
      <c r="B44" s="5"/>
      <c r="C44" s="5"/>
      <c r="D44" s="5"/>
      <c r="E44" s="4" t="str">
        <f t="shared" si="2"/>
        <v xml:space="preserve"> </v>
      </c>
      <c r="F44" s="5"/>
      <c r="G44" s="4">
        <f t="shared" si="1"/>
        <v>0</v>
      </c>
      <c r="H44" s="5"/>
      <c r="Q44" t="s">
        <v>50</v>
      </c>
      <c r="R44" t="s">
        <v>81</v>
      </c>
      <c r="S44" s="3">
        <v>59</v>
      </c>
    </row>
    <row r="45" spans="2:19" x14ac:dyDescent="0.2">
      <c r="B45" s="5"/>
      <c r="C45" s="5"/>
      <c r="D45" s="5"/>
      <c r="E45" s="4" t="str">
        <f t="shared" si="2"/>
        <v xml:space="preserve"> </v>
      </c>
      <c r="F45" s="5"/>
      <c r="G45" s="4">
        <f t="shared" si="1"/>
        <v>0</v>
      </c>
      <c r="H45" s="5"/>
      <c r="Q45" t="s">
        <v>51</v>
      </c>
      <c r="R45" t="s">
        <v>81</v>
      </c>
      <c r="S45" s="3">
        <v>59</v>
      </c>
    </row>
    <row r="46" spans="2:19" x14ac:dyDescent="0.2">
      <c r="B46" s="5"/>
      <c r="C46" s="5"/>
      <c r="D46" s="5"/>
      <c r="E46" s="4" t="str">
        <f t="shared" si="2"/>
        <v xml:space="preserve"> </v>
      </c>
      <c r="F46" s="5"/>
      <c r="G46" s="4">
        <f t="shared" si="1"/>
        <v>0</v>
      </c>
      <c r="H46" s="5"/>
      <c r="Q46" t="s">
        <v>52</v>
      </c>
      <c r="R46" t="s">
        <v>81</v>
      </c>
      <c r="S46" s="3">
        <v>59</v>
      </c>
    </row>
    <row r="47" spans="2:19" x14ac:dyDescent="0.2">
      <c r="B47" s="5"/>
      <c r="C47" s="5"/>
      <c r="D47" s="5"/>
      <c r="E47" s="4" t="str">
        <f t="shared" si="2"/>
        <v xml:space="preserve"> </v>
      </c>
      <c r="F47" s="5"/>
      <c r="G47" s="4">
        <f t="shared" si="1"/>
        <v>0</v>
      </c>
      <c r="H47" s="5"/>
      <c r="Q47" t="s">
        <v>53</v>
      </c>
      <c r="R47" t="s">
        <v>81</v>
      </c>
      <c r="S47" s="3">
        <v>59</v>
      </c>
    </row>
    <row r="48" spans="2:19" x14ac:dyDescent="0.2">
      <c r="B48" s="5"/>
      <c r="C48" s="5"/>
      <c r="D48" s="5"/>
      <c r="E48" s="4" t="str">
        <f t="shared" si="2"/>
        <v xml:space="preserve"> </v>
      </c>
      <c r="F48" s="5"/>
      <c r="G48" s="4">
        <f t="shared" si="1"/>
        <v>0</v>
      </c>
      <c r="H48" s="5"/>
      <c r="Q48" t="s">
        <v>54</v>
      </c>
      <c r="R48" t="s">
        <v>81</v>
      </c>
      <c r="S48" s="3">
        <v>59</v>
      </c>
    </row>
    <row r="49" spans="2:19" x14ac:dyDescent="0.2">
      <c r="B49" s="5"/>
      <c r="C49" s="5"/>
      <c r="D49" s="5"/>
      <c r="E49" s="4" t="str">
        <f t="shared" si="2"/>
        <v xml:space="preserve"> </v>
      </c>
      <c r="F49" s="5"/>
      <c r="G49" s="4">
        <f t="shared" si="1"/>
        <v>0</v>
      </c>
      <c r="H49" s="5"/>
      <c r="Q49" t="s">
        <v>55</v>
      </c>
      <c r="R49" t="s">
        <v>81</v>
      </c>
      <c r="S49" s="3">
        <v>59</v>
      </c>
    </row>
    <row r="50" spans="2:19" x14ac:dyDescent="0.2">
      <c r="B50" s="5"/>
      <c r="C50" s="5"/>
      <c r="D50" s="5"/>
      <c r="E50" s="4" t="str">
        <f t="shared" si="2"/>
        <v xml:space="preserve"> </v>
      </c>
      <c r="F50" s="5"/>
      <c r="G50" s="4">
        <f t="shared" si="1"/>
        <v>0</v>
      </c>
      <c r="H50" s="5"/>
      <c r="Q50" t="s">
        <v>56</v>
      </c>
      <c r="R50" t="s">
        <v>82</v>
      </c>
      <c r="S50" s="3">
        <v>59</v>
      </c>
    </row>
    <row r="51" spans="2:19" x14ac:dyDescent="0.2">
      <c r="B51" s="5"/>
      <c r="C51" s="5"/>
      <c r="D51" s="5"/>
      <c r="E51" s="4" t="str">
        <f t="shared" si="2"/>
        <v xml:space="preserve"> </v>
      </c>
      <c r="F51" s="5"/>
      <c r="G51" s="4">
        <f t="shared" si="1"/>
        <v>0</v>
      </c>
      <c r="H51" s="5"/>
      <c r="Q51" t="s">
        <v>57</v>
      </c>
      <c r="R51" t="s">
        <v>82</v>
      </c>
      <c r="S51" s="3">
        <v>59</v>
      </c>
    </row>
    <row r="52" spans="2:19" x14ac:dyDescent="0.2">
      <c r="B52" s="5"/>
      <c r="C52" s="5"/>
      <c r="D52" s="5"/>
      <c r="E52" s="4" t="str">
        <f t="shared" si="2"/>
        <v xml:space="preserve"> </v>
      </c>
      <c r="F52" s="5"/>
      <c r="G52" s="4">
        <f t="shared" si="1"/>
        <v>0</v>
      </c>
      <c r="H52" s="5"/>
      <c r="Q52" t="s">
        <v>58</v>
      </c>
      <c r="R52" t="s">
        <v>82</v>
      </c>
      <c r="S52" s="3">
        <v>59</v>
      </c>
    </row>
    <row r="53" spans="2:19" x14ac:dyDescent="0.2">
      <c r="B53" s="5"/>
      <c r="C53" s="5"/>
      <c r="D53" s="5"/>
      <c r="E53" s="4" t="str">
        <f t="shared" si="2"/>
        <v xml:space="preserve"> </v>
      </c>
      <c r="F53" s="5"/>
      <c r="G53" s="4">
        <f t="shared" si="1"/>
        <v>0</v>
      </c>
      <c r="H53" s="5"/>
      <c r="Q53" t="s">
        <v>59</v>
      </c>
      <c r="R53" t="s">
        <v>82</v>
      </c>
      <c r="S53" s="3">
        <v>59</v>
      </c>
    </row>
    <row r="54" spans="2:19" x14ac:dyDescent="0.2">
      <c r="B54" s="5"/>
      <c r="C54" s="5"/>
      <c r="D54" s="5"/>
      <c r="E54" s="4" t="str">
        <f t="shared" si="2"/>
        <v xml:space="preserve"> </v>
      </c>
      <c r="F54" s="5"/>
      <c r="G54" s="4">
        <f t="shared" si="1"/>
        <v>0</v>
      </c>
      <c r="H54" s="5"/>
      <c r="Q54" t="s">
        <v>60</v>
      </c>
      <c r="R54" t="s">
        <v>82</v>
      </c>
      <c r="S54" s="3">
        <v>59</v>
      </c>
    </row>
    <row r="55" spans="2:19" x14ac:dyDescent="0.2">
      <c r="B55" s="5"/>
      <c r="C55" s="5"/>
      <c r="D55" s="5"/>
      <c r="E55" s="4" t="str">
        <f t="shared" si="2"/>
        <v xml:space="preserve"> </v>
      </c>
      <c r="F55" s="5"/>
      <c r="G55" s="4">
        <f t="shared" si="1"/>
        <v>0</v>
      </c>
      <c r="H55" s="5"/>
      <c r="Q55" t="s">
        <v>61</v>
      </c>
      <c r="R55" t="s">
        <v>82</v>
      </c>
      <c r="S55" s="3">
        <v>59</v>
      </c>
    </row>
    <row r="56" spans="2:19" x14ac:dyDescent="0.2">
      <c r="B56" s="5"/>
      <c r="C56" s="5"/>
      <c r="D56" s="5"/>
      <c r="E56" s="4" t="str">
        <f t="shared" si="2"/>
        <v xml:space="preserve"> </v>
      </c>
      <c r="F56" s="5"/>
      <c r="G56" s="4">
        <f t="shared" si="1"/>
        <v>0</v>
      </c>
      <c r="H56" s="5"/>
      <c r="Q56" t="s">
        <v>62</v>
      </c>
      <c r="R56" t="s">
        <v>83</v>
      </c>
      <c r="S56" s="3">
        <v>59</v>
      </c>
    </row>
    <row r="57" spans="2:19" x14ac:dyDescent="0.2">
      <c r="B57" s="5"/>
      <c r="C57" s="5"/>
      <c r="D57" s="5"/>
      <c r="E57" s="4" t="str">
        <f t="shared" si="2"/>
        <v xml:space="preserve"> </v>
      </c>
      <c r="F57" s="5"/>
      <c r="G57" s="4">
        <f t="shared" si="1"/>
        <v>0</v>
      </c>
      <c r="H57" s="5"/>
      <c r="Q57" t="s">
        <v>63</v>
      </c>
      <c r="R57" t="s">
        <v>83</v>
      </c>
      <c r="S57" s="3">
        <v>59</v>
      </c>
    </row>
    <row r="58" spans="2:19" x14ac:dyDescent="0.2">
      <c r="B58" s="5"/>
      <c r="C58" s="5"/>
      <c r="D58" s="5"/>
      <c r="E58" s="4" t="str">
        <f t="shared" si="2"/>
        <v xml:space="preserve"> </v>
      </c>
      <c r="F58" s="5"/>
      <c r="G58" s="4">
        <f t="shared" si="1"/>
        <v>0</v>
      </c>
      <c r="H58" s="5"/>
      <c r="Q58" t="s">
        <v>64</v>
      </c>
      <c r="R58" t="s">
        <v>83</v>
      </c>
      <c r="S58" s="3">
        <v>59</v>
      </c>
    </row>
    <row r="59" spans="2:19" x14ac:dyDescent="0.2">
      <c r="B59" s="5"/>
      <c r="C59" s="5"/>
      <c r="D59" s="5"/>
      <c r="E59" s="4" t="str">
        <f t="shared" si="2"/>
        <v xml:space="preserve"> </v>
      </c>
      <c r="F59" s="5"/>
      <c r="G59" s="4">
        <f t="shared" si="1"/>
        <v>0</v>
      </c>
      <c r="H59" s="5"/>
      <c r="Q59" t="s">
        <v>65</v>
      </c>
      <c r="R59" t="s">
        <v>83</v>
      </c>
      <c r="S59" s="3">
        <v>59</v>
      </c>
    </row>
    <row r="60" spans="2:19" x14ac:dyDescent="0.2">
      <c r="B60" s="5"/>
      <c r="C60" s="5"/>
      <c r="D60" s="5"/>
      <c r="E60" s="4" t="str">
        <f t="shared" si="2"/>
        <v xml:space="preserve"> </v>
      </c>
      <c r="F60" s="5"/>
      <c r="G60" s="4">
        <f t="shared" si="1"/>
        <v>0</v>
      </c>
      <c r="H60" s="5"/>
      <c r="Q60" t="s">
        <v>66</v>
      </c>
      <c r="R60" t="s">
        <v>83</v>
      </c>
      <c r="S60" s="3">
        <v>59</v>
      </c>
    </row>
    <row r="61" spans="2:19" x14ac:dyDescent="0.2">
      <c r="B61" s="5"/>
      <c r="C61" s="5"/>
      <c r="D61" s="5"/>
      <c r="E61" s="4" t="str">
        <f t="shared" si="2"/>
        <v xml:space="preserve"> </v>
      </c>
      <c r="F61" s="5"/>
      <c r="G61" s="4">
        <f t="shared" si="1"/>
        <v>0</v>
      </c>
      <c r="H61" s="5"/>
      <c r="Q61" t="s">
        <v>67</v>
      </c>
      <c r="R61" t="s">
        <v>83</v>
      </c>
      <c r="S61" s="3">
        <v>59</v>
      </c>
    </row>
    <row r="62" spans="2:19" x14ac:dyDescent="0.2">
      <c r="B62" s="5"/>
      <c r="C62" s="5"/>
      <c r="D62" s="5"/>
      <c r="E62" s="4" t="str">
        <f t="shared" si="2"/>
        <v xml:space="preserve"> </v>
      </c>
      <c r="F62" s="5"/>
      <c r="G62" s="4">
        <f t="shared" si="1"/>
        <v>0</v>
      </c>
      <c r="H62" s="5"/>
      <c r="Q62" t="s">
        <v>73</v>
      </c>
      <c r="R62" t="s">
        <v>85</v>
      </c>
      <c r="S62" s="3">
        <v>29</v>
      </c>
    </row>
    <row r="63" spans="2:19" x14ac:dyDescent="0.2">
      <c r="B63" s="5"/>
      <c r="C63" s="5"/>
      <c r="D63" s="5"/>
      <c r="E63" s="4" t="str">
        <f t="shared" si="2"/>
        <v xml:space="preserve"> </v>
      </c>
      <c r="F63" s="5"/>
      <c r="G63" s="4">
        <f t="shared" si="1"/>
        <v>0</v>
      </c>
      <c r="H63" s="5"/>
      <c r="Q63" t="s">
        <v>68</v>
      </c>
      <c r="R63" t="s">
        <v>86</v>
      </c>
      <c r="S63" s="3">
        <v>29</v>
      </c>
    </row>
    <row r="64" spans="2:19" x14ac:dyDescent="0.2">
      <c r="B64" s="5"/>
      <c r="C64" s="5"/>
      <c r="D64" s="5"/>
      <c r="E64" s="4" t="str">
        <f t="shared" si="2"/>
        <v xml:space="preserve"> </v>
      </c>
      <c r="F64" s="5"/>
      <c r="G64" s="4">
        <f t="shared" si="1"/>
        <v>0</v>
      </c>
      <c r="H64" s="5"/>
      <c r="Q64" t="s">
        <v>69</v>
      </c>
      <c r="R64" t="s">
        <v>87</v>
      </c>
      <c r="S64" s="3">
        <v>29</v>
      </c>
    </row>
    <row r="65" spans="2:19" x14ac:dyDescent="0.2">
      <c r="B65" s="5"/>
      <c r="C65" s="5"/>
      <c r="D65" s="5"/>
      <c r="E65" s="4" t="str">
        <f t="shared" si="2"/>
        <v xml:space="preserve"> </v>
      </c>
      <c r="F65" s="5"/>
      <c r="G65" s="4">
        <f t="shared" si="1"/>
        <v>0</v>
      </c>
      <c r="H65" s="5"/>
      <c r="Q65" t="s">
        <v>70</v>
      </c>
      <c r="R65" t="s">
        <v>88</v>
      </c>
      <c r="S65" s="3">
        <v>29</v>
      </c>
    </row>
    <row r="66" spans="2:19" x14ac:dyDescent="0.2">
      <c r="B66" s="5"/>
      <c r="C66" s="5"/>
      <c r="D66" s="5"/>
      <c r="E66" s="4" t="str">
        <f t="shared" si="2"/>
        <v xml:space="preserve"> </v>
      </c>
      <c r="F66" s="5"/>
      <c r="G66" s="4">
        <f t="shared" si="1"/>
        <v>0</v>
      </c>
      <c r="H66" s="5"/>
      <c r="Q66" t="s">
        <v>71</v>
      </c>
      <c r="R66" t="s">
        <v>89</v>
      </c>
      <c r="S66" s="3">
        <v>29</v>
      </c>
    </row>
    <row r="67" spans="2:19" x14ac:dyDescent="0.2">
      <c r="B67" s="5"/>
      <c r="C67" s="5"/>
      <c r="D67" s="5"/>
      <c r="E67" s="4" t="str">
        <f t="shared" si="2"/>
        <v xml:space="preserve"> </v>
      </c>
      <c r="F67" s="5"/>
      <c r="G67" s="4">
        <f t="shared" si="1"/>
        <v>0</v>
      </c>
      <c r="H67" s="5"/>
      <c r="Q67" t="s">
        <v>72</v>
      </c>
      <c r="R67" t="s">
        <v>90</v>
      </c>
      <c r="S67" s="3">
        <v>29</v>
      </c>
    </row>
    <row r="68" spans="2:19" x14ac:dyDescent="0.2">
      <c r="B68" s="5"/>
      <c r="C68" s="5"/>
      <c r="D68" s="5"/>
      <c r="E68" s="4" t="str">
        <f t="shared" si="2"/>
        <v xml:space="preserve"> </v>
      </c>
      <c r="F68" s="5"/>
      <c r="G68" s="4">
        <f t="shared" ref="G68:G131" si="3">IFERROR(E68*F68,0)</f>
        <v>0</v>
      </c>
      <c r="H68" s="5"/>
    </row>
    <row r="69" spans="2:19" x14ac:dyDescent="0.2">
      <c r="B69" s="5"/>
      <c r="C69" s="5"/>
      <c r="D69" s="5"/>
      <c r="E69" s="4" t="str">
        <f t="shared" si="2"/>
        <v xml:space="preserve"> </v>
      </c>
      <c r="F69" s="5"/>
      <c r="G69" s="4">
        <f t="shared" si="3"/>
        <v>0</v>
      </c>
      <c r="H69" s="5"/>
    </row>
    <row r="70" spans="2:19" x14ac:dyDescent="0.2">
      <c r="B70" s="5"/>
      <c r="C70" s="5"/>
      <c r="D70" s="5"/>
      <c r="E70" s="4" t="str">
        <f t="shared" si="2"/>
        <v xml:space="preserve"> </v>
      </c>
      <c r="F70" s="5"/>
      <c r="G70" s="4">
        <f t="shared" si="3"/>
        <v>0</v>
      </c>
      <c r="H70" s="5"/>
    </row>
    <row r="71" spans="2:19" x14ac:dyDescent="0.2">
      <c r="B71" s="5"/>
      <c r="C71" s="5"/>
      <c r="D71" s="5"/>
      <c r="E71" s="4" t="str">
        <f t="shared" si="2"/>
        <v xml:space="preserve"> </v>
      </c>
      <c r="F71" s="5"/>
      <c r="G71" s="4">
        <f t="shared" si="3"/>
        <v>0</v>
      </c>
      <c r="H71" s="5"/>
    </row>
    <row r="72" spans="2:19" x14ac:dyDescent="0.2">
      <c r="B72" s="5"/>
      <c r="C72" s="5"/>
      <c r="D72" s="5"/>
      <c r="E72" s="4" t="str">
        <f t="shared" si="2"/>
        <v xml:space="preserve"> </v>
      </c>
      <c r="F72" s="5"/>
      <c r="G72" s="4">
        <f t="shared" si="3"/>
        <v>0</v>
      </c>
      <c r="H72" s="5"/>
    </row>
    <row r="73" spans="2:19" x14ac:dyDescent="0.2">
      <c r="B73" s="5"/>
      <c r="C73" s="5"/>
      <c r="D73" s="5"/>
      <c r="E73" s="4" t="str">
        <f t="shared" ref="E73:E136" si="4">IF(D73="CAMISA BLANCA",59,IF(D73="CAMISA AZUL",59,IF(D73="CAMISA AMARILLA",59,IF(D73="CAMISA VERDE",59,IF(D73="CAMISA DENIM",59,IF(D73="CAMISA GRANATE",59,IF(D73="CAMISA GRIS",59,IF(D73="CAMISA GRIS CLARO",59,IF(D73="CAMISA CUADROS AZULES",59,IF(D73="CAMISA CUADROS NAVIDAD",59,IF(D73="CARTERA NEGRA",29,IF(D73="CARTERA AZUL",29,IF(D73="CARTERA CAMEL",29,IF(D73="CARTERA VERDE",29,IF(D73="CARTERA AZUL-ROJO",29,IF(D73="CARTERA VERDE-AMARILLO",29," "))))))))))))))))</f>
        <v xml:space="preserve"> </v>
      </c>
      <c r="F73" s="5"/>
      <c r="G73" s="4">
        <f t="shared" si="3"/>
        <v>0</v>
      </c>
      <c r="H73" s="5"/>
    </row>
    <row r="74" spans="2:19" x14ac:dyDescent="0.2">
      <c r="B74" s="5"/>
      <c r="C74" s="5"/>
      <c r="D74" s="5"/>
      <c r="E74" s="4" t="str">
        <f t="shared" si="4"/>
        <v xml:space="preserve"> </v>
      </c>
      <c r="F74" s="5"/>
      <c r="G74" s="4">
        <f t="shared" si="3"/>
        <v>0</v>
      </c>
      <c r="H74" s="5"/>
    </row>
    <row r="75" spans="2:19" x14ac:dyDescent="0.2">
      <c r="B75" s="5"/>
      <c r="C75" s="5"/>
      <c r="D75" s="5"/>
      <c r="E75" s="4" t="str">
        <f t="shared" si="4"/>
        <v xml:space="preserve"> </v>
      </c>
      <c r="F75" s="5"/>
      <c r="G75" s="4">
        <f t="shared" si="3"/>
        <v>0</v>
      </c>
      <c r="H75" s="5"/>
    </row>
    <row r="76" spans="2:19" x14ac:dyDescent="0.2">
      <c r="B76" s="5"/>
      <c r="C76" s="5"/>
      <c r="D76" s="5"/>
      <c r="E76" s="4" t="str">
        <f t="shared" si="4"/>
        <v xml:space="preserve"> </v>
      </c>
      <c r="F76" s="5"/>
      <c r="G76" s="4">
        <f t="shared" si="3"/>
        <v>0</v>
      </c>
      <c r="H76" s="5"/>
    </row>
    <row r="77" spans="2:19" x14ac:dyDescent="0.2">
      <c r="B77" s="5"/>
      <c r="C77" s="5"/>
      <c r="D77" s="5"/>
      <c r="E77" s="4" t="str">
        <f t="shared" si="4"/>
        <v xml:space="preserve"> </v>
      </c>
      <c r="F77" s="5"/>
      <c r="G77" s="4">
        <f t="shared" si="3"/>
        <v>0</v>
      </c>
      <c r="H77" s="5"/>
    </row>
    <row r="78" spans="2:19" x14ac:dyDescent="0.2">
      <c r="B78" s="5"/>
      <c r="C78" s="5"/>
      <c r="D78" s="5"/>
      <c r="E78" s="4" t="str">
        <f t="shared" si="4"/>
        <v xml:space="preserve"> </v>
      </c>
      <c r="F78" s="5"/>
      <c r="G78" s="4">
        <f t="shared" si="3"/>
        <v>0</v>
      </c>
      <c r="H78" s="5"/>
    </row>
    <row r="79" spans="2:19" x14ac:dyDescent="0.2">
      <c r="B79" s="5"/>
      <c r="C79" s="5"/>
      <c r="D79" s="5"/>
      <c r="E79" s="4" t="str">
        <f t="shared" si="4"/>
        <v xml:space="preserve"> </v>
      </c>
      <c r="F79" s="5"/>
      <c r="G79" s="4">
        <f t="shared" si="3"/>
        <v>0</v>
      </c>
      <c r="H79" s="5"/>
    </row>
    <row r="80" spans="2:19" x14ac:dyDescent="0.2">
      <c r="B80" s="5"/>
      <c r="C80" s="5"/>
      <c r="D80" s="5"/>
      <c r="E80" s="4" t="str">
        <f t="shared" si="4"/>
        <v xml:space="preserve"> </v>
      </c>
      <c r="F80" s="5"/>
      <c r="G80" s="4">
        <f t="shared" si="3"/>
        <v>0</v>
      </c>
      <c r="H80" s="5"/>
    </row>
    <row r="81" spans="2:8" x14ac:dyDescent="0.2">
      <c r="B81" s="5"/>
      <c r="C81" s="5"/>
      <c r="D81" s="5"/>
      <c r="E81" s="4" t="str">
        <f t="shared" si="4"/>
        <v xml:space="preserve"> </v>
      </c>
      <c r="F81" s="5"/>
      <c r="G81" s="4">
        <f t="shared" si="3"/>
        <v>0</v>
      </c>
      <c r="H81" s="5"/>
    </row>
    <row r="82" spans="2:8" x14ac:dyDescent="0.2">
      <c r="B82" s="5"/>
      <c r="C82" s="5"/>
      <c r="D82" s="5"/>
      <c r="E82" s="4" t="str">
        <f t="shared" si="4"/>
        <v xml:space="preserve"> </v>
      </c>
      <c r="F82" s="5"/>
      <c r="G82" s="4">
        <f t="shared" si="3"/>
        <v>0</v>
      </c>
      <c r="H82" s="5"/>
    </row>
    <row r="83" spans="2:8" x14ac:dyDescent="0.2">
      <c r="B83" s="5"/>
      <c r="C83" s="5"/>
      <c r="D83" s="5"/>
      <c r="E83" s="4" t="str">
        <f t="shared" si="4"/>
        <v xml:space="preserve"> </v>
      </c>
      <c r="F83" s="5"/>
      <c r="G83" s="4">
        <f t="shared" si="3"/>
        <v>0</v>
      </c>
      <c r="H83" s="5"/>
    </row>
    <row r="84" spans="2:8" x14ac:dyDescent="0.2">
      <c r="B84" s="5"/>
      <c r="C84" s="5"/>
      <c r="D84" s="5"/>
      <c r="E84" s="4" t="str">
        <f t="shared" si="4"/>
        <v xml:space="preserve"> </v>
      </c>
      <c r="F84" s="5"/>
      <c r="G84" s="4">
        <f t="shared" si="3"/>
        <v>0</v>
      </c>
      <c r="H84" s="5"/>
    </row>
    <row r="85" spans="2:8" x14ac:dyDescent="0.2">
      <c r="B85" s="5"/>
      <c r="C85" s="5"/>
      <c r="D85" s="5"/>
      <c r="E85" s="4" t="str">
        <f t="shared" si="4"/>
        <v xml:space="preserve"> </v>
      </c>
      <c r="F85" s="5"/>
      <c r="G85" s="4">
        <f t="shared" si="3"/>
        <v>0</v>
      </c>
      <c r="H85" s="5"/>
    </row>
    <row r="86" spans="2:8" x14ac:dyDescent="0.2">
      <c r="B86" s="5"/>
      <c r="C86" s="5"/>
      <c r="D86" s="5"/>
      <c r="E86" s="4" t="str">
        <f t="shared" si="4"/>
        <v xml:space="preserve"> </v>
      </c>
      <c r="F86" s="5"/>
      <c r="G86" s="4">
        <f t="shared" si="3"/>
        <v>0</v>
      </c>
      <c r="H86" s="5"/>
    </row>
    <row r="87" spans="2:8" x14ac:dyDescent="0.2">
      <c r="B87" s="5"/>
      <c r="C87" s="5"/>
      <c r="D87" s="5"/>
      <c r="E87" s="4" t="str">
        <f t="shared" si="4"/>
        <v xml:space="preserve"> </v>
      </c>
      <c r="F87" s="5"/>
      <c r="G87" s="4">
        <f t="shared" si="3"/>
        <v>0</v>
      </c>
      <c r="H87" s="5"/>
    </row>
    <row r="88" spans="2:8" x14ac:dyDescent="0.2">
      <c r="B88" s="5"/>
      <c r="C88" s="5"/>
      <c r="D88" s="5"/>
      <c r="E88" s="4" t="str">
        <f t="shared" si="4"/>
        <v xml:space="preserve"> </v>
      </c>
      <c r="F88" s="5"/>
      <c r="G88" s="4">
        <f t="shared" si="3"/>
        <v>0</v>
      </c>
      <c r="H88" s="5"/>
    </row>
    <row r="89" spans="2:8" x14ac:dyDescent="0.2">
      <c r="B89" s="5"/>
      <c r="C89" s="5"/>
      <c r="D89" s="5"/>
      <c r="E89" s="4" t="str">
        <f t="shared" si="4"/>
        <v xml:space="preserve"> </v>
      </c>
      <c r="F89" s="5"/>
      <c r="G89" s="4">
        <f t="shared" si="3"/>
        <v>0</v>
      </c>
      <c r="H89" s="5"/>
    </row>
    <row r="90" spans="2:8" x14ac:dyDescent="0.2">
      <c r="B90" s="5"/>
      <c r="C90" s="5"/>
      <c r="D90" s="5"/>
      <c r="E90" s="4" t="str">
        <f t="shared" si="4"/>
        <v xml:space="preserve"> </v>
      </c>
      <c r="F90" s="5"/>
      <c r="G90" s="4">
        <f t="shared" si="3"/>
        <v>0</v>
      </c>
      <c r="H90" s="5"/>
    </row>
    <row r="91" spans="2:8" x14ac:dyDescent="0.2">
      <c r="B91" s="5"/>
      <c r="C91" s="5"/>
      <c r="D91" s="5"/>
      <c r="E91" s="4" t="str">
        <f t="shared" si="4"/>
        <v xml:space="preserve"> </v>
      </c>
      <c r="F91" s="5"/>
      <c r="G91" s="4">
        <f t="shared" si="3"/>
        <v>0</v>
      </c>
      <c r="H91" s="5"/>
    </row>
    <row r="92" spans="2:8" x14ac:dyDescent="0.2">
      <c r="B92" s="5"/>
      <c r="C92" s="5"/>
      <c r="D92" s="5"/>
      <c r="E92" s="4" t="str">
        <f t="shared" si="4"/>
        <v xml:space="preserve"> </v>
      </c>
      <c r="F92" s="5"/>
      <c r="G92" s="4">
        <f t="shared" si="3"/>
        <v>0</v>
      </c>
      <c r="H92" s="5"/>
    </row>
    <row r="93" spans="2:8" x14ac:dyDescent="0.2">
      <c r="B93" s="5"/>
      <c r="C93" s="5"/>
      <c r="D93" s="5"/>
      <c r="E93" s="4" t="str">
        <f t="shared" si="4"/>
        <v xml:space="preserve"> </v>
      </c>
      <c r="F93" s="5"/>
      <c r="G93" s="4">
        <f t="shared" si="3"/>
        <v>0</v>
      </c>
      <c r="H93" s="5"/>
    </row>
    <row r="94" spans="2:8" x14ac:dyDescent="0.2">
      <c r="B94" s="5"/>
      <c r="C94" s="5"/>
      <c r="D94" s="5"/>
      <c r="E94" s="4" t="str">
        <f t="shared" si="4"/>
        <v xml:space="preserve"> </v>
      </c>
      <c r="F94" s="5"/>
      <c r="G94" s="4">
        <f t="shared" si="3"/>
        <v>0</v>
      </c>
      <c r="H94" s="5"/>
    </row>
    <row r="95" spans="2:8" x14ac:dyDescent="0.2">
      <c r="B95" s="5"/>
      <c r="C95" s="5"/>
      <c r="D95" s="5"/>
      <c r="E95" s="4" t="str">
        <f t="shared" si="4"/>
        <v xml:space="preserve"> </v>
      </c>
      <c r="F95" s="5"/>
      <c r="G95" s="4">
        <f t="shared" si="3"/>
        <v>0</v>
      </c>
      <c r="H95" s="5"/>
    </row>
    <row r="96" spans="2:8" x14ac:dyDescent="0.2">
      <c r="B96" s="5"/>
      <c r="C96" s="5"/>
      <c r="D96" s="5"/>
      <c r="E96" s="4" t="str">
        <f t="shared" si="4"/>
        <v xml:space="preserve"> </v>
      </c>
      <c r="F96" s="5"/>
      <c r="G96" s="4">
        <f t="shared" si="3"/>
        <v>0</v>
      </c>
      <c r="H96" s="5"/>
    </row>
    <row r="97" spans="2:8" x14ac:dyDescent="0.2">
      <c r="B97" s="5"/>
      <c r="C97" s="5"/>
      <c r="D97" s="5"/>
      <c r="E97" s="4" t="str">
        <f t="shared" si="4"/>
        <v xml:space="preserve"> </v>
      </c>
      <c r="F97" s="5"/>
      <c r="G97" s="4">
        <f t="shared" si="3"/>
        <v>0</v>
      </c>
      <c r="H97" s="5"/>
    </row>
    <row r="98" spans="2:8" x14ac:dyDescent="0.2">
      <c r="B98" s="5"/>
      <c r="C98" s="5"/>
      <c r="D98" s="5"/>
      <c r="E98" s="4" t="str">
        <f t="shared" si="4"/>
        <v xml:space="preserve"> </v>
      </c>
      <c r="F98" s="5"/>
      <c r="G98" s="4">
        <f t="shared" si="3"/>
        <v>0</v>
      </c>
      <c r="H98" s="5"/>
    </row>
    <row r="99" spans="2:8" x14ac:dyDescent="0.2">
      <c r="B99" s="5"/>
      <c r="C99" s="5"/>
      <c r="D99" s="5"/>
      <c r="E99" s="4" t="str">
        <f t="shared" si="4"/>
        <v xml:space="preserve"> </v>
      </c>
      <c r="F99" s="5"/>
      <c r="G99" s="4">
        <f t="shared" si="3"/>
        <v>0</v>
      </c>
      <c r="H99" s="5"/>
    </row>
    <row r="100" spans="2:8" x14ac:dyDescent="0.2">
      <c r="B100" s="5"/>
      <c r="C100" s="5"/>
      <c r="D100" s="5"/>
      <c r="E100" s="4" t="str">
        <f t="shared" si="4"/>
        <v xml:space="preserve"> </v>
      </c>
      <c r="F100" s="5"/>
      <c r="G100" s="4">
        <f t="shared" si="3"/>
        <v>0</v>
      </c>
      <c r="H100" s="5"/>
    </row>
    <row r="101" spans="2:8" x14ac:dyDescent="0.2">
      <c r="B101" s="5"/>
      <c r="C101" s="5"/>
      <c r="D101" s="5"/>
      <c r="E101" s="4" t="str">
        <f t="shared" si="4"/>
        <v xml:space="preserve"> </v>
      </c>
      <c r="F101" s="5"/>
      <c r="G101" s="4">
        <f t="shared" si="3"/>
        <v>0</v>
      </c>
      <c r="H101" s="5"/>
    </row>
    <row r="102" spans="2:8" x14ac:dyDescent="0.2">
      <c r="B102" s="5"/>
      <c r="C102" s="5"/>
      <c r="D102" s="5"/>
      <c r="E102" s="4" t="str">
        <f t="shared" si="4"/>
        <v xml:space="preserve"> </v>
      </c>
      <c r="F102" s="5"/>
      <c r="G102" s="4">
        <f t="shared" si="3"/>
        <v>0</v>
      </c>
      <c r="H102" s="5"/>
    </row>
    <row r="103" spans="2:8" x14ac:dyDescent="0.2">
      <c r="B103" s="5"/>
      <c r="C103" s="5"/>
      <c r="D103" s="5"/>
      <c r="E103" s="4" t="str">
        <f t="shared" si="4"/>
        <v xml:space="preserve"> </v>
      </c>
      <c r="F103" s="5"/>
      <c r="G103" s="4">
        <f t="shared" si="3"/>
        <v>0</v>
      </c>
      <c r="H103" s="5"/>
    </row>
    <row r="104" spans="2:8" x14ac:dyDescent="0.2">
      <c r="B104" s="5"/>
      <c r="C104" s="5"/>
      <c r="D104" s="5"/>
      <c r="E104" s="4" t="str">
        <f t="shared" si="4"/>
        <v xml:space="preserve"> </v>
      </c>
      <c r="F104" s="5"/>
      <c r="G104" s="4">
        <f t="shared" si="3"/>
        <v>0</v>
      </c>
      <c r="H104" s="5"/>
    </row>
    <row r="105" spans="2:8" x14ac:dyDescent="0.2">
      <c r="B105" s="5"/>
      <c r="C105" s="5"/>
      <c r="D105" s="5"/>
      <c r="E105" s="4" t="str">
        <f t="shared" si="4"/>
        <v xml:space="preserve"> </v>
      </c>
      <c r="F105" s="5"/>
      <c r="G105" s="4">
        <f t="shared" si="3"/>
        <v>0</v>
      </c>
      <c r="H105" s="5"/>
    </row>
    <row r="106" spans="2:8" x14ac:dyDescent="0.2">
      <c r="B106" s="5"/>
      <c r="C106" s="5"/>
      <c r="D106" s="5"/>
      <c r="E106" s="4" t="str">
        <f t="shared" si="4"/>
        <v xml:space="preserve"> </v>
      </c>
      <c r="F106" s="5"/>
      <c r="G106" s="4">
        <f t="shared" si="3"/>
        <v>0</v>
      </c>
      <c r="H106" s="5"/>
    </row>
    <row r="107" spans="2:8" x14ac:dyDescent="0.2">
      <c r="B107" s="5"/>
      <c r="C107" s="5"/>
      <c r="D107" s="5"/>
      <c r="E107" s="4" t="str">
        <f t="shared" si="4"/>
        <v xml:space="preserve"> </v>
      </c>
      <c r="F107" s="5"/>
      <c r="G107" s="4">
        <f t="shared" si="3"/>
        <v>0</v>
      </c>
      <c r="H107" s="5"/>
    </row>
    <row r="108" spans="2:8" x14ac:dyDescent="0.2">
      <c r="B108" s="5"/>
      <c r="C108" s="5"/>
      <c r="D108" s="5"/>
      <c r="E108" s="4" t="str">
        <f t="shared" si="4"/>
        <v xml:space="preserve"> </v>
      </c>
      <c r="F108" s="5"/>
      <c r="G108" s="4">
        <f t="shared" si="3"/>
        <v>0</v>
      </c>
      <c r="H108" s="5"/>
    </row>
    <row r="109" spans="2:8" x14ac:dyDescent="0.2">
      <c r="B109" s="5"/>
      <c r="C109" s="5"/>
      <c r="D109" s="5"/>
      <c r="E109" s="4" t="str">
        <f t="shared" si="4"/>
        <v xml:space="preserve"> </v>
      </c>
      <c r="F109" s="5"/>
      <c r="G109" s="4">
        <f t="shared" si="3"/>
        <v>0</v>
      </c>
      <c r="H109" s="5"/>
    </row>
    <row r="110" spans="2:8" x14ac:dyDescent="0.2">
      <c r="B110" s="5"/>
      <c r="C110" s="5"/>
      <c r="D110" s="5"/>
      <c r="E110" s="4" t="str">
        <f t="shared" si="4"/>
        <v xml:space="preserve"> </v>
      </c>
      <c r="F110" s="5"/>
      <c r="G110" s="4">
        <f t="shared" si="3"/>
        <v>0</v>
      </c>
      <c r="H110" s="5"/>
    </row>
    <row r="111" spans="2:8" x14ac:dyDescent="0.2">
      <c r="B111" s="5"/>
      <c r="C111" s="5"/>
      <c r="D111" s="5"/>
      <c r="E111" s="4" t="str">
        <f t="shared" si="4"/>
        <v xml:space="preserve"> </v>
      </c>
      <c r="F111" s="5"/>
      <c r="G111" s="4">
        <f t="shared" si="3"/>
        <v>0</v>
      </c>
      <c r="H111" s="5"/>
    </row>
    <row r="112" spans="2:8" x14ac:dyDescent="0.2">
      <c r="B112" s="5"/>
      <c r="C112" s="5"/>
      <c r="D112" s="5"/>
      <c r="E112" s="4" t="str">
        <f t="shared" si="4"/>
        <v xml:space="preserve"> </v>
      </c>
      <c r="F112" s="5"/>
      <c r="G112" s="4">
        <f t="shared" si="3"/>
        <v>0</v>
      </c>
      <c r="H112" s="5"/>
    </row>
    <row r="113" spans="2:8" x14ac:dyDescent="0.2">
      <c r="B113" s="5"/>
      <c r="C113" s="5"/>
      <c r="D113" s="5"/>
      <c r="E113" s="4" t="str">
        <f t="shared" si="4"/>
        <v xml:space="preserve"> </v>
      </c>
      <c r="F113" s="5"/>
      <c r="G113" s="4">
        <f t="shared" si="3"/>
        <v>0</v>
      </c>
      <c r="H113" s="5"/>
    </row>
    <row r="114" spans="2:8" x14ac:dyDescent="0.2">
      <c r="B114" s="5"/>
      <c r="C114" s="5"/>
      <c r="D114" s="5"/>
      <c r="E114" s="4" t="str">
        <f t="shared" si="4"/>
        <v xml:space="preserve"> </v>
      </c>
      <c r="F114" s="5"/>
      <c r="G114" s="4">
        <f t="shared" si="3"/>
        <v>0</v>
      </c>
      <c r="H114" s="5"/>
    </row>
    <row r="115" spans="2:8" x14ac:dyDescent="0.2">
      <c r="B115" s="5"/>
      <c r="C115" s="5"/>
      <c r="D115" s="5"/>
      <c r="E115" s="4" t="str">
        <f t="shared" si="4"/>
        <v xml:space="preserve"> </v>
      </c>
      <c r="F115" s="5"/>
      <c r="G115" s="4">
        <f t="shared" si="3"/>
        <v>0</v>
      </c>
      <c r="H115" s="5"/>
    </row>
    <row r="116" spans="2:8" x14ac:dyDescent="0.2">
      <c r="B116" s="5"/>
      <c r="C116" s="5"/>
      <c r="D116" s="5"/>
      <c r="E116" s="4" t="str">
        <f t="shared" si="4"/>
        <v xml:space="preserve"> </v>
      </c>
      <c r="F116" s="5"/>
      <c r="G116" s="4">
        <f t="shared" si="3"/>
        <v>0</v>
      </c>
      <c r="H116" s="5"/>
    </row>
    <row r="117" spans="2:8" x14ac:dyDescent="0.2">
      <c r="B117" s="5"/>
      <c r="C117" s="5"/>
      <c r="D117" s="5"/>
      <c r="E117" s="4" t="str">
        <f t="shared" si="4"/>
        <v xml:space="preserve"> </v>
      </c>
      <c r="F117" s="5"/>
      <c r="G117" s="4">
        <f t="shared" si="3"/>
        <v>0</v>
      </c>
      <c r="H117" s="5"/>
    </row>
    <row r="118" spans="2:8" x14ac:dyDescent="0.2">
      <c r="B118" s="5"/>
      <c r="C118" s="5"/>
      <c r="D118" s="5"/>
      <c r="E118" s="4" t="str">
        <f t="shared" si="4"/>
        <v xml:space="preserve"> </v>
      </c>
      <c r="F118" s="5"/>
      <c r="G118" s="4">
        <f t="shared" si="3"/>
        <v>0</v>
      </c>
      <c r="H118" s="5"/>
    </row>
    <row r="119" spans="2:8" x14ac:dyDescent="0.2">
      <c r="B119" s="5"/>
      <c r="C119" s="5"/>
      <c r="D119" s="5"/>
      <c r="E119" s="4" t="str">
        <f t="shared" si="4"/>
        <v xml:space="preserve"> </v>
      </c>
      <c r="F119" s="5"/>
      <c r="G119" s="4">
        <f t="shared" si="3"/>
        <v>0</v>
      </c>
      <c r="H119" s="5"/>
    </row>
    <row r="120" spans="2:8" x14ac:dyDescent="0.2">
      <c r="B120" s="5"/>
      <c r="C120" s="5"/>
      <c r="D120" s="5"/>
      <c r="E120" s="4" t="str">
        <f t="shared" si="4"/>
        <v xml:space="preserve"> </v>
      </c>
      <c r="F120" s="5"/>
      <c r="G120" s="4">
        <f t="shared" si="3"/>
        <v>0</v>
      </c>
      <c r="H120" s="5"/>
    </row>
    <row r="121" spans="2:8" x14ac:dyDescent="0.2">
      <c r="B121" s="5"/>
      <c r="C121" s="5"/>
      <c r="D121" s="5"/>
      <c r="E121" s="4" t="str">
        <f t="shared" si="4"/>
        <v xml:space="preserve"> </v>
      </c>
      <c r="F121" s="5"/>
      <c r="G121" s="4">
        <f t="shared" si="3"/>
        <v>0</v>
      </c>
      <c r="H121" s="5"/>
    </row>
    <row r="122" spans="2:8" x14ac:dyDescent="0.2">
      <c r="B122" s="5"/>
      <c r="C122" s="5"/>
      <c r="D122" s="5"/>
      <c r="E122" s="4" t="str">
        <f t="shared" si="4"/>
        <v xml:space="preserve"> </v>
      </c>
      <c r="F122" s="5"/>
      <c r="G122" s="4">
        <f t="shared" si="3"/>
        <v>0</v>
      </c>
      <c r="H122" s="5"/>
    </row>
    <row r="123" spans="2:8" x14ac:dyDescent="0.2">
      <c r="B123" s="5"/>
      <c r="C123" s="5"/>
      <c r="D123" s="5"/>
      <c r="E123" s="4" t="str">
        <f t="shared" si="4"/>
        <v xml:space="preserve"> </v>
      </c>
      <c r="F123" s="5"/>
      <c r="G123" s="4">
        <f t="shared" si="3"/>
        <v>0</v>
      </c>
      <c r="H123" s="5"/>
    </row>
    <row r="124" spans="2:8" x14ac:dyDescent="0.2">
      <c r="B124" s="5"/>
      <c r="C124" s="5"/>
      <c r="D124" s="5"/>
      <c r="E124" s="4" t="str">
        <f t="shared" si="4"/>
        <v xml:space="preserve"> </v>
      </c>
      <c r="F124" s="5"/>
      <c r="G124" s="4">
        <f t="shared" si="3"/>
        <v>0</v>
      </c>
      <c r="H124" s="5"/>
    </row>
    <row r="125" spans="2:8" x14ac:dyDescent="0.2">
      <c r="B125" s="5"/>
      <c r="C125" s="5"/>
      <c r="D125" s="5"/>
      <c r="E125" s="4" t="str">
        <f t="shared" si="4"/>
        <v xml:space="preserve"> </v>
      </c>
      <c r="F125" s="5"/>
      <c r="G125" s="4">
        <f t="shared" si="3"/>
        <v>0</v>
      </c>
      <c r="H125" s="5"/>
    </row>
    <row r="126" spans="2:8" x14ac:dyDescent="0.2">
      <c r="B126" s="5"/>
      <c r="C126" s="5"/>
      <c r="D126" s="5"/>
      <c r="E126" s="4" t="str">
        <f t="shared" si="4"/>
        <v xml:space="preserve"> </v>
      </c>
      <c r="F126" s="5"/>
      <c r="G126" s="4">
        <f t="shared" si="3"/>
        <v>0</v>
      </c>
      <c r="H126" s="5"/>
    </row>
    <row r="127" spans="2:8" x14ac:dyDescent="0.2">
      <c r="B127" s="5"/>
      <c r="C127" s="5"/>
      <c r="D127" s="5"/>
      <c r="E127" s="4" t="str">
        <f t="shared" si="4"/>
        <v xml:space="preserve"> </v>
      </c>
      <c r="F127" s="5"/>
      <c r="G127" s="4">
        <f t="shared" si="3"/>
        <v>0</v>
      </c>
      <c r="H127" s="5"/>
    </row>
    <row r="128" spans="2:8" x14ac:dyDescent="0.2">
      <c r="B128" s="5"/>
      <c r="C128" s="5"/>
      <c r="D128" s="5"/>
      <c r="E128" s="4" t="str">
        <f t="shared" si="4"/>
        <v xml:space="preserve"> </v>
      </c>
      <c r="F128" s="5"/>
      <c r="G128" s="4">
        <f t="shared" si="3"/>
        <v>0</v>
      </c>
      <c r="H128" s="5"/>
    </row>
    <row r="129" spans="2:8" x14ac:dyDescent="0.2">
      <c r="B129" s="5"/>
      <c r="C129" s="5"/>
      <c r="D129" s="5"/>
      <c r="E129" s="4" t="str">
        <f t="shared" si="4"/>
        <v xml:space="preserve"> </v>
      </c>
      <c r="F129" s="5"/>
      <c r="G129" s="4">
        <f t="shared" si="3"/>
        <v>0</v>
      </c>
      <c r="H129" s="5"/>
    </row>
    <row r="130" spans="2:8" x14ac:dyDescent="0.2">
      <c r="B130" s="5"/>
      <c r="C130" s="5"/>
      <c r="D130" s="5"/>
      <c r="E130" s="4" t="str">
        <f t="shared" si="4"/>
        <v xml:space="preserve"> </v>
      </c>
      <c r="F130" s="5"/>
      <c r="G130" s="4">
        <f t="shared" si="3"/>
        <v>0</v>
      </c>
      <c r="H130" s="5"/>
    </row>
    <row r="131" spans="2:8" x14ac:dyDescent="0.2">
      <c r="B131" s="5"/>
      <c r="C131" s="5"/>
      <c r="D131" s="5"/>
      <c r="E131" s="4" t="str">
        <f t="shared" si="4"/>
        <v xml:space="preserve"> </v>
      </c>
      <c r="F131" s="5"/>
      <c r="G131" s="4">
        <f t="shared" si="3"/>
        <v>0</v>
      </c>
      <c r="H131" s="5"/>
    </row>
    <row r="132" spans="2:8" x14ac:dyDescent="0.2">
      <c r="B132" s="5"/>
      <c r="C132" s="5"/>
      <c r="D132" s="5"/>
      <c r="E132" s="4" t="str">
        <f t="shared" si="4"/>
        <v xml:space="preserve"> </v>
      </c>
      <c r="F132" s="5"/>
      <c r="G132" s="4">
        <f t="shared" ref="G132:G195" si="5">IFERROR(E132*F132,0)</f>
        <v>0</v>
      </c>
      <c r="H132" s="5"/>
    </row>
    <row r="133" spans="2:8" x14ac:dyDescent="0.2">
      <c r="B133" s="5"/>
      <c r="C133" s="5"/>
      <c r="D133" s="5"/>
      <c r="E133" s="4" t="str">
        <f t="shared" si="4"/>
        <v xml:space="preserve"> </v>
      </c>
      <c r="F133" s="5"/>
      <c r="G133" s="4">
        <f t="shared" si="5"/>
        <v>0</v>
      </c>
      <c r="H133" s="5"/>
    </row>
    <row r="134" spans="2:8" x14ac:dyDescent="0.2">
      <c r="B134" s="5"/>
      <c r="C134" s="5"/>
      <c r="D134" s="5"/>
      <c r="E134" s="4" t="str">
        <f t="shared" si="4"/>
        <v xml:space="preserve"> </v>
      </c>
      <c r="F134" s="5"/>
      <c r="G134" s="4">
        <f t="shared" si="5"/>
        <v>0</v>
      </c>
      <c r="H134" s="5"/>
    </row>
    <row r="135" spans="2:8" x14ac:dyDescent="0.2">
      <c r="B135" s="5"/>
      <c r="C135" s="5"/>
      <c r="D135" s="5"/>
      <c r="E135" s="4" t="str">
        <f t="shared" si="4"/>
        <v xml:space="preserve"> </v>
      </c>
      <c r="F135" s="5"/>
      <c r="G135" s="4">
        <f t="shared" si="5"/>
        <v>0</v>
      </c>
      <c r="H135" s="5"/>
    </row>
    <row r="136" spans="2:8" x14ac:dyDescent="0.2">
      <c r="B136" s="5"/>
      <c r="C136" s="5"/>
      <c r="D136" s="5"/>
      <c r="E136" s="4" t="str">
        <f t="shared" si="4"/>
        <v xml:space="preserve"> </v>
      </c>
      <c r="F136" s="5"/>
      <c r="G136" s="4">
        <f t="shared" si="5"/>
        <v>0</v>
      </c>
      <c r="H136" s="5"/>
    </row>
    <row r="137" spans="2:8" x14ac:dyDescent="0.2">
      <c r="B137" s="5"/>
      <c r="C137" s="5"/>
      <c r="D137" s="5"/>
      <c r="E137" s="4" t="str">
        <f t="shared" ref="E137:E200" si="6">IF(D137="CAMISA BLANCA",59,IF(D137="CAMISA AZUL",59,IF(D137="CAMISA AMARILLA",59,IF(D137="CAMISA VERDE",59,IF(D137="CAMISA DENIM",59,IF(D137="CAMISA GRANATE",59,IF(D137="CAMISA GRIS",59,IF(D137="CAMISA GRIS CLARO",59,IF(D137="CAMISA CUADROS AZULES",59,IF(D137="CAMISA CUADROS NAVIDAD",59,IF(D137="CARTERA NEGRA",29,IF(D137="CARTERA AZUL",29,IF(D137="CARTERA CAMEL",29,IF(D137="CARTERA VERDE",29,IF(D137="CARTERA AZUL-ROJO",29,IF(D137="CARTERA VERDE-AMARILLO",29," "))))))))))))))))</f>
        <v xml:space="preserve"> </v>
      </c>
      <c r="F137" s="5"/>
      <c r="G137" s="4">
        <f t="shared" si="5"/>
        <v>0</v>
      </c>
      <c r="H137" s="5"/>
    </row>
    <row r="138" spans="2:8" x14ac:dyDescent="0.2">
      <c r="B138" s="5"/>
      <c r="C138" s="5"/>
      <c r="D138" s="5"/>
      <c r="E138" s="4" t="str">
        <f t="shared" si="6"/>
        <v xml:space="preserve"> </v>
      </c>
      <c r="F138" s="5"/>
      <c r="G138" s="4">
        <f t="shared" si="5"/>
        <v>0</v>
      </c>
      <c r="H138" s="5"/>
    </row>
    <row r="139" spans="2:8" x14ac:dyDescent="0.2">
      <c r="B139" s="5"/>
      <c r="C139" s="5"/>
      <c r="D139" s="5"/>
      <c r="E139" s="4" t="str">
        <f t="shared" si="6"/>
        <v xml:space="preserve"> </v>
      </c>
      <c r="F139" s="5"/>
      <c r="G139" s="4">
        <f t="shared" si="5"/>
        <v>0</v>
      </c>
      <c r="H139" s="5"/>
    </row>
    <row r="140" spans="2:8" x14ac:dyDescent="0.2">
      <c r="B140" s="5"/>
      <c r="C140" s="5"/>
      <c r="D140" s="5"/>
      <c r="E140" s="4" t="str">
        <f t="shared" si="6"/>
        <v xml:space="preserve"> </v>
      </c>
      <c r="F140" s="5"/>
      <c r="G140" s="4">
        <f t="shared" si="5"/>
        <v>0</v>
      </c>
      <c r="H140" s="5"/>
    </row>
    <row r="141" spans="2:8" x14ac:dyDescent="0.2">
      <c r="B141" s="5"/>
      <c r="C141" s="5"/>
      <c r="D141" s="5"/>
      <c r="E141" s="4" t="str">
        <f t="shared" si="6"/>
        <v xml:space="preserve"> </v>
      </c>
      <c r="F141" s="5"/>
      <c r="G141" s="4">
        <f t="shared" si="5"/>
        <v>0</v>
      </c>
      <c r="H141" s="5"/>
    </row>
    <row r="142" spans="2:8" x14ac:dyDescent="0.2">
      <c r="B142" s="5"/>
      <c r="C142" s="5"/>
      <c r="D142" s="5"/>
      <c r="E142" s="4" t="str">
        <f t="shared" si="6"/>
        <v xml:space="preserve"> </v>
      </c>
      <c r="F142" s="5"/>
      <c r="G142" s="4">
        <f t="shared" si="5"/>
        <v>0</v>
      </c>
      <c r="H142" s="5"/>
    </row>
    <row r="143" spans="2:8" x14ac:dyDescent="0.2">
      <c r="B143" s="5"/>
      <c r="C143" s="5"/>
      <c r="D143" s="5"/>
      <c r="E143" s="4" t="str">
        <f t="shared" si="6"/>
        <v xml:space="preserve"> </v>
      </c>
      <c r="F143" s="5"/>
      <c r="G143" s="4">
        <f t="shared" si="5"/>
        <v>0</v>
      </c>
      <c r="H143" s="5"/>
    </row>
    <row r="144" spans="2:8" x14ac:dyDescent="0.2">
      <c r="B144" s="5"/>
      <c r="C144" s="5"/>
      <c r="D144" s="5"/>
      <c r="E144" s="4" t="str">
        <f t="shared" si="6"/>
        <v xml:space="preserve"> </v>
      </c>
      <c r="F144" s="5"/>
      <c r="G144" s="4">
        <f t="shared" si="5"/>
        <v>0</v>
      </c>
      <c r="H144" s="5"/>
    </row>
    <row r="145" spans="2:8" x14ac:dyDescent="0.2">
      <c r="B145" s="5"/>
      <c r="C145" s="5"/>
      <c r="D145" s="5"/>
      <c r="E145" s="4" t="str">
        <f t="shared" si="6"/>
        <v xml:space="preserve"> </v>
      </c>
      <c r="F145" s="5"/>
      <c r="G145" s="4">
        <f t="shared" si="5"/>
        <v>0</v>
      </c>
      <c r="H145" s="5"/>
    </row>
    <row r="146" spans="2:8" x14ac:dyDescent="0.2">
      <c r="B146" s="5"/>
      <c r="C146" s="5"/>
      <c r="D146" s="5"/>
      <c r="E146" s="4" t="str">
        <f t="shared" si="6"/>
        <v xml:space="preserve"> </v>
      </c>
      <c r="F146" s="5"/>
      <c r="G146" s="4">
        <f t="shared" si="5"/>
        <v>0</v>
      </c>
      <c r="H146" s="5"/>
    </row>
    <row r="147" spans="2:8" x14ac:dyDescent="0.2">
      <c r="B147" s="5"/>
      <c r="C147" s="5"/>
      <c r="D147" s="5"/>
      <c r="E147" s="4" t="str">
        <f t="shared" si="6"/>
        <v xml:space="preserve"> </v>
      </c>
      <c r="F147" s="5"/>
      <c r="G147" s="4">
        <f t="shared" si="5"/>
        <v>0</v>
      </c>
      <c r="H147" s="5"/>
    </row>
    <row r="148" spans="2:8" x14ac:dyDescent="0.2">
      <c r="B148" s="5"/>
      <c r="C148" s="5"/>
      <c r="D148" s="5"/>
      <c r="E148" s="4" t="str">
        <f t="shared" si="6"/>
        <v xml:space="preserve"> </v>
      </c>
      <c r="F148" s="5"/>
      <c r="G148" s="4">
        <f t="shared" si="5"/>
        <v>0</v>
      </c>
      <c r="H148" s="5"/>
    </row>
    <row r="149" spans="2:8" x14ac:dyDescent="0.2">
      <c r="B149" s="5"/>
      <c r="C149" s="5"/>
      <c r="D149" s="5"/>
      <c r="E149" s="4" t="str">
        <f t="shared" si="6"/>
        <v xml:space="preserve"> </v>
      </c>
      <c r="F149" s="5"/>
      <c r="G149" s="4">
        <f t="shared" si="5"/>
        <v>0</v>
      </c>
      <c r="H149" s="5"/>
    </row>
    <row r="150" spans="2:8" x14ac:dyDescent="0.2">
      <c r="B150" s="5"/>
      <c r="C150" s="5"/>
      <c r="D150" s="5"/>
      <c r="E150" s="4" t="str">
        <f t="shared" si="6"/>
        <v xml:space="preserve"> </v>
      </c>
      <c r="F150" s="5"/>
      <c r="G150" s="4">
        <f t="shared" si="5"/>
        <v>0</v>
      </c>
      <c r="H150" s="5"/>
    </row>
    <row r="151" spans="2:8" x14ac:dyDescent="0.2">
      <c r="B151" s="5"/>
      <c r="C151" s="5"/>
      <c r="D151" s="5"/>
      <c r="E151" s="4" t="str">
        <f t="shared" si="6"/>
        <v xml:space="preserve"> </v>
      </c>
      <c r="F151" s="5"/>
      <c r="G151" s="4">
        <f t="shared" si="5"/>
        <v>0</v>
      </c>
      <c r="H151" s="5"/>
    </row>
    <row r="152" spans="2:8" x14ac:dyDescent="0.2">
      <c r="B152" s="5"/>
      <c r="C152" s="5"/>
      <c r="D152" s="5"/>
      <c r="E152" s="4" t="str">
        <f t="shared" si="6"/>
        <v xml:space="preserve"> </v>
      </c>
      <c r="F152" s="5"/>
      <c r="G152" s="4">
        <f t="shared" si="5"/>
        <v>0</v>
      </c>
      <c r="H152" s="5"/>
    </row>
    <row r="153" spans="2:8" x14ac:dyDescent="0.2">
      <c r="B153" s="5"/>
      <c r="C153" s="5"/>
      <c r="D153" s="5"/>
      <c r="E153" s="4" t="str">
        <f t="shared" si="6"/>
        <v xml:space="preserve"> </v>
      </c>
      <c r="F153" s="5"/>
      <c r="G153" s="4">
        <f t="shared" si="5"/>
        <v>0</v>
      </c>
      <c r="H153" s="5"/>
    </row>
    <row r="154" spans="2:8" x14ac:dyDescent="0.2">
      <c r="B154" s="5"/>
      <c r="C154" s="5"/>
      <c r="D154" s="5"/>
      <c r="E154" s="4" t="str">
        <f t="shared" si="6"/>
        <v xml:space="preserve"> </v>
      </c>
      <c r="F154" s="5"/>
      <c r="G154" s="4">
        <f t="shared" si="5"/>
        <v>0</v>
      </c>
      <c r="H154" s="5"/>
    </row>
    <row r="155" spans="2:8" x14ac:dyDescent="0.2">
      <c r="B155" s="5"/>
      <c r="C155" s="5"/>
      <c r="D155" s="5"/>
      <c r="E155" s="4" t="str">
        <f t="shared" si="6"/>
        <v xml:space="preserve"> </v>
      </c>
      <c r="F155" s="5"/>
      <c r="G155" s="4">
        <f t="shared" si="5"/>
        <v>0</v>
      </c>
      <c r="H155" s="5"/>
    </row>
    <row r="156" spans="2:8" x14ac:dyDescent="0.2">
      <c r="B156" s="5"/>
      <c r="C156" s="5"/>
      <c r="D156" s="5"/>
      <c r="E156" s="4" t="str">
        <f t="shared" si="6"/>
        <v xml:space="preserve"> </v>
      </c>
      <c r="F156" s="5"/>
      <c r="G156" s="4">
        <f t="shared" si="5"/>
        <v>0</v>
      </c>
      <c r="H156" s="5"/>
    </row>
    <row r="157" spans="2:8" x14ac:dyDescent="0.2">
      <c r="B157" s="5"/>
      <c r="C157" s="5"/>
      <c r="D157" s="5"/>
      <c r="E157" s="4" t="str">
        <f t="shared" si="6"/>
        <v xml:space="preserve"> </v>
      </c>
      <c r="F157" s="5"/>
      <c r="G157" s="4">
        <f t="shared" si="5"/>
        <v>0</v>
      </c>
      <c r="H157" s="5"/>
    </row>
    <row r="158" spans="2:8" x14ac:dyDescent="0.2">
      <c r="B158" s="5"/>
      <c r="C158" s="5"/>
      <c r="D158" s="5"/>
      <c r="E158" s="4" t="str">
        <f t="shared" si="6"/>
        <v xml:space="preserve"> </v>
      </c>
      <c r="F158" s="5"/>
      <c r="G158" s="4">
        <f t="shared" si="5"/>
        <v>0</v>
      </c>
      <c r="H158" s="5"/>
    </row>
    <row r="159" spans="2:8" x14ac:dyDescent="0.2">
      <c r="B159" s="5"/>
      <c r="C159" s="5"/>
      <c r="D159" s="5"/>
      <c r="E159" s="4" t="str">
        <f t="shared" si="6"/>
        <v xml:space="preserve"> </v>
      </c>
      <c r="F159" s="5"/>
      <c r="G159" s="4">
        <f t="shared" si="5"/>
        <v>0</v>
      </c>
      <c r="H159" s="5"/>
    </row>
    <row r="160" spans="2:8" x14ac:dyDescent="0.2">
      <c r="B160" s="5"/>
      <c r="C160" s="5"/>
      <c r="D160" s="5"/>
      <c r="E160" s="4" t="str">
        <f t="shared" si="6"/>
        <v xml:space="preserve"> </v>
      </c>
      <c r="F160" s="5"/>
      <c r="G160" s="4">
        <f t="shared" si="5"/>
        <v>0</v>
      </c>
      <c r="H160" s="5"/>
    </row>
    <row r="161" spans="2:8" x14ac:dyDescent="0.2">
      <c r="B161" s="5"/>
      <c r="C161" s="5"/>
      <c r="D161" s="5"/>
      <c r="E161" s="4" t="str">
        <f t="shared" si="6"/>
        <v xml:space="preserve"> </v>
      </c>
      <c r="F161" s="5"/>
      <c r="G161" s="4">
        <f t="shared" si="5"/>
        <v>0</v>
      </c>
      <c r="H161" s="5"/>
    </row>
    <row r="162" spans="2:8" x14ac:dyDescent="0.2">
      <c r="B162" s="5"/>
      <c r="C162" s="5"/>
      <c r="D162" s="5"/>
      <c r="E162" s="4" t="str">
        <f t="shared" si="6"/>
        <v xml:space="preserve"> </v>
      </c>
      <c r="F162" s="5"/>
      <c r="G162" s="4">
        <f t="shared" si="5"/>
        <v>0</v>
      </c>
      <c r="H162" s="5"/>
    </row>
    <row r="163" spans="2:8" x14ac:dyDescent="0.2">
      <c r="B163" s="5"/>
      <c r="C163" s="5"/>
      <c r="D163" s="5"/>
      <c r="E163" s="4" t="str">
        <f t="shared" si="6"/>
        <v xml:space="preserve"> </v>
      </c>
      <c r="F163" s="5"/>
      <c r="G163" s="4">
        <f t="shared" si="5"/>
        <v>0</v>
      </c>
      <c r="H163" s="5"/>
    </row>
    <row r="164" spans="2:8" x14ac:dyDescent="0.2">
      <c r="B164" s="5"/>
      <c r="C164" s="5"/>
      <c r="D164" s="5"/>
      <c r="E164" s="4" t="str">
        <f t="shared" si="6"/>
        <v xml:space="preserve"> </v>
      </c>
      <c r="F164" s="5"/>
      <c r="G164" s="4">
        <f t="shared" si="5"/>
        <v>0</v>
      </c>
      <c r="H164" s="5"/>
    </row>
    <row r="165" spans="2:8" x14ac:dyDescent="0.2">
      <c r="B165" s="5"/>
      <c r="C165" s="5"/>
      <c r="D165" s="5"/>
      <c r="E165" s="4" t="str">
        <f t="shared" si="6"/>
        <v xml:space="preserve"> </v>
      </c>
      <c r="F165" s="5"/>
      <c r="G165" s="4">
        <f t="shared" si="5"/>
        <v>0</v>
      </c>
      <c r="H165" s="5"/>
    </row>
    <row r="166" spans="2:8" x14ac:dyDescent="0.2">
      <c r="B166" s="5"/>
      <c r="C166" s="5"/>
      <c r="D166" s="5"/>
      <c r="E166" s="4" t="str">
        <f t="shared" si="6"/>
        <v xml:space="preserve"> </v>
      </c>
      <c r="F166" s="5"/>
      <c r="G166" s="4">
        <f t="shared" si="5"/>
        <v>0</v>
      </c>
      <c r="H166" s="5"/>
    </row>
    <row r="167" spans="2:8" x14ac:dyDescent="0.2">
      <c r="B167" s="5"/>
      <c r="C167" s="5"/>
      <c r="D167" s="5"/>
      <c r="E167" s="4" t="str">
        <f t="shared" si="6"/>
        <v xml:space="preserve"> </v>
      </c>
      <c r="F167" s="5"/>
      <c r="G167" s="4">
        <f t="shared" si="5"/>
        <v>0</v>
      </c>
      <c r="H167" s="5"/>
    </row>
    <row r="168" spans="2:8" x14ac:dyDescent="0.2">
      <c r="B168" s="5"/>
      <c r="C168" s="5"/>
      <c r="D168" s="5"/>
      <c r="E168" s="4" t="str">
        <f t="shared" si="6"/>
        <v xml:space="preserve"> </v>
      </c>
      <c r="F168" s="5"/>
      <c r="G168" s="4">
        <f t="shared" si="5"/>
        <v>0</v>
      </c>
      <c r="H168" s="5"/>
    </row>
    <row r="169" spans="2:8" x14ac:dyDescent="0.2">
      <c r="B169" s="5"/>
      <c r="C169" s="5"/>
      <c r="D169" s="5"/>
      <c r="E169" s="4" t="str">
        <f t="shared" si="6"/>
        <v xml:space="preserve"> </v>
      </c>
      <c r="F169" s="5"/>
      <c r="G169" s="4">
        <f t="shared" si="5"/>
        <v>0</v>
      </c>
      <c r="H169" s="5"/>
    </row>
    <row r="170" spans="2:8" x14ac:dyDescent="0.2">
      <c r="B170" s="5"/>
      <c r="C170" s="5"/>
      <c r="D170" s="5"/>
      <c r="E170" s="4" t="str">
        <f t="shared" si="6"/>
        <v xml:space="preserve"> </v>
      </c>
      <c r="F170" s="5"/>
      <c r="G170" s="4">
        <f t="shared" si="5"/>
        <v>0</v>
      </c>
      <c r="H170" s="5"/>
    </row>
    <row r="171" spans="2:8" x14ac:dyDescent="0.2">
      <c r="B171" s="5"/>
      <c r="C171" s="5"/>
      <c r="D171" s="5"/>
      <c r="E171" s="4" t="str">
        <f t="shared" si="6"/>
        <v xml:space="preserve"> </v>
      </c>
      <c r="F171" s="5"/>
      <c r="G171" s="4">
        <f t="shared" si="5"/>
        <v>0</v>
      </c>
      <c r="H171" s="5"/>
    </row>
    <row r="172" spans="2:8" x14ac:dyDescent="0.2">
      <c r="B172" s="5"/>
      <c r="C172" s="5"/>
      <c r="D172" s="5"/>
      <c r="E172" s="4" t="str">
        <f t="shared" si="6"/>
        <v xml:space="preserve"> </v>
      </c>
      <c r="F172" s="5"/>
      <c r="G172" s="4">
        <f t="shared" si="5"/>
        <v>0</v>
      </c>
      <c r="H172" s="5"/>
    </row>
    <row r="173" spans="2:8" x14ac:dyDescent="0.2">
      <c r="B173" s="5"/>
      <c r="C173" s="5"/>
      <c r="D173" s="5"/>
      <c r="E173" s="4" t="str">
        <f t="shared" si="6"/>
        <v xml:space="preserve"> </v>
      </c>
      <c r="F173" s="5"/>
      <c r="G173" s="4">
        <f t="shared" si="5"/>
        <v>0</v>
      </c>
      <c r="H173" s="5"/>
    </row>
    <row r="174" spans="2:8" x14ac:dyDescent="0.2">
      <c r="B174" s="5"/>
      <c r="C174" s="5"/>
      <c r="D174" s="5"/>
      <c r="E174" s="4" t="str">
        <f t="shared" si="6"/>
        <v xml:space="preserve"> </v>
      </c>
      <c r="F174" s="5"/>
      <c r="G174" s="4">
        <f t="shared" si="5"/>
        <v>0</v>
      </c>
      <c r="H174" s="5"/>
    </row>
    <row r="175" spans="2:8" x14ac:dyDescent="0.2">
      <c r="B175" s="5"/>
      <c r="C175" s="5"/>
      <c r="D175" s="5"/>
      <c r="E175" s="4" t="str">
        <f t="shared" si="6"/>
        <v xml:space="preserve"> </v>
      </c>
      <c r="F175" s="5"/>
      <c r="G175" s="4">
        <f t="shared" si="5"/>
        <v>0</v>
      </c>
      <c r="H175" s="5"/>
    </row>
    <row r="176" spans="2:8" x14ac:dyDescent="0.2">
      <c r="B176" s="5"/>
      <c r="C176" s="5"/>
      <c r="D176" s="5"/>
      <c r="E176" s="4" t="str">
        <f t="shared" si="6"/>
        <v xml:space="preserve"> </v>
      </c>
      <c r="F176" s="5"/>
      <c r="G176" s="4">
        <f t="shared" si="5"/>
        <v>0</v>
      </c>
      <c r="H176" s="5"/>
    </row>
    <row r="177" spans="2:8" x14ac:dyDescent="0.2">
      <c r="B177" s="5"/>
      <c r="C177" s="5"/>
      <c r="D177" s="5"/>
      <c r="E177" s="4" t="str">
        <f t="shared" si="6"/>
        <v xml:space="preserve"> </v>
      </c>
      <c r="F177" s="5"/>
      <c r="G177" s="4">
        <f t="shared" si="5"/>
        <v>0</v>
      </c>
      <c r="H177" s="5"/>
    </row>
    <row r="178" spans="2:8" x14ac:dyDescent="0.2">
      <c r="B178" s="5"/>
      <c r="C178" s="5"/>
      <c r="D178" s="5"/>
      <c r="E178" s="4" t="str">
        <f t="shared" si="6"/>
        <v xml:space="preserve"> </v>
      </c>
      <c r="F178" s="5"/>
      <c r="G178" s="4">
        <f t="shared" si="5"/>
        <v>0</v>
      </c>
      <c r="H178" s="5"/>
    </row>
    <row r="179" spans="2:8" x14ac:dyDescent="0.2">
      <c r="B179" s="5"/>
      <c r="C179" s="5"/>
      <c r="D179" s="5"/>
      <c r="E179" s="4" t="str">
        <f t="shared" si="6"/>
        <v xml:space="preserve"> </v>
      </c>
      <c r="F179" s="5"/>
      <c r="G179" s="4">
        <f t="shared" si="5"/>
        <v>0</v>
      </c>
      <c r="H179" s="5"/>
    </row>
    <row r="180" spans="2:8" x14ac:dyDescent="0.2">
      <c r="B180" s="5"/>
      <c r="C180" s="5"/>
      <c r="D180" s="5"/>
      <c r="E180" s="4" t="str">
        <f t="shared" si="6"/>
        <v xml:space="preserve"> </v>
      </c>
      <c r="F180" s="5"/>
      <c r="G180" s="4">
        <f t="shared" si="5"/>
        <v>0</v>
      </c>
      <c r="H180" s="5"/>
    </row>
    <row r="181" spans="2:8" x14ac:dyDescent="0.2">
      <c r="B181" s="5"/>
      <c r="C181" s="5"/>
      <c r="D181" s="5"/>
      <c r="E181" s="4" t="str">
        <f t="shared" si="6"/>
        <v xml:space="preserve"> </v>
      </c>
      <c r="F181" s="5"/>
      <c r="G181" s="4">
        <f t="shared" si="5"/>
        <v>0</v>
      </c>
      <c r="H181" s="5"/>
    </row>
    <row r="182" spans="2:8" x14ac:dyDescent="0.2">
      <c r="B182" s="5"/>
      <c r="C182" s="5"/>
      <c r="D182" s="5"/>
      <c r="E182" s="4" t="str">
        <f t="shared" si="6"/>
        <v xml:space="preserve"> </v>
      </c>
      <c r="F182" s="5"/>
      <c r="G182" s="4">
        <f t="shared" si="5"/>
        <v>0</v>
      </c>
      <c r="H182" s="5"/>
    </row>
    <row r="183" spans="2:8" x14ac:dyDescent="0.2">
      <c r="B183" s="5"/>
      <c r="C183" s="5"/>
      <c r="D183" s="5"/>
      <c r="E183" s="4" t="str">
        <f t="shared" si="6"/>
        <v xml:space="preserve"> </v>
      </c>
      <c r="F183" s="5"/>
      <c r="G183" s="4">
        <f t="shared" si="5"/>
        <v>0</v>
      </c>
      <c r="H183" s="5"/>
    </row>
    <row r="184" spans="2:8" x14ac:dyDescent="0.2">
      <c r="B184" s="5"/>
      <c r="C184" s="5"/>
      <c r="D184" s="5"/>
      <c r="E184" s="4" t="str">
        <f t="shared" si="6"/>
        <v xml:space="preserve"> </v>
      </c>
      <c r="F184" s="5"/>
      <c r="G184" s="4">
        <f t="shared" si="5"/>
        <v>0</v>
      </c>
      <c r="H184" s="5"/>
    </row>
    <row r="185" spans="2:8" x14ac:dyDescent="0.2">
      <c r="B185" s="5"/>
      <c r="C185" s="5"/>
      <c r="D185" s="5"/>
      <c r="E185" s="4" t="str">
        <f t="shared" si="6"/>
        <v xml:space="preserve"> </v>
      </c>
      <c r="F185" s="5"/>
      <c r="G185" s="4">
        <f t="shared" si="5"/>
        <v>0</v>
      </c>
      <c r="H185" s="5"/>
    </row>
    <row r="186" spans="2:8" x14ac:dyDescent="0.2">
      <c r="B186" s="5"/>
      <c r="C186" s="5"/>
      <c r="D186" s="5"/>
      <c r="E186" s="4" t="str">
        <f t="shared" si="6"/>
        <v xml:space="preserve"> </v>
      </c>
      <c r="F186" s="5"/>
      <c r="G186" s="4">
        <f t="shared" si="5"/>
        <v>0</v>
      </c>
      <c r="H186" s="5"/>
    </row>
    <row r="187" spans="2:8" x14ac:dyDescent="0.2">
      <c r="B187" s="5"/>
      <c r="C187" s="5"/>
      <c r="D187" s="5"/>
      <c r="E187" s="4" t="str">
        <f t="shared" si="6"/>
        <v xml:space="preserve"> </v>
      </c>
      <c r="F187" s="5"/>
      <c r="G187" s="4">
        <f t="shared" si="5"/>
        <v>0</v>
      </c>
      <c r="H187" s="5"/>
    </row>
    <row r="188" spans="2:8" x14ac:dyDescent="0.2">
      <c r="B188" s="5"/>
      <c r="C188" s="5"/>
      <c r="D188" s="5"/>
      <c r="E188" s="4" t="str">
        <f t="shared" si="6"/>
        <v xml:space="preserve"> </v>
      </c>
      <c r="F188" s="5"/>
      <c r="G188" s="4">
        <f t="shared" si="5"/>
        <v>0</v>
      </c>
      <c r="H188" s="5"/>
    </row>
    <row r="189" spans="2:8" x14ac:dyDescent="0.2">
      <c r="B189" s="5"/>
      <c r="C189" s="5"/>
      <c r="D189" s="5"/>
      <c r="E189" s="4" t="str">
        <f t="shared" si="6"/>
        <v xml:space="preserve"> </v>
      </c>
      <c r="F189" s="5"/>
      <c r="G189" s="4">
        <f t="shared" si="5"/>
        <v>0</v>
      </c>
      <c r="H189" s="5"/>
    </row>
    <row r="190" spans="2:8" x14ac:dyDescent="0.2">
      <c r="B190" s="5"/>
      <c r="C190" s="5"/>
      <c r="D190" s="5"/>
      <c r="E190" s="4" t="str">
        <f t="shared" si="6"/>
        <v xml:space="preserve"> </v>
      </c>
      <c r="F190" s="5"/>
      <c r="G190" s="4">
        <f t="shared" si="5"/>
        <v>0</v>
      </c>
      <c r="H190" s="5"/>
    </row>
    <row r="191" spans="2:8" x14ac:dyDescent="0.2">
      <c r="B191" s="5"/>
      <c r="C191" s="5"/>
      <c r="D191" s="5"/>
      <c r="E191" s="4" t="str">
        <f t="shared" si="6"/>
        <v xml:space="preserve"> </v>
      </c>
      <c r="F191" s="5"/>
      <c r="G191" s="4">
        <f t="shared" si="5"/>
        <v>0</v>
      </c>
      <c r="H191" s="5"/>
    </row>
    <row r="192" spans="2:8" x14ac:dyDescent="0.2">
      <c r="B192" s="5"/>
      <c r="C192" s="5"/>
      <c r="D192" s="5"/>
      <c r="E192" s="4" t="str">
        <f t="shared" si="6"/>
        <v xml:space="preserve"> </v>
      </c>
      <c r="F192" s="5"/>
      <c r="G192" s="4">
        <f t="shared" si="5"/>
        <v>0</v>
      </c>
      <c r="H192" s="5"/>
    </row>
    <row r="193" spans="2:8" x14ac:dyDescent="0.2">
      <c r="B193" s="5"/>
      <c r="C193" s="5"/>
      <c r="D193" s="5"/>
      <c r="E193" s="4" t="str">
        <f t="shared" si="6"/>
        <v xml:space="preserve"> </v>
      </c>
      <c r="F193" s="5"/>
      <c r="G193" s="4">
        <f t="shared" si="5"/>
        <v>0</v>
      </c>
      <c r="H193" s="5"/>
    </row>
    <row r="194" spans="2:8" x14ac:dyDescent="0.2">
      <c r="B194" s="5"/>
      <c r="C194" s="5"/>
      <c r="D194" s="5"/>
      <c r="E194" s="4" t="str">
        <f t="shared" si="6"/>
        <v xml:space="preserve"> </v>
      </c>
      <c r="F194" s="5"/>
      <c r="G194" s="4">
        <f t="shared" si="5"/>
        <v>0</v>
      </c>
      <c r="H194" s="5"/>
    </row>
    <row r="195" spans="2:8" x14ac:dyDescent="0.2">
      <c r="B195" s="5"/>
      <c r="C195" s="5"/>
      <c r="D195" s="5"/>
      <c r="E195" s="4" t="str">
        <f t="shared" si="6"/>
        <v xml:space="preserve"> </v>
      </c>
      <c r="F195" s="5"/>
      <c r="G195" s="4">
        <f t="shared" si="5"/>
        <v>0</v>
      </c>
      <c r="H195" s="5"/>
    </row>
    <row r="196" spans="2:8" x14ac:dyDescent="0.2">
      <c r="B196" s="5"/>
      <c r="C196" s="5"/>
      <c r="D196" s="5"/>
      <c r="E196" s="4" t="str">
        <f t="shared" si="6"/>
        <v xml:space="preserve"> </v>
      </c>
      <c r="F196" s="5"/>
      <c r="G196" s="4">
        <f t="shared" ref="G196:G259" si="7">IFERROR(E196*F196,0)</f>
        <v>0</v>
      </c>
      <c r="H196" s="5"/>
    </row>
    <row r="197" spans="2:8" x14ac:dyDescent="0.2">
      <c r="B197" s="5"/>
      <c r="C197" s="5"/>
      <c r="D197" s="5"/>
      <c r="E197" s="4" t="str">
        <f t="shared" si="6"/>
        <v xml:space="preserve"> </v>
      </c>
      <c r="F197" s="5"/>
      <c r="G197" s="4">
        <f t="shared" si="7"/>
        <v>0</v>
      </c>
      <c r="H197" s="5"/>
    </row>
    <row r="198" spans="2:8" x14ac:dyDescent="0.2">
      <c r="B198" s="5"/>
      <c r="C198" s="5"/>
      <c r="D198" s="5"/>
      <c r="E198" s="4" t="str">
        <f t="shared" si="6"/>
        <v xml:space="preserve"> </v>
      </c>
      <c r="F198" s="5"/>
      <c r="G198" s="4">
        <f t="shared" si="7"/>
        <v>0</v>
      </c>
      <c r="H198" s="5"/>
    </row>
    <row r="199" spans="2:8" x14ac:dyDescent="0.2">
      <c r="B199" s="5"/>
      <c r="C199" s="5"/>
      <c r="D199" s="5"/>
      <c r="E199" s="4" t="str">
        <f t="shared" si="6"/>
        <v xml:space="preserve"> </v>
      </c>
      <c r="F199" s="5"/>
      <c r="G199" s="4">
        <f t="shared" si="7"/>
        <v>0</v>
      </c>
      <c r="H199" s="5"/>
    </row>
    <row r="200" spans="2:8" x14ac:dyDescent="0.2">
      <c r="B200" s="5"/>
      <c r="C200" s="5"/>
      <c r="D200" s="5"/>
      <c r="E200" s="4" t="str">
        <f t="shared" si="6"/>
        <v xml:space="preserve"> </v>
      </c>
      <c r="F200" s="5"/>
      <c r="G200" s="4">
        <f t="shared" si="7"/>
        <v>0</v>
      </c>
      <c r="H200" s="5"/>
    </row>
    <row r="201" spans="2:8" x14ac:dyDescent="0.2">
      <c r="B201" s="5"/>
      <c r="C201" s="5"/>
      <c r="D201" s="5"/>
      <c r="E201" s="4" t="str">
        <f t="shared" ref="E201:E264" si="8">IF(D201="CAMISA BLANCA",59,IF(D201="CAMISA AZUL",59,IF(D201="CAMISA AMARILLA",59,IF(D201="CAMISA VERDE",59,IF(D201="CAMISA DENIM",59,IF(D201="CAMISA GRANATE",59,IF(D201="CAMISA GRIS",59,IF(D201="CAMISA GRIS CLARO",59,IF(D201="CAMISA CUADROS AZULES",59,IF(D201="CAMISA CUADROS NAVIDAD",59,IF(D201="CARTERA NEGRA",29,IF(D201="CARTERA AZUL",29,IF(D201="CARTERA CAMEL",29,IF(D201="CARTERA VERDE",29,IF(D201="CARTERA AZUL-ROJO",29,IF(D201="CARTERA VERDE-AMARILLO",29," "))))))))))))))))</f>
        <v xml:space="preserve"> </v>
      </c>
      <c r="F201" s="5"/>
      <c r="G201" s="4">
        <f t="shared" si="7"/>
        <v>0</v>
      </c>
      <c r="H201" s="5"/>
    </row>
    <row r="202" spans="2:8" x14ac:dyDescent="0.2">
      <c r="B202" s="5"/>
      <c r="C202" s="5"/>
      <c r="D202" s="5"/>
      <c r="E202" s="4" t="str">
        <f t="shared" si="8"/>
        <v xml:space="preserve"> </v>
      </c>
      <c r="F202" s="5"/>
      <c r="G202" s="4">
        <f t="shared" si="7"/>
        <v>0</v>
      </c>
      <c r="H202" s="5"/>
    </row>
    <row r="203" spans="2:8" x14ac:dyDescent="0.2">
      <c r="B203" s="5"/>
      <c r="C203" s="5"/>
      <c r="D203" s="5"/>
      <c r="E203" s="4" t="str">
        <f t="shared" si="8"/>
        <v xml:space="preserve"> </v>
      </c>
      <c r="F203" s="5"/>
      <c r="G203" s="4">
        <f t="shared" si="7"/>
        <v>0</v>
      </c>
      <c r="H203" s="5"/>
    </row>
    <row r="204" spans="2:8" x14ac:dyDescent="0.2">
      <c r="B204" s="5"/>
      <c r="C204" s="5"/>
      <c r="D204" s="5"/>
      <c r="E204" s="4" t="str">
        <f t="shared" si="8"/>
        <v xml:space="preserve"> </v>
      </c>
      <c r="F204" s="5"/>
      <c r="G204" s="4">
        <f t="shared" si="7"/>
        <v>0</v>
      </c>
      <c r="H204" s="5"/>
    </row>
    <row r="205" spans="2:8" x14ac:dyDescent="0.2">
      <c r="B205" s="5"/>
      <c r="C205" s="5"/>
      <c r="D205" s="5"/>
      <c r="E205" s="4" t="str">
        <f t="shared" si="8"/>
        <v xml:space="preserve"> </v>
      </c>
      <c r="F205" s="5"/>
      <c r="G205" s="4">
        <f t="shared" si="7"/>
        <v>0</v>
      </c>
      <c r="H205" s="5"/>
    </row>
    <row r="206" spans="2:8" x14ac:dyDescent="0.2">
      <c r="B206" s="5"/>
      <c r="C206" s="5"/>
      <c r="D206" s="5"/>
      <c r="E206" s="4" t="str">
        <f t="shared" si="8"/>
        <v xml:space="preserve"> </v>
      </c>
      <c r="F206" s="5"/>
      <c r="G206" s="4">
        <f t="shared" si="7"/>
        <v>0</v>
      </c>
      <c r="H206" s="5"/>
    </row>
    <row r="207" spans="2:8" x14ac:dyDescent="0.2">
      <c r="B207" s="5"/>
      <c r="C207" s="5"/>
      <c r="D207" s="5"/>
      <c r="E207" s="4" t="str">
        <f t="shared" si="8"/>
        <v xml:space="preserve"> </v>
      </c>
      <c r="F207" s="5"/>
      <c r="G207" s="4">
        <f t="shared" si="7"/>
        <v>0</v>
      </c>
      <c r="H207" s="5"/>
    </row>
    <row r="208" spans="2:8" x14ac:dyDescent="0.2">
      <c r="B208" s="5"/>
      <c r="C208" s="5"/>
      <c r="D208" s="5"/>
      <c r="E208" s="4" t="str">
        <f t="shared" si="8"/>
        <v xml:space="preserve"> </v>
      </c>
      <c r="F208" s="5"/>
      <c r="G208" s="4">
        <f t="shared" si="7"/>
        <v>0</v>
      </c>
      <c r="H208" s="5"/>
    </row>
    <row r="209" spans="2:8" x14ac:dyDescent="0.2">
      <c r="B209" s="5"/>
      <c r="C209" s="5"/>
      <c r="D209" s="5"/>
      <c r="E209" s="4" t="str">
        <f t="shared" si="8"/>
        <v xml:space="preserve"> </v>
      </c>
      <c r="F209" s="5"/>
      <c r="G209" s="4">
        <f t="shared" si="7"/>
        <v>0</v>
      </c>
      <c r="H209" s="5"/>
    </row>
    <row r="210" spans="2:8" x14ac:dyDescent="0.2">
      <c r="B210" s="5"/>
      <c r="C210" s="5"/>
      <c r="D210" s="5"/>
      <c r="E210" s="4" t="str">
        <f t="shared" si="8"/>
        <v xml:space="preserve"> </v>
      </c>
      <c r="F210" s="5"/>
      <c r="G210" s="4">
        <f t="shared" si="7"/>
        <v>0</v>
      </c>
      <c r="H210" s="5"/>
    </row>
    <row r="211" spans="2:8" x14ac:dyDescent="0.2">
      <c r="B211" s="5"/>
      <c r="C211" s="5"/>
      <c r="D211" s="5"/>
      <c r="E211" s="4" t="str">
        <f t="shared" si="8"/>
        <v xml:space="preserve"> </v>
      </c>
      <c r="F211" s="5"/>
      <c r="G211" s="4">
        <f t="shared" si="7"/>
        <v>0</v>
      </c>
      <c r="H211" s="5"/>
    </row>
    <row r="212" spans="2:8" x14ac:dyDescent="0.2">
      <c r="B212" s="5"/>
      <c r="C212" s="5"/>
      <c r="D212" s="5"/>
      <c r="E212" s="4" t="str">
        <f t="shared" si="8"/>
        <v xml:space="preserve"> </v>
      </c>
      <c r="F212" s="5"/>
      <c r="G212" s="4">
        <f t="shared" si="7"/>
        <v>0</v>
      </c>
      <c r="H212" s="5"/>
    </row>
    <row r="213" spans="2:8" x14ac:dyDescent="0.2">
      <c r="B213" s="5"/>
      <c r="C213" s="5"/>
      <c r="D213" s="5"/>
      <c r="E213" s="4" t="str">
        <f t="shared" si="8"/>
        <v xml:space="preserve"> </v>
      </c>
      <c r="F213" s="5"/>
      <c r="G213" s="4">
        <f t="shared" si="7"/>
        <v>0</v>
      </c>
      <c r="H213" s="5"/>
    </row>
    <row r="214" spans="2:8" x14ac:dyDescent="0.2">
      <c r="B214" s="5"/>
      <c r="C214" s="5"/>
      <c r="D214" s="5"/>
      <c r="E214" s="4" t="str">
        <f t="shared" si="8"/>
        <v xml:space="preserve"> </v>
      </c>
      <c r="F214" s="5"/>
      <c r="G214" s="4">
        <f t="shared" si="7"/>
        <v>0</v>
      </c>
      <c r="H214" s="5"/>
    </row>
    <row r="215" spans="2:8" x14ac:dyDescent="0.2">
      <c r="B215" s="5"/>
      <c r="C215" s="5"/>
      <c r="D215" s="5"/>
      <c r="E215" s="4" t="str">
        <f t="shared" si="8"/>
        <v xml:space="preserve"> </v>
      </c>
      <c r="F215" s="5"/>
      <c r="G215" s="4">
        <f t="shared" si="7"/>
        <v>0</v>
      </c>
      <c r="H215" s="5"/>
    </row>
    <row r="216" spans="2:8" x14ac:dyDescent="0.2">
      <c r="B216" s="5"/>
      <c r="C216" s="5"/>
      <c r="D216" s="5"/>
      <c r="E216" s="4" t="str">
        <f t="shared" si="8"/>
        <v xml:space="preserve"> </v>
      </c>
      <c r="F216" s="5"/>
      <c r="G216" s="4">
        <f t="shared" si="7"/>
        <v>0</v>
      </c>
      <c r="H216" s="5"/>
    </row>
    <row r="217" spans="2:8" x14ac:dyDescent="0.2">
      <c r="B217" s="5"/>
      <c r="C217" s="5"/>
      <c r="D217" s="5"/>
      <c r="E217" s="4" t="str">
        <f t="shared" si="8"/>
        <v xml:space="preserve"> </v>
      </c>
      <c r="F217" s="5"/>
      <c r="G217" s="4">
        <f t="shared" si="7"/>
        <v>0</v>
      </c>
      <c r="H217" s="5"/>
    </row>
    <row r="218" spans="2:8" x14ac:dyDescent="0.2">
      <c r="B218" s="5"/>
      <c r="C218" s="5"/>
      <c r="D218" s="5"/>
      <c r="E218" s="4" t="str">
        <f t="shared" si="8"/>
        <v xml:space="preserve"> </v>
      </c>
      <c r="F218" s="5"/>
      <c r="G218" s="4">
        <f t="shared" si="7"/>
        <v>0</v>
      </c>
      <c r="H218" s="5"/>
    </row>
    <row r="219" spans="2:8" x14ac:dyDescent="0.2">
      <c r="B219" s="5"/>
      <c r="C219" s="5"/>
      <c r="D219" s="5"/>
      <c r="E219" s="4" t="str">
        <f t="shared" si="8"/>
        <v xml:space="preserve"> </v>
      </c>
      <c r="F219" s="5"/>
      <c r="G219" s="4">
        <f t="shared" si="7"/>
        <v>0</v>
      </c>
      <c r="H219" s="5"/>
    </row>
    <row r="220" spans="2:8" x14ac:dyDescent="0.2">
      <c r="B220" s="5"/>
      <c r="C220" s="5"/>
      <c r="D220" s="5"/>
      <c r="E220" s="4" t="str">
        <f t="shared" si="8"/>
        <v xml:space="preserve"> </v>
      </c>
      <c r="F220" s="5"/>
      <c r="G220" s="4">
        <f t="shared" si="7"/>
        <v>0</v>
      </c>
      <c r="H220" s="5"/>
    </row>
    <row r="221" spans="2:8" x14ac:dyDescent="0.2">
      <c r="B221" s="5"/>
      <c r="C221" s="5"/>
      <c r="D221" s="5"/>
      <c r="E221" s="4" t="str">
        <f t="shared" si="8"/>
        <v xml:space="preserve"> </v>
      </c>
      <c r="F221" s="5"/>
      <c r="G221" s="4">
        <f t="shared" si="7"/>
        <v>0</v>
      </c>
      <c r="H221" s="5"/>
    </row>
    <row r="222" spans="2:8" x14ac:dyDescent="0.2">
      <c r="B222" s="5"/>
      <c r="C222" s="5"/>
      <c r="D222" s="5"/>
      <c r="E222" s="4" t="str">
        <f t="shared" si="8"/>
        <v xml:space="preserve"> </v>
      </c>
      <c r="F222" s="5"/>
      <c r="G222" s="4">
        <f t="shared" si="7"/>
        <v>0</v>
      </c>
      <c r="H222" s="5"/>
    </row>
    <row r="223" spans="2:8" x14ac:dyDescent="0.2">
      <c r="B223" s="5"/>
      <c r="C223" s="5"/>
      <c r="D223" s="5"/>
      <c r="E223" s="4" t="str">
        <f t="shared" si="8"/>
        <v xml:space="preserve"> </v>
      </c>
      <c r="F223" s="5"/>
      <c r="G223" s="4">
        <f t="shared" si="7"/>
        <v>0</v>
      </c>
      <c r="H223" s="5"/>
    </row>
    <row r="224" spans="2:8" x14ac:dyDescent="0.2">
      <c r="B224" s="5"/>
      <c r="C224" s="5"/>
      <c r="D224" s="5"/>
      <c r="E224" s="4" t="str">
        <f t="shared" si="8"/>
        <v xml:space="preserve"> </v>
      </c>
      <c r="F224" s="5"/>
      <c r="G224" s="4">
        <f t="shared" si="7"/>
        <v>0</v>
      </c>
      <c r="H224" s="5"/>
    </row>
    <row r="225" spans="2:8" x14ac:dyDescent="0.2">
      <c r="B225" s="5"/>
      <c r="C225" s="5"/>
      <c r="D225" s="5"/>
      <c r="E225" s="4" t="str">
        <f t="shared" si="8"/>
        <v xml:space="preserve"> </v>
      </c>
      <c r="F225" s="5"/>
      <c r="G225" s="4">
        <f t="shared" si="7"/>
        <v>0</v>
      </c>
      <c r="H225" s="5"/>
    </row>
    <row r="226" spans="2:8" x14ac:dyDescent="0.2">
      <c r="B226" s="5"/>
      <c r="C226" s="5"/>
      <c r="D226" s="5"/>
      <c r="E226" s="4" t="str">
        <f t="shared" si="8"/>
        <v xml:space="preserve"> </v>
      </c>
      <c r="F226" s="5"/>
      <c r="G226" s="4">
        <f t="shared" si="7"/>
        <v>0</v>
      </c>
      <c r="H226" s="5"/>
    </row>
    <row r="227" spans="2:8" x14ac:dyDescent="0.2">
      <c r="B227" s="5"/>
      <c r="C227" s="5"/>
      <c r="D227" s="5"/>
      <c r="E227" s="4" t="str">
        <f t="shared" si="8"/>
        <v xml:space="preserve"> </v>
      </c>
      <c r="F227" s="5"/>
      <c r="G227" s="4">
        <f t="shared" si="7"/>
        <v>0</v>
      </c>
      <c r="H227" s="5"/>
    </row>
    <row r="228" spans="2:8" x14ac:dyDescent="0.2">
      <c r="B228" s="5"/>
      <c r="C228" s="5"/>
      <c r="D228" s="5"/>
      <c r="E228" s="4" t="str">
        <f t="shared" si="8"/>
        <v xml:space="preserve"> </v>
      </c>
      <c r="F228" s="5"/>
      <c r="G228" s="4">
        <f t="shared" si="7"/>
        <v>0</v>
      </c>
      <c r="H228" s="5"/>
    </row>
    <row r="229" spans="2:8" x14ac:dyDescent="0.2">
      <c r="B229" s="5"/>
      <c r="C229" s="5"/>
      <c r="D229" s="5"/>
      <c r="E229" s="4" t="str">
        <f t="shared" si="8"/>
        <v xml:space="preserve"> </v>
      </c>
      <c r="F229" s="5"/>
      <c r="G229" s="4">
        <f t="shared" si="7"/>
        <v>0</v>
      </c>
      <c r="H229" s="5"/>
    </row>
    <row r="230" spans="2:8" x14ac:dyDescent="0.2">
      <c r="B230" s="5"/>
      <c r="C230" s="5"/>
      <c r="D230" s="5"/>
      <c r="E230" s="4" t="str">
        <f t="shared" si="8"/>
        <v xml:space="preserve"> </v>
      </c>
      <c r="F230" s="5"/>
      <c r="G230" s="4">
        <f t="shared" si="7"/>
        <v>0</v>
      </c>
      <c r="H230" s="5"/>
    </row>
    <row r="231" spans="2:8" x14ac:dyDescent="0.2">
      <c r="B231" s="5"/>
      <c r="C231" s="5"/>
      <c r="D231" s="5"/>
      <c r="E231" s="4" t="str">
        <f t="shared" si="8"/>
        <v xml:space="preserve"> </v>
      </c>
      <c r="F231" s="5"/>
      <c r="G231" s="4">
        <f t="shared" si="7"/>
        <v>0</v>
      </c>
      <c r="H231" s="5"/>
    </row>
    <row r="232" spans="2:8" x14ac:dyDescent="0.2">
      <c r="B232" s="5"/>
      <c r="C232" s="5"/>
      <c r="D232" s="5"/>
      <c r="E232" s="4" t="str">
        <f t="shared" si="8"/>
        <v xml:space="preserve"> </v>
      </c>
      <c r="F232" s="5"/>
      <c r="G232" s="4">
        <f t="shared" si="7"/>
        <v>0</v>
      </c>
      <c r="H232" s="5"/>
    </row>
    <row r="233" spans="2:8" x14ac:dyDescent="0.2">
      <c r="B233" s="5"/>
      <c r="C233" s="5"/>
      <c r="D233" s="5"/>
      <c r="E233" s="4" t="str">
        <f t="shared" si="8"/>
        <v xml:space="preserve"> </v>
      </c>
      <c r="F233" s="5"/>
      <c r="G233" s="4">
        <f t="shared" si="7"/>
        <v>0</v>
      </c>
      <c r="H233" s="5"/>
    </row>
    <row r="234" spans="2:8" x14ac:dyDescent="0.2">
      <c r="B234" s="5"/>
      <c r="C234" s="5"/>
      <c r="D234" s="5"/>
      <c r="E234" s="4" t="str">
        <f t="shared" si="8"/>
        <v xml:space="preserve"> </v>
      </c>
      <c r="F234" s="5"/>
      <c r="G234" s="4">
        <f t="shared" si="7"/>
        <v>0</v>
      </c>
      <c r="H234" s="5"/>
    </row>
    <row r="235" spans="2:8" x14ac:dyDescent="0.2">
      <c r="B235" s="5"/>
      <c r="C235" s="5"/>
      <c r="D235" s="5"/>
      <c r="E235" s="4" t="str">
        <f t="shared" si="8"/>
        <v xml:space="preserve"> </v>
      </c>
      <c r="F235" s="5"/>
      <c r="G235" s="4">
        <f t="shared" si="7"/>
        <v>0</v>
      </c>
      <c r="H235" s="5"/>
    </row>
    <row r="236" spans="2:8" x14ac:dyDescent="0.2">
      <c r="B236" s="5"/>
      <c r="C236" s="5"/>
      <c r="D236" s="5"/>
      <c r="E236" s="4" t="str">
        <f t="shared" si="8"/>
        <v xml:space="preserve"> </v>
      </c>
      <c r="F236" s="5"/>
      <c r="G236" s="4">
        <f t="shared" si="7"/>
        <v>0</v>
      </c>
      <c r="H236" s="5"/>
    </row>
    <row r="237" spans="2:8" x14ac:dyDescent="0.2">
      <c r="B237" s="5"/>
      <c r="C237" s="5"/>
      <c r="D237" s="5"/>
      <c r="E237" s="4" t="str">
        <f t="shared" si="8"/>
        <v xml:space="preserve"> </v>
      </c>
      <c r="F237" s="5"/>
      <c r="G237" s="4">
        <f t="shared" si="7"/>
        <v>0</v>
      </c>
      <c r="H237" s="5"/>
    </row>
    <row r="238" spans="2:8" x14ac:dyDescent="0.2">
      <c r="B238" s="5"/>
      <c r="C238" s="5"/>
      <c r="D238" s="5"/>
      <c r="E238" s="4" t="str">
        <f t="shared" si="8"/>
        <v xml:space="preserve"> </v>
      </c>
      <c r="F238" s="5"/>
      <c r="G238" s="4">
        <f t="shared" si="7"/>
        <v>0</v>
      </c>
      <c r="H238" s="5"/>
    </row>
    <row r="239" spans="2:8" x14ac:dyDescent="0.2">
      <c r="B239" s="5"/>
      <c r="C239" s="5"/>
      <c r="D239" s="5"/>
      <c r="E239" s="4" t="str">
        <f t="shared" si="8"/>
        <v xml:space="preserve"> </v>
      </c>
      <c r="F239" s="5"/>
      <c r="G239" s="4">
        <f t="shared" si="7"/>
        <v>0</v>
      </c>
      <c r="H239" s="5"/>
    </row>
    <row r="240" spans="2:8" x14ac:dyDescent="0.2">
      <c r="B240" s="5"/>
      <c r="C240" s="5"/>
      <c r="D240" s="5"/>
      <c r="E240" s="4" t="str">
        <f t="shared" si="8"/>
        <v xml:space="preserve"> </v>
      </c>
      <c r="F240" s="5"/>
      <c r="G240" s="4">
        <f t="shared" si="7"/>
        <v>0</v>
      </c>
      <c r="H240" s="5"/>
    </row>
    <row r="241" spans="2:8" x14ac:dyDescent="0.2">
      <c r="B241" s="5"/>
      <c r="C241" s="5"/>
      <c r="D241" s="5"/>
      <c r="E241" s="4" t="str">
        <f t="shared" si="8"/>
        <v xml:space="preserve"> </v>
      </c>
      <c r="F241" s="5"/>
      <c r="G241" s="4">
        <f t="shared" si="7"/>
        <v>0</v>
      </c>
      <c r="H241" s="5"/>
    </row>
    <row r="242" spans="2:8" x14ac:dyDescent="0.2">
      <c r="B242" s="5"/>
      <c r="C242" s="5"/>
      <c r="D242" s="5"/>
      <c r="E242" s="4" t="str">
        <f t="shared" si="8"/>
        <v xml:space="preserve"> </v>
      </c>
      <c r="F242" s="5"/>
      <c r="G242" s="4">
        <f t="shared" si="7"/>
        <v>0</v>
      </c>
      <c r="H242" s="5"/>
    </row>
    <row r="243" spans="2:8" x14ac:dyDescent="0.2">
      <c r="B243" s="5"/>
      <c r="C243" s="5"/>
      <c r="D243" s="5"/>
      <c r="E243" s="4" t="str">
        <f t="shared" si="8"/>
        <v xml:space="preserve"> </v>
      </c>
      <c r="F243" s="5"/>
      <c r="G243" s="4">
        <f t="shared" si="7"/>
        <v>0</v>
      </c>
      <c r="H243" s="5"/>
    </row>
    <row r="244" spans="2:8" x14ac:dyDescent="0.2">
      <c r="B244" s="5"/>
      <c r="C244" s="5"/>
      <c r="D244" s="5"/>
      <c r="E244" s="4" t="str">
        <f t="shared" si="8"/>
        <v xml:space="preserve"> </v>
      </c>
      <c r="F244" s="5"/>
      <c r="G244" s="4">
        <f t="shared" si="7"/>
        <v>0</v>
      </c>
      <c r="H244" s="5"/>
    </row>
    <row r="245" spans="2:8" x14ac:dyDescent="0.2">
      <c r="B245" s="5"/>
      <c r="C245" s="5"/>
      <c r="D245" s="5"/>
      <c r="E245" s="4" t="str">
        <f t="shared" si="8"/>
        <v xml:space="preserve"> </v>
      </c>
      <c r="F245" s="5"/>
      <c r="G245" s="4">
        <f t="shared" si="7"/>
        <v>0</v>
      </c>
      <c r="H245" s="5"/>
    </row>
    <row r="246" spans="2:8" x14ac:dyDescent="0.2">
      <c r="B246" s="5"/>
      <c r="C246" s="5"/>
      <c r="D246" s="5"/>
      <c r="E246" s="4" t="str">
        <f t="shared" si="8"/>
        <v xml:space="preserve"> </v>
      </c>
      <c r="F246" s="5"/>
      <c r="G246" s="4">
        <f t="shared" si="7"/>
        <v>0</v>
      </c>
      <c r="H246" s="5"/>
    </row>
    <row r="247" spans="2:8" x14ac:dyDescent="0.2">
      <c r="B247" s="5"/>
      <c r="C247" s="5"/>
      <c r="D247" s="5"/>
      <c r="E247" s="4" t="str">
        <f t="shared" si="8"/>
        <v xml:space="preserve"> </v>
      </c>
      <c r="F247" s="5"/>
      <c r="G247" s="4">
        <f t="shared" si="7"/>
        <v>0</v>
      </c>
      <c r="H247" s="5"/>
    </row>
    <row r="248" spans="2:8" x14ac:dyDescent="0.2">
      <c r="B248" s="5"/>
      <c r="C248" s="5"/>
      <c r="D248" s="5"/>
      <c r="E248" s="4" t="str">
        <f t="shared" si="8"/>
        <v xml:space="preserve"> </v>
      </c>
      <c r="F248" s="5"/>
      <c r="G248" s="4">
        <f t="shared" si="7"/>
        <v>0</v>
      </c>
      <c r="H248" s="5"/>
    </row>
    <row r="249" spans="2:8" x14ac:dyDescent="0.2">
      <c r="B249" s="5"/>
      <c r="C249" s="5"/>
      <c r="D249" s="5"/>
      <c r="E249" s="4" t="str">
        <f t="shared" si="8"/>
        <v xml:space="preserve"> </v>
      </c>
      <c r="F249" s="5"/>
      <c r="G249" s="4">
        <f t="shared" si="7"/>
        <v>0</v>
      </c>
      <c r="H249" s="5"/>
    </row>
    <row r="250" spans="2:8" x14ac:dyDescent="0.2">
      <c r="B250" s="5"/>
      <c r="C250" s="5"/>
      <c r="D250" s="5"/>
      <c r="E250" s="4" t="str">
        <f t="shared" si="8"/>
        <v xml:space="preserve"> </v>
      </c>
      <c r="F250" s="5"/>
      <c r="G250" s="4">
        <f t="shared" si="7"/>
        <v>0</v>
      </c>
      <c r="H250" s="5"/>
    </row>
    <row r="251" spans="2:8" x14ac:dyDescent="0.2">
      <c r="B251" s="5"/>
      <c r="C251" s="5"/>
      <c r="D251" s="5"/>
      <c r="E251" s="4" t="str">
        <f t="shared" si="8"/>
        <v xml:space="preserve"> </v>
      </c>
      <c r="F251" s="5"/>
      <c r="G251" s="4">
        <f t="shared" si="7"/>
        <v>0</v>
      </c>
      <c r="H251" s="5"/>
    </row>
    <row r="252" spans="2:8" x14ac:dyDescent="0.2">
      <c r="B252" s="5"/>
      <c r="C252" s="5"/>
      <c r="D252" s="5"/>
      <c r="E252" s="4" t="str">
        <f t="shared" si="8"/>
        <v xml:space="preserve"> </v>
      </c>
      <c r="F252" s="5"/>
      <c r="G252" s="4">
        <f t="shared" si="7"/>
        <v>0</v>
      </c>
      <c r="H252" s="5"/>
    </row>
    <row r="253" spans="2:8" x14ac:dyDescent="0.2">
      <c r="B253" s="5"/>
      <c r="C253" s="5"/>
      <c r="D253" s="5"/>
      <c r="E253" s="4" t="str">
        <f t="shared" si="8"/>
        <v xml:space="preserve"> </v>
      </c>
      <c r="F253" s="5"/>
      <c r="G253" s="4">
        <f t="shared" si="7"/>
        <v>0</v>
      </c>
      <c r="H253" s="5"/>
    </row>
    <row r="254" spans="2:8" x14ac:dyDescent="0.2">
      <c r="B254" s="5"/>
      <c r="C254" s="5"/>
      <c r="D254" s="5"/>
      <c r="E254" s="4" t="str">
        <f t="shared" si="8"/>
        <v xml:space="preserve"> </v>
      </c>
      <c r="F254" s="5"/>
      <c r="G254" s="4">
        <f t="shared" si="7"/>
        <v>0</v>
      </c>
      <c r="H254" s="5"/>
    </row>
    <row r="255" spans="2:8" x14ac:dyDescent="0.2">
      <c r="B255" s="5"/>
      <c r="C255" s="5"/>
      <c r="D255" s="5"/>
      <c r="E255" s="4" t="str">
        <f t="shared" si="8"/>
        <v xml:space="preserve"> </v>
      </c>
      <c r="F255" s="5"/>
      <c r="G255" s="4">
        <f t="shared" si="7"/>
        <v>0</v>
      </c>
      <c r="H255" s="5"/>
    </row>
    <row r="256" spans="2:8" x14ac:dyDescent="0.2">
      <c r="B256" s="5"/>
      <c r="C256" s="5"/>
      <c r="D256" s="5"/>
      <c r="E256" s="4" t="str">
        <f t="shared" si="8"/>
        <v xml:space="preserve"> </v>
      </c>
      <c r="F256" s="5"/>
      <c r="G256" s="4">
        <f t="shared" si="7"/>
        <v>0</v>
      </c>
      <c r="H256" s="5"/>
    </row>
    <row r="257" spans="2:8" x14ac:dyDescent="0.2">
      <c r="B257" s="5"/>
      <c r="C257" s="5"/>
      <c r="D257" s="5"/>
      <c r="E257" s="4" t="str">
        <f t="shared" si="8"/>
        <v xml:space="preserve"> </v>
      </c>
      <c r="F257" s="5"/>
      <c r="G257" s="4">
        <f t="shared" si="7"/>
        <v>0</v>
      </c>
      <c r="H257" s="5"/>
    </row>
    <row r="258" spans="2:8" x14ac:dyDescent="0.2">
      <c r="B258" s="5"/>
      <c r="C258" s="5"/>
      <c r="D258" s="5"/>
      <c r="E258" s="4" t="str">
        <f t="shared" si="8"/>
        <v xml:space="preserve"> </v>
      </c>
      <c r="F258" s="5"/>
      <c r="G258" s="4">
        <f t="shared" si="7"/>
        <v>0</v>
      </c>
      <c r="H258" s="5"/>
    </row>
    <row r="259" spans="2:8" x14ac:dyDescent="0.2">
      <c r="B259" s="5"/>
      <c r="C259" s="5"/>
      <c r="D259" s="5"/>
      <c r="E259" s="4" t="str">
        <f t="shared" si="8"/>
        <v xml:space="preserve"> </v>
      </c>
      <c r="F259" s="5"/>
      <c r="G259" s="4">
        <f t="shared" si="7"/>
        <v>0</v>
      </c>
      <c r="H259" s="5"/>
    </row>
    <row r="260" spans="2:8" x14ac:dyDescent="0.2">
      <c r="B260" s="5"/>
      <c r="C260" s="5"/>
      <c r="D260" s="5"/>
      <c r="E260" s="4" t="str">
        <f t="shared" si="8"/>
        <v xml:space="preserve"> </v>
      </c>
      <c r="F260" s="5"/>
      <c r="G260" s="4">
        <f t="shared" ref="G260:G323" si="9">IFERROR(E260*F260,0)</f>
        <v>0</v>
      </c>
      <c r="H260" s="5"/>
    </row>
    <row r="261" spans="2:8" x14ac:dyDescent="0.2">
      <c r="B261" s="5"/>
      <c r="C261" s="5"/>
      <c r="D261" s="5"/>
      <c r="E261" s="4" t="str">
        <f t="shared" si="8"/>
        <v xml:space="preserve"> </v>
      </c>
      <c r="F261" s="5"/>
      <c r="G261" s="4">
        <f t="shared" si="9"/>
        <v>0</v>
      </c>
      <c r="H261" s="5"/>
    </row>
    <row r="262" spans="2:8" x14ac:dyDescent="0.2">
      <c r="B262" s="5"/>
      <c r="C262" s="5"/>
      <c r="D262" s="5"/>
      <c r="E262" s="4" t="str">
        <f t="shared" si="8"/>
        <v xml:space="preserve"> </v>
      </c>
      <c r="F262" s="5"/>
      <c r="G262" s="4">
        <f t="shared" si="9"/>
        <v>0</v>
      </c>
      <c r="H262" s="5"/>
    </row>
    <row r="263" spans="2:8" x14ac:dyDescent="0.2">
      <c r="B263" s="5"/>
      <c r="C263" s="5"/>
      <c r="D263" s="5"/>
      <c r="E263" s="4" t="str">
        <f t="shared" si="8"/>
        <v xml:space="preserve"> </v>
      </c>
      <c r="F263" s="5"/>
      <c r="G263" s="4">
        <f t="shared" si="9"/>
        <v>0</v>
      </c>
      <c r="H263" s="5"/>
    </row>
    <row r="264" spans="2:8" x14ac:dyDescent="0.2">
      <c r="B264" s="5"/>
      <c r="C264" s="5"/>
      <c r="D264" s="5"/>
      <c r="E264" s="4" t="str">
        <f t="shared" si="8"/>
        <v xml:space="preserve"> </v>
      </c>
      <c r="F264" s="5"/>
      <c r="G264" s="4">
        <f t="shared" si="9"/>
        <v>0</v>
      </c>
      <c r="H264" s="5"/>
    </row>
    <row r="265" spans="2:8" x14ac:dyDescent="0.2">
      <c r="B265" s="5"/>
      <c r="C265" s="5"/>
      <c r="D265" s="5"/>
      <c r="E265" s="4" t="str">
        <f t="shared" ref="E265:E328" si="10">IF(D265="CAMISA BLANCA",59,IF(D265="CAMISA AZUL",59,IF(D265="CAMISA AMARILLA",59,IF(D265="CAMISA VERDE",59,IF(D265="CAMISA DENIM",59,IF(D265="CAMISA GRANATE",59,IF(D265="CAMISA GRIS",59,IF(D265="CAMISA GRIS CLARO",59,IF(D265="CAMISA CUADROS AZULES",59,IF(D265="CAMISA CUADROS NAVIDAD",59,IF(D265="CARTERA NEGRA",29,IF(D265="CARTERA AZUL",29,IF(D265="CARTERA CAMEL",29,IF(D265="CARTERA VERDE",29,IF(D265="CARTERA AZUL-ROJO",29,IF(D265="CARTERA VERDE-AMARILLO",29," "))))))))))))))))</f>
        <v xml:space="preserve"> </v>
      </c>
      <c r="F265" s="5"/>
      <c r="G265" s="4">
        <f t="shared" si="9"/>
        <v>0</v>
      </c>
      <c r="H265" s="5"/>
    </row>
    <row r="266" spans="2:8" x14ac:dyDescent="0.2">
      <c r="B266" s="5"/>
      <c r="C266" s="5"/>
      <c r="D266" s="5"/>
      <c r="E266" s="4" t="str">
        <f t="shared" si="10"/>
        <v xml:space="preserve"> </v>
      </c>
      <c r="F266" s="5"/>
      <c r="G266" s="4">
        <f t="shared" si="9"/>
        <v>0</v>
      </c>
      <c r="H266" s="5"/>
    </row>
    <row r="267" spans="2:8" x14ac:dyDescent="0.2">
      <c r="B267" s="5"/>
      <c r="C267" s="5"/>
      <c r="D267" s="5"/>
      <c r="E267" s="4" t="str">
        <f t="shared" si="10"/>
        <v xml:space="preserve"> </v>
      </c>
      <c r="F267" s="5"/>
      <c r="G267" s="4">
        <f t="shared" si="9"/>
        <v>0</v>
      </c>
      <c r="H267" s="5"/>
    </row>
    <row r="268" spans="2:8" x14ac:dyDescent="0.2">
      <c r="B268" s="5"/>
      <c r="C268" s="5"/>
      <c r="D268" s="5"/>
      <c r="E268" s="4" t="str">
        <f t="shared" si="10"/>
        <v xml:space="preserve"> </v>
      </c>
      <c r="F268" s="5"/>
      <c r="G268" s="4">
        <f t="shared" si="9"/>
        <v>0</v>
      </c>
      <c r="H268" s="5"/>
    </row>
    <row r="269" spans="2:8" x14ac:dyDescent="0.2">
      <c r="B269" s="5"/>
      <c r="C269" s="5"/>
      <c r="D269" s="5"/>
      <c r="E269" s="4" t="str">
        <f t="shared" si="10"/>
        <v xml:space="preserve"> </v>
      </c>
      <c r="F269" s="5"/>
      <c r="G269" s="4">
        <f t="shared" si="9"/>
        <v>0</v>
      </c>
      <c r="H269" s="5"/>
    </row>
    <row r="270" spans="2:8" x14ac:dyDescent="0.2">
      <c r="B270" s="5"/>
      <c r="C270" s="5"/>
      <c r="D270" s="5"/>
      <c r="E270" s="4" t="str">
        <f t="shared" si="10"/>
        <v xml:space="preserve"> </v>
      </c>
      <c r="F270" s="5"/>
      <c r="G270" s="4">
        <f t="shared" si="9"/>
        <v>0</v>
      </c>
      <c r="H270" s="5"/>
    </row>
    <row r="271" spans="2:8" x14ac:dyDescent="0.2">
      <c r="B271" s="5"/>
      <c r="C271" s="5"/>
      <c r="D271" s="5"/>
      <c r="E271" s="4" t="str">
        <f t="shared" si="10"/>
        <v xml:space="preserve"> </v>
      </c>
      <c r="F271" s="5"/>
      <c r="G271" s="4">
        <f t="shared" si="9"/>
        <v>0</v>
      </c>
      <c r="H271" s="5"/>
    </row>
    <row r="272" spans="2:8" x14ac:dyDescent="0.2">
      <c r="B272" s="5"/>
      <c r="C272" s="5"/>
      <c r="D272" s="5"/>
      <c r="E272" s="4" t="str">
        <f t="shared" si="10"/>
        <v xml:space="preserve"> </v>
      </c>
      <c r="F272" s="5"/>
      <c r="G272" s="4">
        <f t="shared" si="9"/>
        <v>0</v>
      </c>
      <c r="H272" s="5"/>
    </row>
    <row r="273" spans="2:8" x14ac:dyDescent="0.2">
      <c r="B273" s="5"/>
      <c r="C273" s="5"/>
      <c r="D273" s="5"/>
      <c r="E273" s="4" t="str">
        <f t="shared" si="10"/>
        <v xml:space="preserve"> </v>
      </c>
      <c r="F273" s="5"/>
      <c r="G273" s="4">
        <f t="shared" si="9"/>
        <v>0</v>
      </c>
      <c r="H273" s="5"/>
    </row>
    <row r="274" spans="2:8" x14ac:dyDescent="0.2">
      <c r="B274" s="5"/>
      <c r="C274" s="5"/>
      <c r="D274" s="5"/>
      <c r="E274" s="4" t="str">
        <f t="shared" si="10"/>
        <v xml:space="preserve"> </v>
      </c>
      <c r="F274" s="5"/>
      <c r="G274" s="4">
        <f t="shared" si="9"/>
        <v>0</v>
      </c>
      <c r="H274" s="5"/>
    </row>
    <row r="275" spans="2:8" x14ac:dyDescent="0.2">
      <c r="B275" s="5"/>
      <c r="C275" s="5"/>
      <c r="D275" s="5"/>
      <c r="E275" s="4" t="str">
        <f t="shared" si="10"/>
        <v xml:space="preserve"> </v>
      </c>
      <c r="F275" s="5"/>
      <c r="G275" s="4">
        <f t="shared" si="9"/>
        <v>0</v>
      </c>
      <c r="H275" s="5"/>
    </row>
    <row r="276" spans="2:8" x14ac:dyDescent="0.2">
      <c r="B276" s="5"/>
      <c r="C276" s="5"/>
      <c r="D276" s="5"/>
      <c r="E276" s="4" t="str">
        <f t="shared" si="10"/>
        <v xml:space="preserve"> </v>
      </c>
      <c r="F276" s="5"/>
      <c r="G276" s="4">
        <f t="shared" si="9"/>
        <v>0</v>
      </c>
      <c r="H276" s="5"/>
    </row>
    <row r="277" spans="2:8" x14ac:dyDescent="0.2">
      <c r="B277" s="5"/>
      <c r="C277" s="5"/>
      <c r="D277" s="5"/>
      <c r="E277" s="4" t="str">
        <f t="shared" si="10"/>
        <v xml:space="preserve"> </v>
      </c>
      <c r="F277" s="5"/>
      <c r="G277" s="4">
        <f t="shared" si="9"/>
        <v>0</v>
      </c>
      <c r="H277" s="5"/>
    </row>
    <row r="278" spans="2:8" x14ac:dyDescent="0.2">
      <c r="B278" s="5"/>
      <c r="C278" s="5"/>
      <c r="D278" s="5"/>
      <c r="E278" s="4" t="str">
        <f t="shared" si="10"/>
        <v xml:space="preserve"> </v>
      </c>
      <c r="F278" s="5"/>
      <c r="G278" s="4">
        <f t="shared" si="9"/>
        <v>0</v>
      </c>
      <c r="H278" s="5"/>
    </row>
    <row r="279" spans="2:8" x14ac:dyDescent="0.2">
      <c r="B279" s="5"/>
      <c r="C279" s="5"/>
      <c r="D279" s="5"/>
      <c r="E279" s="4" t="str">
        <f t="shared" si="10"/>
        <v xml:space="preserve"> </v>
      </c>
      <c r="F279" s="5"/>
      <c r="G279" s="4">
        <f t="shared" si="9"/>
        <v>0</v>
      </c>
      <c r="H279" s="5"/>
    </row>
    <row r="280" spans="2:8" x14ac:dyDescent="0.2">
      <c r="B280" s="5"/>
      <c r="C280" s="5"/>
      <c r="D280" s="5"/>
      <c r="E280" s="4" t="str">
        <f t="shared" si="10"/>
        <v xml:space="preserve"> </v>
      </c>
      <c r="F280" s="5"/>
      <c r="G280" s="4">
        <f t="shared" si="9"/>
        <v>0</v>
      </c>
      <c r="H280" s="5"/>
    </row>
    <row r="281" spans="2:8" x14ac:dyDescent="0.2">
      <c r="B281" s="5"/>
      <c r="C281" s="5"/>
      <c r="D281" s="5"/>
      <c r="E281" s="4" t="str">
        <f t="shared" si="10"/>
        <v xml:space="preserve"> </v>
      </c>
      <c r="F281" s="5"/>
      <c r="G281" s="4">
        <f t="shared" si="9"/>
        <v>0</v>
      </c>
      <c r="H281" s="5"/>
    </row>
    <row r="282" spans="2:8" x14ac:dyDescent="0.2">
      <c r="B282" s="5"/>
      <c r="C282" s="5"/>
      <c r="D282" s="5"/>
      <c r="E282" s="4" t="str">
        <f t="shared" si="10"/>
        <v xml:space="preserve"> </v>
      </c>
      <c r="F282" s="5"/>
      <c r="G282" s="4">
        <f t="shared" si="9"/>
        <v>0</v>
      </c>
      <c r="H282" s="5"/>
    </row>
    <row r="283" spans="2:8" x14ac:dyDescent="0.2">
      <c r="B283" s="5"/>
      <c r="C283" s="5"/>
      <c r="D283" s="5"/>
      <c r="E283" s="4" t="str">
        <f t="shared" si="10"/>
        <v xml:space="preserve"> </v>
      </c>
      <c r="F283" s="5"/>
      <c r="G283" s="4">
        <f t="shared" si="9"/>
        <v>0</v>
      </c>
      <c r="H283" s="5"/>
    </row>
    <row r="284" spans="2:8" x14ac:dyDescent="0.2">
      <c r="B284" s="5"/>
      <c r="C284" s="5"/>
      <c r="D284" s="5"/>
      <c r="E284" s="4" t="str">
        <f t="shared" si="10"/>
        <v xml:space="preserve"> </v>
      </c>
      <c r="F284" s="5"/>
      <c r="G284" s="4">
        <f t="shared" si="9"/>
        <v>0</v>
      </c>
      <c r="H284" s="5"/>
    </row>
    <row r="285" spans="2:8" x14ac:dyDescent="0.2">
      <c r="B285" s="5"/>
      <c r="C285" s="5"/>
      <c r="D285" s="5"/>
      <c r="E285" s="4" t="str">
        <f t="shared" si="10"/>
        <v xml:space="preserve"> </v>
      </c>
      <c r="F285" s="5"/>
      <c r="G285" s="4">
        <f t="shared" si="9"/>
        <v>0</v>
      </c>
      <c r="H285" s="5"/>
    </row>
    <row r="286" spans="2:8" x14ac:dyDescent="0.2">
      <c r="B286" s="5"/>
      <c r="C286" s="5"/>
      <c r="D286" s="5"/>
      <c r="E286" s="4" t="str">
        <f t="shared" si="10"/>
        <v xml:space="preserve"> </v>
      </c>
      <c r="F286" s="5"/>
      <c r="G286" s="4">
        <f t="shared" si="9"/>
        <v>0</v>
      </c>
      <c r="H286" s="5"/>
    </row>
    <row r="287" spans="2:8" x14ac:dyDescent="0.2">
      <c r="B287" s="5"/>
      <c r="C287" s="5"/>
      <c r="D287" s="5"/>
      <c r="E287" s="4" t="str">
        <f t="shared" si="10"/>
        <v xml:space="preserve"> </v>
      </c>
      <c r="F287" s="5"/>
      <c r="G287" s="4">
        <f t="shared" si="9"/>
        <v>0</v>
      </c>
      <c r="H287" s="5"/>
    </row>
    <row r="288" spans="2:8" x14ac:dyDescent="0.2">
      <c r="B288" s="5"/>
      <c r="C288" s="5"/>
      <c r="D288" s="5"/>
      <c r="E288" s="4" t="str">
        <f t="shared" si="10"/>
        <v xml:space="preserve"> </v>
      </c>
      <c r="F288" s="5"/>
      <c r="G288" s="4">
        <f t="shared" si="9"/>
        <v>0</v>
      </c>
      <c r="H288" s="5"/>
    </row>
    <row r="289" spans="2:8" x14ac:dyDescent="0.2">
      <c r="B289" s="5"/>
      <c r="C289" s="5"/>
      <c r="D289" s="5"/>
      <c r="E289" s="4" t="str">
        <f t="shared" si="10"/>
        <v xml:space="preserve"> </v>
      </c>
      <c r="F289" s="5"/>
      <c r="G289" s="4">
        <f t="shared" si="9"/>
        <v>0</v>
      </c>
      <c r="H289" s="5"/>
    </row>
    <row r="290" spans="2:8" x14ac:dyDescent="0.2">
      <c r="B290" s="5"/>
      <c r="C290" s="5"/>
      <c r="D290" s="5"/>
      <c r="E290" s="4" t="str">
        <f t="shared" si="10"/>
        <v xml:space="preserve"> </v>
      </c>
      <c r="F290" s="5"/>
      <c r="G290" s="4">
        <f t="shared" si="9"/>
        <v>0</v>
      </c>
      <c r="H290" s="5"/>
    </row>
    <row r="291" spans="2:8" x14ac:dyDescent="0.2">
      <c r="B291" s="5"/>
      <c r="C291" s="5"/>
      <c r="D291" s="5"/>
      <c r="E291" s="4" t="str">
        <f t="shared" si="10"/>
        <v xml:space="preserve"> </v>
      </c>
      <c r="F291" s="5"/>
      <c r="G291" s="4">
        <f t="shared" si="9"/>
        <v>0</v>
      </c>
      <c r="H291" s="5"/>
    </row>
    <row r="292" spans="2:8" x14ac:dyDescent="0.2">
      <c r="B292" s="5"/>
      <c r="C292" s="5"/>
      <c r="D292" s="5"/>
      <c r="E292" s="4" t="str">
        <f t="shared" si="10"/>
        <v xml:space="preserve"> </v>
      </c>
      <c r="F292" s="5"/>
      <c r="G292" s="4">
        <f t="shared" si="9"/>
        <v>0</v>
      </c>
      <c r="H292" s="5"/>
    </row>
    <row r="293" spans="2:8" x14ac:dyDescent="0.2">
      <c r="B293" s="5"/>
      <c r="C293" s="5"/>
      <c r="D293" s="5"/>
      <c r="E293" s="4" t="str">
        <f t="shared" si="10"/>
        <v xml:space="preserve"> </v>
      </c>
      <c r="F293" s="5"/>
      <c r="G293" s="4">
        <f t="shared" si="9"/>
        <v>0</v>
      </c>
      <c r="H293" s="5"/>
    </row>
    <row r="294" spans="2:8" x14ac:dyDescent="0.2">
      <c r="B294" s="5"/>
      <c r="C294" s="5"/>
      <c r="D294" s="5"/>
      <c r="E294" s="4" t="str">
        <f t="shared" si="10"/>
        <v xml:space="preserve"> </v>
      </c>
      <c r="F294" s="5"/>
      <c r="G294" s="4">
        <f t="shared" si="9"/>
        <v>0</v>
      </c>
      <c r="H294" s="5"/>
    </row>
    <row r="295" spans="2:8" x14ac:dyDescent="0.2">
      <c r="B295" s="5"/>
      <c r="C295" s="5"/>
      <c r="D295" s="5"/>
      <c r="E295" s="4" t="str">
        <f t="shared" si="10"/>
        <v xml:space="preserve"> </v>
      </c>
      <c r="F295" s="5"/>
      <c r="G295" s="4">
        <f t="shared" si="9"/>
        <v>0</v>
      </c>
      <c r="H295" s="5"/>
    </row>
    <row r="296" spans="2:8" x14ac:dyDescent="0.2">
      <c r="B296" s="5"/>
      <c r="C296" s="5"/>
      <c r="D296" s="5"/>
      <c r="E296" s="4" t="str">
        <f t="shared" si="10"/>
        <v xml:space="preserve"> </v>
      </c>
      <c r="F296" s="5"/>
      <c r="G296" s="4">
        <f t="shared" si="9"/>
        <v>0</v>
      </c>
      <c r="H296" s="5"/>
    </row>
    <row r="297" spans="2:8" x14ac:dyDescent="0.2">
      <c r="B297" s="5"/>
      <c r="C297" s="5"/>
      <c r="D297" s="5"/>
      <c r="E297" s="4" t="str">
        <f t="shared" si="10"/>
        <v xml:space="preserve"> </v>
      </c>
      <c r="F297" s="5"/>
      <c r="G297" s="4">
        <f t="shared" si="9"/>
        <v>0</v>
      </c>
      <c r="H297" s="5"/>
    </row>
    <row r="298" spans="2:8" x14ac:dyDescent="0.2">
      <c r="B298" s="5"/>
      <c r="C298" s="5"/>
      <c r="D298" s="5"/>
      <c r="E298" s="4" t="str">
        <f t="shared" si="10"/>
        <v xml:space="preserve"> </v>
      </c>
      <c r="F298" s="5"/>
      <c r="G298" s="4">
        <f t="shared" si="9"/>
        <v>0</v>
      </c>
      <c r="H298" s="5"/>
    </row>
    <row r="299" spans="2:8" x14ac:dyDescent="0.2">
      <c r="B299" s="5"/>
      <c r="C299" s="5"/>
      <c r="D299" s="5"/>
      <c r="E299" s="4" t="str">
        <f t="shared" si="10"/>
        <v xml:space="preserve"> </v>
      </c>
      <c r="F299" s="5"/>
      <c r="G299" s="4">
        <f t="shared" si="9"/>
        <v>0</v>
      </c>
      <c r="H299" s="5"/>
    </row>
    <row r="300" spans="2:8" x14ac:dyDescent="0.2">
      <c r="B300" s="5"/>
      <c r="C300" s="5"/>
      <c r="D300" s="5"/>
      <c r="E300" s="4" t="str">
        <f t="shared" si="10"/>
        <v xml:space="preserve"> </v>
      </c>
      <c r="F300" s="5"/>
      <c r="G300" s="4">
        <f t="shared" si="9"/>
        <v>0</v>
      </c>
      <c r="H300" s="5"/>
    </row>
    <row r="301" spans="2:8" x14ac:dyDescent="0.2">
      <c r="B301" s="5"/>
      <c r="C301" s="5"/>
      <c r="D301" s="5"/>
      <c r="E301" s="4" t="str">
        <f t="shared" si="10"/>
        <v xml:space="preserve"> </v>
      </c>
      <c r="F301" s="5"/>
      <c r="G301" s="4">
        <f t="shared" si="9"/>
        <v>0</v>
      </c>
      <c r="H301" s="5"/>
    </row>
    <row r="302" spans="2:8" x14ac:dyDescent="0.2">
      <c r="B302" s="5"/>
      <c r="C302" s="5"/>
      <c r="D302" s="5"/>
      <c r="E302" s="4" t="str">
        <f t="shared" si="10"/>
        <v xml:space="preserve"> </v>
      </c>
      <c r="F302" s="5"/>
      <c r="G302" s="4">
        <f t="shared" si="9"/>
        <v>0</v>
      </c>
      <c r="H302" s="5"/>
    </row>
    <row r="303" spans="2:8" x14ac:dyDescent="0.2">
      <c r="B303" s="5"/>
      <c r="C303" s="5"/>
      <c r="D303" s="5"/>
      <c r="E303" s="4" t="str">
        <f t="shared" si="10"/>
        <v xml:space="preserve"> </v>
      </c>
      <c r="F303" s="5"/>
      <c r="G303" s="4">
        <f t="shared" si="9"/>
        <v>0</v>
      </c>
      <c r="H303" s="5"/>
    </row>
    <row r="304" spans="2:8" x14ac:dyDescent="0.2">
      <c r="B304" s="5"/>
      <c r="C304" s="5"/>
      <c r="D304" s="5"/>
      <c r="E304" s="4" t="str">
        <f t="shared" si="10"/>
        <v xml:space="preserve"> </v>
      </c>
      <c r="F304" s="5"/>
      <c r="G304" s="4">
        <f t="shared" si="9"/>
        <v>0</v>
      </c>
      <c r="H304" s="5"/>
    </row>
    <row r="305" spans="2:8" x14ac:dyDescent="0.2">
      <c r="B305" s="5"/>
      <c r="C305" s="5"/>
      <c r="D305" s="5"/>
      <c r="E305" s="4" t="str">
        <f t="shared" si="10"/>
        <v xml:space="preserve"> </v>
      </c>
      <c r="F305" s="5"/>
      <c r="G305" s="4">
        <f t="shared" si="9"/>
        <v>0</v>
      </c>
      <c r="H305" s="5"/>
    </row>
    <row r="306" spans="2:8" x14ac:dyDescent="0.2">
      <c r="B306" s="5"/>
      <c r="C306" s="5"/>
      <c r="D306" s="5"/>
      <c r="E306" s="4" t="str">
        <f t="shared" si="10"/>
        <v xml:space="preserve"> </v>
      </c>
      <c r="F306" s="5"/>
      <c r="G306" s="4">
        <f t="shared" si="9"/>
        <v>0</v>
      </c>
      <c r="H306" s="5"/>
    </row>
    <row r="307" spans="2:8" x14ac:dyDescent="0.2">
      <c r="B307" s="5"/>
      <c r="C307" s="5"/>
      <c r="D307" s="5"/>
      <c r="E307" s="4" t="str">
        <f t="shared" si="10"/>
        <v xml:space="preserve"> </v>
      </c>
      <c r="F307" s="5"/>
      <c r="G307" s="4">
        <f t="shared" si="9"/>
        <v>0</v>
      </c>
      <c r="H307" s="5"/>
    </row>
    <row r="308" spans="2:8" x14ac:dyDescent="0.2">
      <c r="B308" s="5"/>
      <c r="C308" s="5"/>
      <c r="D308" s="5"/>
      <c r="E308" s="4" t="str">
        <f t="shared" si="10"/>
        <v xml:space="preserve"> </v>
      </c>
      <c r="F308" s="5"/>
      <c r="G308" s="4">
        <f t="shared" si="9"/>
        <v>0</v>
      </c>
      <c r="H308" s="5"/>
    </row>
    <row r="309" spans="2:8" x14ac:dyDescent="0.2">
      <c r="B309" s="5"/>
      <c r="C309" s="5"/>
      <c r="D309" s="5"/>
      <c r="E309" s="4" t="str">
        <f t="shared" si="10"/>
        <v xml:space="preserve"> </v>
      </c>
      <c r="F309" s="5"/>
      <c r="G309" s="4">
        <f t="shared" si="9"/>
        <v>0</v>
      </c>
      <c r="H309" s="5"/>
    </row>
    <row r="310" spans="2:8" x14ac:dyDescent="0.2">
      <c r="B310" s="5"/>
      <c r="C310" s="5"/>
      <c r="D310" s="5"/>
      <c r="E310" s="4" t="str">
        <f t="shared" si="10"/>
        <v xml:space="preserve"> </v>
      </c>
      <c r="F310" s="5"/>
      <c r="G310" s="4">
        <f t="shared" si="9"/>
        <v>0</v>
      </c>
      <c r="H310" s="5"/>
    </row>
    <row r="311" spans="2:8" x14ac:dyDescent="0.2">
      <c r="B311" s="5"/>
      <c r="C311" s="5"/>
      <c r="D311" s="5"/>
      <c r="E311" s="4" t="str">
        <f t="shared" si="10"/>
        <v xml:space="preserve"> </v>
      </c>
      <c r="F311" s="5"/>
      <c r="G311" s="4">
        <f t="shared" si="9"/>
        <v>0</v>
      </c>
      <c r="H311" s="5"/>
    </row>
    <row r="312" spans="2:8" x14ac:dyDescent="0.2">
      <c r="B312" s="5"/>
      <c r="C312" s="5"/>
      <c r="D312" s="5"/>
      <c r="E312" s="4" t="str">
        <f t="shared" si="10"/>
        <v xml:space="preserve"> </v>
      </c>
      <c r="F312" s="5"/>
      <c r="G312" s="4">
        <f t="shared" si="9"/>
        <v>0</v>
      </c>
      <c r="H312" s="5"/>
    </row>
    <row r="313" spans="2:8" x14ac:dyDescent="0.2">
      <c r="B313" s="5"/>
      <c r="C313" s="5"/>
      <c r="D313" s="5"/>
      <c r="E313" s="4" t="str">
        <f t="shared" si="10"/>
        <v xml:space="preserve"> </v>
      </c>
      <c r="F313" s="5"/>
      <c r="G313" s="4">
        <f t="shared" si="9"/>
        <v>0</v>
      </c>
      <c r="H313" s="5"/>
    </row>
    <row r="314" spans="2:8" x14ac:dyDescent="0.2">
      <c r="B314" s="5"/>
      <c r="C314" s="5"/>
      <c r="D314" s="5"/>
      <c r="E314" s="4" t="str">
        <f t="shared" si="10"/>
        <v xml:space="preserve"> </v>
      </c>
      <c r="F314" s="5"/>
      <c r="G314" s="4">
        <f t="shared" si="9"/>
        <v>0</v>
      </c>
      <c r="H314" s="5"/>
    </row>
    <row r="315" spans="2:8" x14ac:dyDescent="0.2">
      <c r="B315" s="5"/>
      <c r="C315" s="5"/>
      <c r="D315" s="5"/>
      <c r="E315" s="4" t="str">
        <f t="shared" si="10"/>
        <v xml:space="preserve"> </v>
      </c>
      <c r="F315" s="5"/>
      <c r="G315" s="4">
        <f t="shared" si="9"/>
        <v>0</v>
      </c>
      <c r="H315" s="5"/>
    </row>
    <row r="316" spans="2:8" x14ac:dyDescent="0.2">
      <c r="B316" s="5"/>
      <c r="C316" s="5"/>
      <c r="D316" s="5"/>
      <c r="E316" s="4" t="str">
        <f t="shared" si="10"/>
        <v xml:space="preserve"> </v>
      </c>
      <c r="F316" s="5"/>
      <c r="G316" s="4">
        <f t="shared" si="9"/>
        <v>0</v>
      </c>
      <c r="H316" s="5"/>
    </row>
    <row r="317" spans="2:8" x14ac:dyDescent="0.2">
      <c r="B317" s="5"/>
      <c r="C317" s="5"/>
      <c r="D317" s="5"/>
      <c r="E317" s="4" t="str">
        <f t="shared" si="10"/>
        <v xml:space="preserve"> </v>
      </c>
      <c r="F317" s="5"/>
      <c r="G317" s="4">
        <f t="shared" si="9"/>
        <v>0</v>
      </c>
      <c r="H317" s="5"/>
    </row>
    <row r="318" spans="2:8" x14ac:dyDescent="0.2">
      <c r="B318" s="5"/>
      <c r="C318" s="5"/>
      <c r="D318" s="5"/>
      <c r="E318" s="4" t="str">
        <f t="shared" si="10"/>
        <v xml:space="preserve"> </v>
      </c>
      <c r="F318" s="5"/>
      <c r="G318" s="4">
        <f t="shared" si="9"/>
        <v>0</v>
      </c>
      <c r="H318" s="5"/>
    </row>
    <row r="319" spans="2:8" x14ac:dyDescent="0.2">
      <c r="B319" s="5"/>
      <c r="C319" s="5"/>
      <c r="D319" s="5"/>
      <c r="E319" s="4" t="str">
        <f t="shared" si="10"/>
        <v xml:space="preserve"> </v>
      </c>
      <c r="F319" s="5"/>
      <c r="G319" s="4">
        <f t="shared" si="9"/>
        <v>0</v>
      </c>
      <c r="H319" s="5"/>
    </row>
    <row r="320" spans="2:8" x14ac:dyDescent="0.2">
      <c r="B320" s="5"/>
      <c r="C320" s="5"/>
      <c r="D320" s="5"/>
      <c r="E320" s="4" t="str">
        <f t="shared" si="10"/>
        <v xml:space="preserve"> </v>
      </c>
      <c r="F320" s="5"/>
      <c r="G320" s="4">
        <f t="shared" si="9"/>
        <v>0</v>
      </c>
      <c r="H320" s="5"/>
    </row>
    <row r="321" spans="2:8" x14ac:dyDescent="0.2">
      <c r="B321" s="5"/>
      <c r="C321" s="5"/>
      <c r="D321" s="5"/>
      <c r="E321" s="4" t="str">
        <f t="shared" si="10"/>
        <v xml:space="preserve"> </v>
      </c>
      <c r="F321" s="5"/>
      <c r="G321" s="4">
        <f t="shared" si="9"/>
        <v>0</v>
      </c>
      <c r="H321" s="5"/>
    </row>
    <row r="322" spans="2:8" x14ac:dyDescent="0.2">
      <c r="B322" s="5"/>
      <c r="C322" s="5"/>
      <c r="D322" s="5"/>
      <c r="E322" s="4" t="str">
        <f t="shared" si="10"/>
        <v xml:space="preserve"> </v>
      </c>
      <c r="F322" s="5"/>
      <c r="G322" s="4">
        <f t="shared" si="9"/>
        <v>0</v>
      </c>
      <c r="H322" s="5"/>
    </row>
    <row r="323" spans="2:8" x14ac:dyDescent="0.2">
      <c r="B323" s="5"/>
      <c r="C323" s="5"/>
      <c r="D323" s="5"/>
      <c r="E323" s="4" t="str">
        <f t="shared" si="10"/>
        <v xml:space="preserve"> </v>
      </c>
      <c r="F323" s="5"/>
      <c r="G323" s="4">
        <f t="shared" si="9"/>
        <v>0</v>
      </c>
      <c r="H323" s="5"/>
    </row>
    <row r="324" spans="2:8" x14ac:dyDescent="0.2">
      <c r="B324" s="5"/>
      <c r="C324" s="5"/>
      <c r="D324" s="5"/>
      <c r="E324" s="4" t="str">
        <f t="shared" si="10"/>
        <v xml:space="preserve"> </v>
      </c>
      <c r="F324" s="5"/>
      <c r="G324" s="4">
        <f t="shared" ref="G324:G387" si="11">IFERROR(E324*F324,0)</f>
        <v>0</v>
      </c>
      <c r="H324" s="5"/>
    </row>
    <row r="325" spans="2:8" x14ac:dyDescent="0.2">
      <c r="B325" s="5"/>
      <c r="C325" s="5"/>
      <c r="D325" s="5"/>
      <c r="E325" s="4" t="str">
        <f t="shared" si="10"/>
        <v xml:space="preserve"> </v>
      </c>
      <c r="F325" s="5"/>
      <c r="G325" s="4">
        <f t="shared" si="11"/>
        <v>0</v>
      </c>
      <c r="H325" s="5"/>
    </row>
    <row r="326" spans="2:8" x14ac:dyDescent="0.2">
      <c r="B326" s="5"/>
      <c r="C326" s="5"/>
      <c r="D326" s="5"/>
      <c r="E326" s="4" t="str">
        <f t="shared" si="10"/>
        <v xml:space="preserve"> </v>
      </c>
      <c r="F326" s="5"/>
      <c r="G326" s="4">
        <f t="shared" si="11"/>
        <v>0</v>
      </c>
      <c r="H326" s="5"/>
    </row>
    <row r="327" spans="2:8" x14ac:dyDescent="0.2">
      <c r="B327" s="5"/>
      <c r="C327" s="5"/>
      <c r="D327" s="5"/>
      <c r="E327" s="4" t="str">
        <f t="shared" si="10"/>
        <v xml:space="preserve"> </v>
      </c>
      <c r="F327" s="5"/>
      <c r="G327" s="4">
        <f t="shared" si="11"/>
        <v>0</v>
      </c>
      <c r="H327" s="5"/>
    </row>
    <row r="328" spans="2:8" x14ac:dyDescent="0.2">
      <c r="B328" s="5"/>
      <c r="C328" s="5"/>
      <c r="D328" s="5"/>
      <c r="E328" s="4" t="str">
        <f t="shared" si="10"/>
        <v xml:space="preserve"> </v>
      </c>
      <c r="F328" s="5"/>
      <c r="G328" s="4">
        <f t="shared" si="11"/>
        <v>0</v>
      </c>
      <c r="H328" s="5"/>
    </row>
    <row r="329" spans="2:8" x14ac:dyDescent="0.2">
      <c r="B329" s="5"/>
      <c r="C329" s="5"/>
      <c r="D329" s="5"/>
      <c r="E329" s="4" t="str">
        <f t="shared" ref="E329:E392" si="12">IF(D329="CAMISA BLANCA",59,IF(D329="CAMISA AZUL",59,IF(D329="CAMISA AMARILLA",59,IF(D329="CAMISA VERDE",59,IF(D329="CAMISA DENIM",59,IF(D329="CAMISA GRANATE",59,IF(D329="CAMISA GRIS",59,IF(D329="CAMISA GRIS CLARO",59,IF(D329="CAMISA CUADROS AZULES",59,IF(D329="CAMISA CUADROS NAVIDAD",59,IF(D329="CARTERA NEGRA",29,IF(D329="CARTERA AZUL",29,IF(D329="CARTERA CAMEL",29,IF(D329="CARTERA VERDE",29,IF(D329="CARTERA AZUL-ROJO",29,IF(D329="CARTERA VERDE-AMARILLO",29," "))))))))))))))))</f>
        <v xml:space="preserve"> </v>
      </c>
      <c r="F329" s="5"/>
      <c r="G329" s="4">
        <f t="shared" si="11"/>
        <v>0</v>
      </c>
      <c r="H329" s="5"/>
    </row>
    <row r="330" spans="2:8" x14ac:dyDescent="0.2">
      <c r="B330" s="5"/>
      <c r="C330" s="5"/>
      <c r="D330" s="5"/>
      <c r="E330" s="4" t="str">
        <f t="shared" si="12"/>
        <v xml:space="preserve"> </v>
      </c>
      <c r="F330" s="5"/>
      <c r="G330" s="4">
        <f t="shared" si="11"/>
        <v>0</v>
      </c>
      <c r="H330" s="5"/>
    </row>
    <row r="331" spans="2:8" x14ac:dyDescent="0.2">
      <c r="B331" s="5"/>
      <c r="C331" s="5"/>
      <c r="D331" s="5"/>
      <c r="E331" s="4" t="str">
        <f t="shared" si="12"/>
        <v xml:space="preserve"> </v>
      </c>
      <c r="F331" s="5"/>
      <c r="G331" s="4">
        <f t="shared" si="11"/>
        <v>0</v>
      </c>
      <c r="H331" s="5"/>
    </row>
    <row r="332" spans="2:8" x14ac:dyDescent="0.2">
      <c r="B332" s="5"/>
      <c r="C332" s="5"/>
      <c r="D332" s="5"/>
      <c r="E332" s="4" t="str">
        <f t="shared" si="12"/>
        <v xml:space="preserve"> </v>
      </c>
      <c r="F332" s="5"/>
      <c r="G332" s="4">
        <f t="shared" si="11"/>
        <v>0</v>
      </c>
      <c r="H332" s="5"/>
    </row>
    <row r="333" spans="2:8" x14ac:dyDescent="0.2">
      <c r="B333" s="5"/>
      <c r="C333" s="5"/>
      <c r="D333" s="5"/>
      <c r="E333" s="4" t="str">
        <f t="shared" si="12"/>
        <v xml:space="preserve"> </v>
      </c>
      <c r="F333" s="5"/>
      <c r="G333" s="4">
        <f t="shared" si="11"/>
        <v>0</v>
      </c>
      <c r="H333" s="5"/>
    </row>
    <row r="334" spans="2:8" x14ac:dyDescent="0.2">
      <c r="B334" s="5"/>
      <c r="C334" s="5"/>
      <c r="D334" s="5"/>
      <c r="E334" s="4" t="str">
        <f t="shared" si="12"/>
        <v xml:space="preserve"> </v>
      </c>
      <c r="F334" s="5"/>
      <c r="G334" s="4">
        <f t="shared" si="11"/>
        <v>0</v>
      </c>
      <c r="H334" s="5"/>
    </row>
    <row r="335" spans="2:8" x14ac:dyDescent="0.2">
      <c r="B335" s="5"/>
      <c r="C335" s="5"/>
      <c r="D335" s="5"/>
      <c r="E335" s="4" t="str">
        <f t="shared" si="12"/>
        <v xml:space="preserve"> </v>
      </c>
      <c r="F335" s="5"/>
      <c r="G335" s="4">
        <f t="shared" si="11"/>
        <v>0</v>
      </c>
      <c r="H335" s="5"/>
    </row>
    <row r="336" spans="2:8" x14ac:dyDescent="0.2">
      <c r="B336" s="5"/>
      <c r="C336" s="5"/>
      <c r="D336" s="5"/>
      <c r="E336" s="4" t="str">
        <f t="shared" si="12"/>
        <v xml:space="preserve"> </v>
      </c>
      <c r="F336" s="5"/>
      <c r="G336" s="4">
        <f t="shared" si="11"/>
        <v>0</v>
      </c>
      <c r="H336" s="5"/>
    </row>
    <row r="337" spans="2:8" x14ac:dyDescent="0.2">
      <c r="B337" s="5"/>
      <c r="C337" s="5"/>
      <c r="D337" s="5"/>
      <c r="E337" s="4" t="str">
        <f t="shared" si="12"/>
        <v xml:space="preserve"> </v>
      </c>
      <c r="F337" s="5"/>
      <c r="G337" s="4">
        <f t="shared" si="11"/>
        <v>0</v>
      </c>
      <c r="H337" s="5"/>
    </row>
    <row r="338" spans="2:8" x14ac:dyDescent="0.2">
      <c r="B338" s="5"/>
      <c r="C338" s="5"/>
      <c r="D338" s="5"/>
      <c r="E338" s="4" t="str">
        <f t="shared" si="12"/>
        <v xml:space="preserve"> </v>
      </c>
      <c r="F338" s="5"/>
      <c r="G338" s="4">
        <f t="shared" si="11"/>
        <v>0</v>
      </c>
      <c r="H338" s="5"/>
    </row>
    <row r="339" spans="2:8" x14ac:dyDescent="0.2">
      <c r="B339" s="5"/>
      <c r="C339" s="5"/>
      <c r="D339" s="5"/>
      <c r="E339" s="4" t="str">
        <f t="shared" si="12"/>
        <v xml:space="preserve"> </v>
      </c>
      <c r="F339" s="5"/>
      <c r="G339" s="4">
        <f t="shared" si="11"/>
        <v>0</v>
      </c>
      <c r="H339" s="5"/>
    </row>
    <row r="340" spans="2:8" x14ac:dyDescent="0.2">
      <c r="B340" s="5"/>
      <c r="C340" s="5"/>
      <c r="D340" s="5"/>
      <c r="E340" s="4" t="str">
        <f t="shared" si="12"/>
        <v xml:space="preserve"> </v>
      </c>
      <c r="F340" s="5"/>
      <c r="G340" s="4">
        <f t="shared" si="11"/>
        <v>0</v>
      </c>
      <c r="H340" s="5"/>
    </row>
    <row r="341" spans="2:8" x14ac:dyDescent="0.2">
      <c r="B341" s="5"/>
      <c r="C341" s="5"/>
      <c r="D341" s="5"/>
      <c r="E341" s="4" t="str">
        <f t="shared" si="12"/>
        <v xml:space="preserve"> </v>
      </c>
      <c r="F341" s="5"/>
      <c r="G341" s="4">
        <f t="shared" si="11"/>
        <v>0</v>
      </c>
      <c r="H341" s="5"/>
    </row>
    <row r="342" spans="2:8" x14ac:dyDescent="0.2">
      <c r="B342" s="5"/>
      <c r="C342" s="5"/>
      <c r="D342" s="5"/>
      <c r="E342" s="4" t="str">
        <f t="shared" si="12"/>
        <v xml:space="preserve"> </v>
      </c>
      <c r="F342" s="5"/>
      <c r="G342" s="4">
        <f t="shared" si="11"/>
        <v>0</v>
      </c>
      <c r="H342" s="5"/>
    </row>
    <row r="343" spans="2:8" x14ac:dyDescent="0.2">
      <c r="B343" s="5"/>
      <c r="C343" s="5"/>
      <c r="D343" s="5"/>
      <c r="E343" s="4" t="str">
        <f t="shared" si="12"/>
        <v xml:space="preserve"> </v>
      </c>
      <c r="F343" s="5"/>
      <c r="G343" s="4">
        <f t="shared" si="11"/>
        <v>0</v>
      </c>
      <c r="H343" s="5"/>
    </row>
    <row r="344" spans="2:8" x14ac:dyDescent="0.2">
      <c r="B344" s="5"/>
      <c r="C344" s="5"/>
      <c r="D344" s="5"/>
      <c r="E344" s="4" t="str">
        <f t="shared" si="12"/>
        <v xml:space="preserve"> </v>
      </c>
      <c r="F344" s="5"/>
      <c r="G344" s="4">
        <f t="shared" si="11"/>
        <v>0</v>
      </c>
      <c r="H344" s="5"/>
    </row>
    <row r="345" spans="2:8" x14ac:dyDescent="0.2">
      <c r="B345" s="5"/>
      <c r="C345" s="5"/>
      <c r="D345" s="5"/>
      <c r="E345" s="4" t="str">
        <f t="shared" si="12"/>
        <v xml:space="preserve"> </v>
      </c>
      <c r="F345" s="5"/>
      <c r="G345" s="4">
        <f t="shared" si="11"/>
        <v>0</v>
      </c>
      <c r="H345" s="5"/>
    </row>
    <row r="346" spans="2:8" x14ac:dyDescent="0.2">
      <c r="B346" s="5"/>
      <c r="C346" s="5"/>
      <c r="D346" s="5"/>
      <c r="E346" s="4" t="str">
        <f t="shared" si="12"/>
        <v xml:space="preserve"> </v>
      </c>
      <c r="F346" s="5"/>
      <c r="G346" s="4">
        <f t="shared" si="11"/>
        <v>0</v>
      </c>
      <c r="H346" s="5"/>
    </row>
    <row r="347" spans="2:8" x14ac:dyDescent="0.2">
      <c r="B347" s="5"/>
      <c r="C347" s="5"/>
      <c r="D347" s="5"/>
      <c r="E347" s="4" t="str">
        <f t="shared" si="12"/>
        <v xml:space="preserve"> </v>
      </c>
      <c r="F347" s="5"/>
      <c r="G347" s="4">
        <f t="shared" si="11"/>
        <v>0</v>
      </c>
      <c r="H347" s="5"/>
    </row>
    <row r="348" spans="2:8" x14ac:dyDescent="0.2">
      <c r="B348" s="5"/>
      <c r="C348" s="5"/>
      <c r="D348" s="5"/>
      <c r="E348" s="4" t="str">
        <f t="shared" si="12"/>
        <v xml:space="preserve"> </v>
      </c>
      <c r="F348" s="5"/>
      <c r="G348" s="4">
        <f t="shared" si="11"/>
        <v>0</v>
      </c>
      <c r="H348" s="5"/>
    </row>
    <row r="349" spans="2:8" x14ac:dyDescent="0.2">
      <c r="B349" s="5"/>
      <c r="C349" s="5"/>
      <c r="D349" s="5"/>
      <c r="E349" s="4" t="str">
        <f t="shared" si="12"/>
        <v xml:space="preserve"> </v>
      </c>
      <c r="F349" s="5"/>
      <c r="G349" s="4">
        <f t="shared" si="11"/>
        <v>0</v>
      </c>
      <c r="H349" s="5"/>
    </row>
    <row r="350" spans="2:8" x14ac:dyDescent="0.2">
      <c r="B350" s="5"/>
      <c r="C350" s="5"/>
      <c r="D350" s="5"/>
      <c r="E350" s="4" t="str">
        <f t="shared" si="12"/>
        <v xml:space="preserve"> </v>
      </c>
      <c r="F350" s="5"/>
      <c r="G350" s="4">
        <f t="shared" si="11"/>
        <v>0</v>
      </c>
      <c r="H350" s="5"/>
    </row>
    <row r="351" spans="2:8" x14ac:dyDescent="0.2">
      <c r="B351" s="5"/>
      <c r="C351" s="5"/>
      <c r="D351" s="5"/>
      <c r="E351" s="4" t="str">
        <f t="shared" si="12"/>
        <v xml:space="preserve"> </v>
      </c>
      <c r="F351" s="5"/>
      <c r="G351" s="4">
        <f t="shared" si="11"/>
        <v>0</v>
      </c>
      <c r="H351" s="5"/>
    </row>
    <row r="352" spans="2:8" x14ac:dyDescent="0.2">
      <c r="B352" s="5"/>
      <c r="C352" s="5"/>
      <c r="D352" s="5"/>
      <c r="E352" s="4" t="str">
        <f t="shared" si="12"/>
        <v xml:space="preserve"> </v>
      </c>
      <c r="F352" s="5"/>
      <c r="G352" s="4">
        <f t="shared" si="11"/>
        <v>0</v>
      </c>
      <c r="H352" s="5"/>
    </row>
    <row r="353" spans="2:8" x14ac:dyDescent="0.2">
      <c r="B353" s="5"/>
      <c r="C353" s="5"/>
      <c r="D353" s="5"/>
      <c r="E353" s="4" t="str">
        <f t="shared" si="12"/>
        <v xml:space="preserve"> </v>
      </c>
      <c r="F353" s="5"/>
      <c r="G353" s="4">
        <f t="shared" si="11"/>
        <v>0</v>
      </c>
      <c r="H353" s="5"/>
    </row>
    <row r="354" spans="2:8" x14ac:dyDescent="0.2">
      <c r="B354" s="5"/>
      <c r="C354" s="5"/>
      <c r="D354" s="5"/>
      <c r="E354" s="4" t="str">
        <f t="shared" si="12"/>
        <v xml:space="preserve"> </v>
      </c>
      <c r="F354" s="5"/>
      <c r="G354" s="4">
        <f t="shared" si="11"/>
        <v>0</v>
      </c>
      <c r="H354" s="5"/>
    </row>
    <row r="355" spans="2:8" x14ac:dyDescent="0.2">
      <c r="B355" s="5"/>
      <c r="C355" s="5"/>
      <c r="D355" s="5"/>
      <c r="E355" s="4" t="str">
        <f t="shared" si="12"/>
        <v xml:space="preserve"> </v>
      </c>
      <c r="F355" s="5"/>
      <c r="G355" s="4">
        <f t="shared" si="11"/>
        <v>0</v>
      </c>
      <c r="H355" s="5"/>
    </row>
    <row r="356" spans="2:8" x14ac:dyDescent="0.2">
      <c r="B356" s="5"/>
      <c r="C356" s="5"/>
      <c r="D356" s="5"/>
      <c r="E356" s="4" t="str">
        <f t="shared" si="12"/>
        <v xml:space="preserve"> </v>
      </c>
      <c r="F356" s="5"/>
      <c r="G356" s="4">
        <f t="shared" si="11"/>
        <v>0</v>
      </c>
      <c r="H356" s="5"/>
    </row>
    <row r="357" spans="2:8" x14ac:dyDescent="0.2">
      <c r="B357" s="5"/>
      <c r="C357" s="5"/>
      <c r="D357" s="5"/>
      <c r="E357" s="4" t="str">
        <f t="shared" si="12"/>
        <v xml:space="preserve"> </v>
      </c>
      <c r="F357" s="5"/>
      <c r="G357" s="4">
        <f t="shared" si="11"/>
        <v>0</v>
      </c>
      <c r="H357" s="5"/>
    </row>
    <row r="358" spans="2:8" x14ac:dyDescent="0.2">
      <c r="B358" s="5"/>
      <c r="C358" s="5"/>
      <c r="D358" s="5"/>
      <c r="E358" s="4" t="str">
        <f t="shared" si="12"/>
        <v xml:space="preserve"> </v>
      </c>
      <c r="F358" s="5"/>
      <c r="G358" s="4">
        <f t="shared" si="11"/>
        <v>0</v>
      </c>
      <c r="H358" s="5"/>
    </row>
    <row r="359" spans="2:8" x14ac:dyDescent="0.2">
      <c r="B359" s="5"/>
      <c r="C359" s="5"/>
      <c r="D359" s="5"/>
      <c r="E359" s="4" t="str">
        <f t="shared" si="12"/>
        <v xml:space="preserve"> </v>
      </c>
      <c r="F359" s="5"/>
      <c r="G359" s="4">
        <f t="shared" si="11"/>
        <v>0</v>
      </c>
      <c r="H359" s="5"/>
    </row>
    <row r="360" spans="2:8" x14ac:dyDescent="0.2">
      <c r="B360" s="5"/>
      <c r="C360" s="5"/>
      <c r="D360" s="5"/>
      <c r="E360" s="4" t="str">
        <f t="shared" si="12"/>
        <v xml:space="preserve"> </v>
      </c>
      <c r="F360" s="5"/>
      <c r="G360" s="4">
        <f t="shared" si="11"/>
        <v>0</v>
      </c>
      <c r="H360" s="5"/>
    </row>
    <row r="361" spans="2:8" x14ac:dyDescent="0.2">
      <c r="B361" s="5"/>
      <c r="C361" s="5"/>
      <c r="D361" s="5"/>
      <c r="E361" s="4" t="str">
        <f t="shared" si="12"/>
        <v xml:space="preserve"> </v>
      </c>
      <c r="F361" s="5"/>
      <c r="G361" s="4">
        <f t="shared" si="11"/>
        <v>0</v>
      </c>
      <c r="H361" s="5"/>
    </row>
    <row r="362" spans="2:8" x14ac:dyDescent="0.2">
      <c r="B362" s="5"/>
      <c r="C362" s="5"/>
      <c r="D362" s="5"/>
      <c r="E362" s="4" t="str">
        <f t="shared" si="12"/>
        <v xml:space="preserve"> </v>
      </c>
      <c r="F362" s="5"/>
      <c r="G362" s="4">
        <f t="shared" si="11"/>
        <v>0</v>
      </c>
      <c r="H362" s="5"/>
    </row>
    <row r="363" spans="2:8" x14ac:dyDescent="0.2">
      <c r="B363" s="5"/>
      <c r="C363" s="5"/>
      <c r="D363" s="5"/>
      <c r="E363" s="4" t="str">
        <f t="shared" si="12"/>
        <v xml:space="preserve"> </v>
      </c>
      <c r="F363" s="5"/>
      <c r="G363" s="4">
        <f t="shared" si="11"/>
        <v>0</v>
      </c>
      <c r="H363" s="5"/>
    </row>
    <row r="364" spans="2:8" x14ac:dyDescent="0.2">
      <c r="B364" s="5"/>
      <c r="C364" s="5"/>
      <c r="D364" s="5"/>
      <c r="E364" s="4" t="str">
        <f t="shared" si="12"/>
        <v xml:space="preserve"> </v>
      </c>
      <c r="F364" s="5"/>
      <c r="G364" s="4">
        <f t="shared" si="11"/>
        <v>0</v>
      </c>
      <c r="H364" s="5"/>
    </row>
    <row r="365" spans="2:8" x14ac:dyDescent="0.2">
      <c r="B365" s="5"/>
      <c r="C365" s="5"/>
      <c r="D365" s="5"/>
      <c r="E365" s="4" t="str">
        <f t="shared" si="12"/>
        <v xml:space="preserve"> </v>
      </c>
      <c r="F365" s="5"/>
      <c r="G365" s="4">
        <f t="shared" si="11"/>
        <v>0</v>
      </c>
      <c r="H365" s="5"/>
    </row>
    <row r="366" spans="2:8" x14ac:dyDescent="0.2">
      <c r="B366" s="5"/>
      <c r="C366" s="5"/>
      <c r="D366" s="5"/>
      <c r="E366" s="4" t="str">
        <f t="shared" si="12"/>
        <v xml:space="preserve"> </v>
      </c>
      <c r="F366" s="5"/>
      <c r="G366" s="4">
        <f t="shared" si="11"/>
        <v>0</v>
      </c>
      <c r="H366" s="5"/>
    </row>
    <row r="367" spans="2:8" x14ac:dyDescent="0.2">
      <c r="B367" s="5"/>
      <c r="C367" s="5"/>
      <c r="D367" s="5"/>
      <c r="E367" s="4" t="str">
        <f t="shared" si="12"/>
        <v xml:space="preserve"> </v>
      </c>
      <c r="F367" s="5"/>
      <c r="G367" s="4">
        <f t="shared" si="11"/>
        <v>0</v>
      </c>
      <c r="H367" s="5"/>
    </row>
    <row r="368" spans="2:8" x14ac:dyDescent="0.2">
      <c r="B368" s="5"/>
      <c r="C368" s="5"/>
      <c r="D368" s="5"/>
      <c r="E368" s="4" t="str">
        <f t="shared" si="12"/>
        <v xml:space="preserve"> </v>
      </c>
      <c r="F368" s="5"/>
      <c r="G368" s="4">
        <f t="shared" si="11"/>
        <v>0</v>
      </c>
      <c r="H368" s="5"/>
    </row>
    <row r="369" spans="2:8" x14ac:dyDescent="0.2">
      <c r="B369" s="5"/>
      <c r="C369" s="5"/>
      <c r="D369" s="5"/>
      <c r="E369" s="4" t="str">
        <f t="shared" si="12"/>
        <v xml:space="preserve"> </v>
      </c>
      <c r="F369" s="5"/>
      <c r="G369" s="4">
        <f t="shared" si="11"/>
        <v>0</v>
      </c>
      <c r="H369" s="5"/>
    </row>
    <row r="370" spans="2:8" x14ac:dyDescent="0.2">
      <c r="B370" s="5"/>
      <c r="C370" s="5"/>
      <c r="D370" s="5"/>
      <c r="E370" s="4" t="str">
        <f t="shared" si="12"/>
        <v xml:space="preserve"> </v>
      </c>
      <c r="F370" s="5"/>
      <c r="G370" s="4">
        <f t="shared" si="11"/>
        <v>0</v>
      </c>
      <c r="H370" s="5"/>
    </row>
    <row r="371" spans="2:8" x14ac:dyDescent="0.2">
      <c r="B371" s="5"/>
      <c r="C371" s="5"/>
      <c r="D371" s="5"/>
      <c r="E371" s="4" t="str">
        <f t="shared" si="12"/>
        <v xml:space="preserve"> </v>
      </c>
      <c r="F371" s="5"/>
      <c r="G371" s="4">
        <f t="shared" si="11"/>
        <v>0</v>
      </c>
      <c r="H371" s="5"/>
    </row>
    <row r="372" spans="2:8" x14ac:dyDescent="0.2">
      <c r="B372" s="5"/>
      <c r="C372" s="5"/>
      <c r="D372" s="5"/>
      <c r="E372" s="4" t="str">
        <f t="shared" si="12"/>
        <v xml:space="preserve"> </v>
      </c>
      <c r="F372" s="5"/>
      <c r="G372" s="4">
        <f t="shared" si="11"/>
        <v>0</v>
      </c>
      <c r="H372" s="5"/>
    </row>
    <row r="373" spans="2:8" x14ac:dyDescent="0.2">
      <c r="B373" s="5"/>
      <c r="C373" s="5"/>
      <c r="D373" s="5"/>
      <c r="E373" s="4" t="str">
        <f t="shared" si="12"/>
        <v xml:space="preserve"> </v>
      </c>
      <c r="F373" s="5"/>
      <c r="G373" s="4">
        <f t="shared" si="11"/>
        <v>0</v>
      </c>
      <c r="H373" s="5"/>
    </row>
    <row r="374" spans="2:8" x14ac:dyDescent="0.2">
      <c r="B374" s="5"/>
      <c r="C374" s="5"/>
      <c r="D374" s="5"/>
      <c r="E374" s="4" t="str">
        <f t="shared" si="12"/>
        <v xml:space="preserve"> </v>
      </c>
      <c r="F374" s="5"/>
      <c r="G374" s="4">
        <f t="shared" si="11"/>
        <v>0</v>
      </c>
      <c r="H374" s="5"/>
    </row>
    <row r="375" spans="2:8" x14ac:dyDescent="0.2">
      <c r="B375" s="5"/>
      <c r="C375" s="5"/>
      <c r="D375" s="5"/>
      <c r="E375" s="4" t="str">
        <f t="shared" si="12"/>
        <v xml:space="preserve"> </v>
      </c>
      <c r="F375" s="5"/>
      <c r="G375" s="4">
        <f t="shared" si="11"/>
        <v>0</v>
      </c>
      <c r="H375" s="5"/>
    </row>
    <row r="376" spans="2:8" x14ac:dyDescent="0.2">
      <c r="B376" s="5"/>
      <c r="C376" s="5"/>
      <c r="D376" s="5"/>
      <c r="E376" s="4" t="str">
        <f t="shared" si="12"/>
        <v xml:space="preserve"> </v>
      </c>
      <c r="F376" s="5"/>
      <c r="G376" s="4">
        <f t="shared" si="11"/>
        <v>0</v>
      </c>
      <c r="H376" s="5"/>
    </row>
    <row r="377" spans="2:8" x14ac:dyDescent="0.2">
      <c r="B377" s="5"/>
      <c r="C377" s="5"/>
      <c r="D377" s="5"/>
      <c r="E377" s="4" t="str">
        <f t="shared" si="12"/>
        <v xml:space="preserve"> </v>
      </c>
      <c r="F377" s="5"/>
      <c r="G377" s="4">
        <f t="shared" si="11"/>
        <v>0</v>
      </c>
      <c r="H377" s="5"/>
    </row>
    <row r="378" spans="2:8" x14ac:dyDescent="0.2">
      <c r="B378" s="5"/>
      <c r="C378" s="5"/>
      <c r="D378" s="5"/>
      <c r="E378" s="4" t="str">
        <f t="shared" si="12"/>
        <v xml:space="preserve"> </v>
      </c>
      <c r="F378" s="5"/>
      <c r="G378" s="4">
        <f t="shared" si="11"/>
        <v>0</v>
      </c>
      <c r="H378" s="5"/>
    </row>
    <row r="379" spans="2:8" x14ac:dyDescent="0.2">
      <c r="B379" s="5"/>
      <c r="C379" s="5"/>
      <c r="D379" s="5"/>
      <c r="E379" s="4" t="str">
        <f t="shared" si="12"/>
        <v xml:space="preserve"> </v>
      </c>
      <c r="F379" s="5"/>
      <c r="G379" s="4">
        <f t="shared" si="11"/>
        <v>0</v>
      </c>
      <c r="H379" s="5"/>
    </row>
    <row r="380" spans="2:8" x14ac:dyDescent="0.2">
      <c r="B380" s="5"/>
      <c r="C380" s="5"/>
      <c r="D380" s="5"/>
      <c r="E380" s="4" t="str">
        <f t="shared" si="12"/>
        <v xml:space="preserve"> </v>
      </c>
      <c r="F380" s="5"/>
      <c r="G380" s="4">
        <f t="shared" si="11"/>
        <v>0</v>
      </c>
      <c r="H380" s="5"/>
    </row>
    <row r="381" spans="2:8" x14ac:dyDescent="0.2">
      <c r="B381" s="5"/>
      <c r="C381" s="5"/>
      <c r="D381" s="5"/>
      <c r="E381" s="4" t="str">
        <f t="shared" si="12"/>
        <v xml:space="preserve"> </v>
      </c>
      <c r="F381" s="5"/>
      <c r="G381" s="4">
        <f t="shared" si="11"/>
        <v>0</v>
      </c>
      <c r="H381" s="5"/>
    </row>
    <row r="382" spans="2:8" x14ac:dyDescent="0.2">
      <c r="B382" s="5"/>
      <c r="C382" s="5"/>
      <c r="D382" s="5"/>
      <c r="E382" s="4" t="str">
        <f t="shared" si="12"/>
        <v xml:space="preserve"> </v>
      </c>
      <c r="F382" s="5"/>
      <c r="G382" s="4">
        <f t="shared" si="11"/>
        <v>0</v>
      </c>
      <c r="H382" s="5"/>
    </row>
    <row r="383" spans="2:8" x14ac:dyDescent="0.2">
      <c r="B383" s="5"/>
      <c r="C383" s="5"/>
      <c r="D383" s="5"/>
      <c r="E383" s="4" t="str">
        <f t="shared" si="12"/>
        <v xml:space="preserve"> </v>
      </c>
      <c r="F383" s="5"/>
      <c r="G383" s="4">
        <f t="shared" si="11"/>
        <v>0</v>
      </c>
      <c r="H383" s="5"/>
    </row>
    <row r="384" spans="2:8" x14ac:dyDescent="0.2">
      <c r="B384" s="5"/>
      <c r="C384" s="5"/>
      <c r="D384" s="5"/>
      <c r="E384" s="4" t="str">
        <f t="shared" si="12"/>
        <v xml:space="preserve"> </v>
      </c>
      <c r="F384" s="5"/>
      <c r="G384" s="4">
        <f t="shared" si="11"/>
        <v>0</v>
      </c>
      <c r="H384" s="5"/>
    </row>
    <row r="385" spans="2:8" x14ac:dyDescent="0.2">
      <c r="B385" s="5"/>
      <c r="C385" s="5"/>
      <c r="D385" s="5"/>
      <c r="E385" s="4" t="str">
        <f t="shared" si="12"/>
        <v xml:space="preserve"> </v>
      </c>
      <c r="F385" s="5"/>
      <c r="G385" s="4">
        <f t="shared" si="11"/>
        <v>0</v>
      </c>
      <c r="H385" s="5"/>
    </row>
    <row r="386" spans="2:8" x14ac:dyDescent="0.2">
      <c r="B386" s="5"/>
      <c r="C386" s="5"/>
      <c r="D386" s="5"/>
      <c r="E386" s="4" t="str">
        <f t="shared" si="12"/>
        <v xml:space="preserve"> </v>
      </c>
      <c r="F386" s="5"/>
      <c r="G386" s="4">
        <f t="shared" si="11"/>
        <v>0</v>
      </c>
      <c r="H386" s="5"/>
    </row>
    <row r="387" spans="2:8" x14ac:dyDescent="0.2">
      <c r="B387" s="5"/>
      <c r="C387" s="5"/>
      <c r="D387" s="5"/>
      <c r="E387" s="4" t="str">
        <f t="shared" si="12"/>
        <v xml:space="preserve"> </v>
      </c>
      <c r="F387" s="5"/>
      <c r="G387" s="4">
        <f t="shared" si="11"/>
        <v>0</v>
      </c>
      <c r="H387" s="5"/>
    </row>
    <row r="388" spans="2:8" x14ac:dyDescent="0.2">
      <c r="B388" s="5"/>
      <c r="C388" s="5"/>
      <c r="D388" s="5"/>
      <c r="E388" s="4" t="str">
        <f t="shared" si="12"/>
        <v xml:space="preserve"> </v>
      </c>
      <c r="F388" s="5"/>
      <c r="G388" s="4">
        <f t="shared" ref="G388:G451" si="13">IFERROR(E388*F388,0)</f>
        <v>0</v>
      </c>
      <c r="H388" s="5"/>
    </row>
    <row r="389" spans="2:8" x14ac:dyDescent="0.2">
      <c r="B389" s="5"/>
      <c r="C389" s="5"/>
      <c r="D389" s="5"/>
      <c r="E389" s="4" t="str">
        <f t="shared" si="12"/>
        <v xml:space="preserve"> </v>
      </c>
      <c r="F389" s="5"/>
      <c r="G389" s="4">
        <f t="shared" si="13"/>
        <v>0</v>
      </c>
      <c r="H389" s="5"/>
    </row>
    <row r="390" spans="2:8" x14ac:dyDescent="0.2">
      <c r="B390" s="5"/>
      <c r="C390" s="5"/>
      <c r="D390" s="5"/>
      <c r="E390" s="4" t="str">
        <f t="shared" si="12"/>
        <v xml:space="preserve"> </v>
      </c>
      <c r="F390" s="5"/>
      <c r="G390" s="4">
        <f t="shared" si="13"/>
        <v>0</v>
      </c>
      <c r="H390" s="5"/>
    </row>
    <row r="391" spans="2:8" x14ac:dyDescent="0.2">
      <c r="B391" s="5"/>
      <c r="C391" s="5"/>
      <c r="D391" s="5"/>
      <c r="E391" s="4" t="str">
        <f t="shared" si="12"/>
        <v xml:space="preserve"> </v>
      </c>
      <c r="F391" s="5"/>
      <c r="G391" s="4">
        <f t="shared" si="13"/>
        <v>0</v>
      </c>
      <c r="H391" s="5"/>
    </row>
    <row r="392" spans="2:8" x14ac:dyDescent="0.2">
      <c r="B392" s="5"/>
      <c r="C392" s="5"/>
      <c r="D392" s="5"/>
      <c r="E392" s="4" t="str">
        <f t="shared" si="12"/>
        <v xml:space="preserve"> </v>
      </c>
      <c r="F392" s="5"/>
      <c r="G392" s="4">
        <f t="shared" si="13"/>
        <v>0</v>
      </c>
      <c r="H392" s="5"/>
    </row>
    <row r="393" spans="2:8" x14ac:dyDescent="0.2">
      <c r="B393" s="5"/>
      <c r="C393" s="5"/>
      <c r="D393" s="5"/>
      <c r="E393" s="4" t="str">
        <f t="shared" ref="E393:E456" si="14">IF(D393="CAMISA BLANCA",59,IF(D393="CAMISA AZUL",59,IF(D393="CAMISA AMARILLA",59,IF(D393="CAMISA VERDE",59,IF(D393="CAMISA DENIM",59,IF(D393="CAMISA GRANATE",59,IF(D393="CAMISA GRIS",59,IF(D393="CAMISA GRIS CLARO",59,IF(D393="CAMISA CUADROS AZULES",59,IF(D393="CAMISA CUADROS NAVIDAD",59,IF(D393="CARTERA NEGRA",29,IF(D393="CARTERA AZUL",29,IF(D393="CARTERA CAMEL",29,IF(D393="CARTERA VERDE",29,IF(D393="CARTERA AZUL-ROJO",29,IF(D393="CARTERA VERDE-AMARILLO",29," "))))))))))))))))</f>
        <v xml:space="preserve"> </v>
      </c>
      <c r="F393" s="5"/>
      <c r="G393" s="4">
        <f t="shared" si="13"/>
        <v>0</v>
      </c>
      <c r="H393" s="5"/>
    </row>
    <row r="394" spans="2:8" x14ac:dyDescent="0.2">
      <c r="B394" s="5"/>
      <c r="C394" s="5"/>
      <c r="D394" s="5"/>
      <c r="E394" s="4" t="str">
        <f t="shared" si="14"/>
        <v xml:space="preserve"> </v>
      </c>
      <c r="F394" s="5"/>
      <c r="G394" s="4">
        <f t="shared" si="13"/>
        <v>0</v>
      </c>
      <c r="H394" s="5"/>
    </row>
    <row r="395" spans="2:8" x14ac:dyDescent="0.2">
      <c r="B395" s="5"/>
      <c r="C395" s="5"/>
      <c r="D395" s="5"/>
      <c r="E395" s="4" t="str">
        <f t="shared" si="14"/>
        <v xml:space="preserve"> </v>
      </c>
      <c r="F395" s="5"/>
      <c r="G395" s="4">
        <f t="shared" si="13"/>
        <v>0</v>
      </c>
      <c r="H395" s="5"/>
    </row>
    <row r="396" spans="2:8" x14ac:dyDescent="0.2">
      <c r="B396" s="5"/>
      <c r="C396" s="5"/>
      <c r="D396" s="5"/>
      <c r="E396" s="4" t="str">
        <f t="shared" si="14"/>
        <v xml:space="preserve"> </v>
      </c>
      <c r="F396" s="5"/>
      <c r="G396" s="4">
        <f t="shared" si="13"/>
        <v>0</v>
      </c>
      <c r="H396" s="5"/>
    </row>
    <row r="397" spans="2:8" x14ac:dyDescent="0.2">
      <c r="B397" s="5"/>
      <c r="C397" s="5"/>
      <c r="D397" s="5"/>
      <c r="E397" s="4" t="str">
        <f t="shared" si="14"/>
        <v xml:space="preserve"> </v>
      </c>
      <c r="F397" s="5"/>
      <c r="G397" s="4">
        <f t="shared" si="13"/>
        <v>0</v>
      </c>
      <c r="H397" s="5"/>
    </row>
    <row r="398" spans="2:8" x14ac:dyDescent="0.2">
      <c r="B398" s="5"/>
      <c r="C398" s="5"/>
      <c r="D398" s="5"/>
      <c r="E398" s="4" t="str">
        <f t="shared" si="14"/>
        <v xml:space="preserve"> </v>
      </c>
      <c r="F398" s="5"/>
      <c r="G398" s="4">
        <f t="shared" si="13"/>
        <v>0</v>
      </c>
      <c r="H398" s="5"/>
    </row>
    <row r="399" spans="2:8" x14ac:dyDescent="0.2">
      <c r="B399" s="5"/>
      <c r="C399" s="5"/>
      <c r="D399" s="5"/>
      <c r="E399" s="4" t="str">
        <f t="shared" si="14"/>
        <v xml:space="preserve"> </v>
      </c>
      <c r="F399" s="5"/>
      <c r="G399" s="4">
        <f t="shared" si="13"/>
        <v>0</v>
      </c>
      <c r="H399" s="5"/>
    </row>
    <row r="400" spans="2:8" x14ac:dyDescent="0.2">
      <c r="B400" s="5"/>
      <c r="C400" s="5"/>
      <c r="D400" s="5"/>
      <c r="E400" s="4" t="str">
        <f t="shared" si="14"/>
        <v xml:space="preserve"> </v>
      </c>
      <c r="F400" s="5"/>
      <c r="G400" s="4">
        <f t="shared" si="13"/>
        <v>0</v>
      </c>
      <c r="H400" s="5"/>
    </row>
    <row r="401" spans="2:8" x14ac:dyDescent="0.2">
      <c r="B401" s="5"/>
      <c r="C401" s="5"/>
      <c r="D401" s="5"/>
      <c r="E401" s="4" t="str">
        <f t="shared" si="14"/>
        <v xml:space="preserve"> </v>
      </c>
      <c r="F401" s="5"/>
      <c r="G401" s="4">
        <f t="shared" si="13"/>
        <v>0</v>
      </c>
      <c r="H401" s="5"/>
    </row>
    <row r="402" spans="2:8" x14ac:dyDescent="0.2">
      <c r="B402" s="5"/>
      <c r="C402" s="5"/>
      <c r="D402" s="5"/>
      <c r="E402" s="4" t="str">
        <f t="shared" si="14"/>
        <v xml:space="preserve"> </v>
      </c>
      <c r="F402" s="5"/>
      <c r="G402" s="4">
        <f t="shared" si="13"/>
        <v>0</v>
      </c>
      <c r="H402" s="5"/>
    </row>
    <row r="403" spans="2:8" x14ac:dyDescent="0.2">
      <c r="B403" s="5"/>
      <c r="C403" s="5"/>
      <c r="D403" s="5"/>
      <c r="E403" s="4" t="str">
        <f t="shared" si="14"/>
        <v xml:space="preserve"> </v>
      </c>
      <c r="F403" s="5"/>
      <c r="G403" s="4">
        <f t="shared" si="13"/>
        <v>0</v>
      </c>
      <c r="H403" s="5"/>
    </row>
    <row r="404" spans="2:8" x14ac:dyDescent="0.2">
      <c r="B404" s="5"/>
      <c r="C404" s="5"/>
      <c r="D404" s="5"/>
      <c r="E404" s="4" t="str">
        <f t="shared" si="14"/>
        <v xml:space="preserve"> </v>
      </c>
      <c r="F404" s="5"/>
      <c r="G404" s="4">
        <f t="shared" si="13"/>
        <v>0</v>
      </c>
      <c r="H404" s="5"/>
    </row>
    <row r="405" spans="2:8" x14ac:dyDescent="0.2">
      <c r="B405" s="5"/>
      <c r="C405" s="5"/>
      <c r="D405" s="5"/>
      <c r="E405" s="4" t="str">
        <f t="shared" si="14"/>
        <v xml:space="preserve"> </v>
      </c>
      <c r="F405" s="5"/>
      <c r="G405" s="4">
        <f t="shared" si="13"/>
        <v>0</v>
      </c>
      <c r="H405" s="5"/>
    </row>
    <row r="406" spans="2:8" x14ac:dyDescent="0.2">
      <c r="B406" s="5"/>
      <c r="C406" s="5"/>
      <c r="D406" s="5"/>
      <c r="E406" s="4" t="str">
        <f t="shared" si="14"/>
        <v xml:space="preserve"> </v>
      </c>
      <c r="F406" s="5"/>
      <c r="G406" s="4">
        <f t="shared" si="13"/>
        <v>0</v>
      </c>
      <c r="H406" s="5"/>
    </row>
    <row r="407" spans="2:8" x14ac:dyDescent="0.2">
      <c r="B407" s="5"/>
      <c r="C407" s="5"/>
      <c r="D407" s="5"/>
      <c r="E407" s="4" t="str">
        <f t="shared" si="14"/>
        <v xml:space="preserve"> </v>
      </c>
      <c r="F407" s="5"/>
      <c r="G407" s="4">
        <f t="shared" si="13"/>
        <v>0</v>
      </c>
      <c r="H407" s="5"/>
    </row>
    <row r="408" spans="2:8" x14ac:dyDescent="0.2">
      <c r="B408" s="5"/>
      <c r="C408" s="5"/>
      <c r="D408" s="5"/>
      <c r="E408" s="4" t="str">
        <f t="shared" si="14"/>
        <v xml:space="preserve"> </v>
      </c>
      <c r="F408" s="5"/>
      <c r="G408" s="4">
        <f t="shared" si="13"/>
        <v>0</v>
      </c>
      <c r="H408" s="5"/>
    </row>
    <row r="409" spans="2:8" x14ac:dyDescent="0.2">
      <c r="B409" s="5"/>
      <c r="C409" s="5"/>
      <c r="D409" s="5"/>
      <c r="E409" s="4" t="str">
        <f t="shared" si="14"/>
        <v xml:space="preserve"> </v>
      </c>
      <c r="F409" s="5"/>
      <c r="G409" s="4">
        <f t="shared" si="13"/>
        <v>0</v>
      </c>
      <c r="H409" s="5"/>
    </row>
    <row r="410" spans="2:8" x14ac:dyDescent="0.2">
      <c r="B410" s="5"/>
      <c r="C410" s="5"/>
      <c r="D410" s="5"/>
      <c r="E410" s="4" t="str">
        <f t="shared" si="14"/>
        <v xml:space="preserve"> </v>
      </c>
      <c r="F410" s="5"/>
      <c r="G410" s="4">
        <f t="shared" si="13"/>
        <v>0</v>
      </c>
      <c r="H410" s="5"/>
    </row>
    <row r="411" spans="2:8" x14ac:dyDescent="0.2">
      <c r="B411" s="5"/>
      <c r="C411" s="5"/>
      <c r="D411" s="5"/>
      <c r="E411" s="4" t="str">
        <f t="shared" si="14"/>
        <v xml:space="preserve"> </v>
      </c>
      <c r="F411" s="5"/>
      <c r="G411" s="4">
        <f t="shared" si="13"/>
        <v>0</v>
      </c>
      <c r="H411" s="5"/>
    </row>
    <row r="412" spans="2:8" x14ac:dyDescent="0.2">
      <c r="B412" s="5"/>
      <c r="C412" s="5"/>
      <c r="D412" s="5"/>
      <c r="E412" s="4" t="str">
        <f t="shared" si="14"/>
        <v xml:space="preserve"> </v>
      </c>
      <c r="F412" s="5"/>
      <c r="G412" s="4">
        <f t="shared" si="13"/>
        <v>0</v>
      </c>
      <c r="H412" s="5"/>
    </row>
    <row r="413" spans="2:8" x14ac:dyDescent="0.2">
      <c r="B413" s="5"/>
      <c r="C413" s="5"/>
      <c r="D413" s="5"/>
      <c r="E413" s="4" t="str">
        <f t="shared" si="14"/>
        <v xml:space="preserve"> </v>
      </c>
      <c r="F413" s="5"/>
      <c r="G413" s="4">
        <f t="shared" si="13"/>
        <v>0</v>
      </c>
      <c r="H413" s="5"/>
    </row>
    <row r="414" spans="2:8" x14ac:dyDescent="0.2">
      <c r="B414" s="5"/>
      <c r="C414" s="5"/>
      <c r="D414" s="5"/>
      <c r="E414" s="4" t="str">
        <f t="shared" si="14"/>
        <v xml:space="preserve"> </v>
      </c>
      <c r="F414" s="5"/>
      <c r="G414" s="4">
        <f t="shared" si="13"/>
        <v>0</v>
      </c>
      <c r="H414" s="5"/>
    </row>
    <row r="415" spans="2:8" x14ac:dyDescent="0.2">
      <c r="B415" s="5"/>
      <c r="C415" s="5"/>
      <c r="D415" s="5"/>
      <c r="E415" s="4" t="str">
        <f t="shared" si="14"/>
        <v xml:space="preserve"> </v>
      </c>
      <c r="F415" s="5"/>
      <c r="G415" s="4">
        <f t="shared" si="13"/>
        <v>0</v>
      </c>
      <c r="H415" s="5"/>
    </row>
    <row r="416" spans="2:8" x14ac:dyDescent="0.2">
      <c r="B416" s="5"/>
      <c r="C416" s="5"/>
      <c r="D416" s="5"/>
      <c r="E416" s="4" t="str">
        <f t="shared" si="14"/>
        <v xml:space="preserve"> </v>
      </c>
      <c r="F416" s="5"/>
      <c r="G416" s="4">
        <f t="shared" si="13"/>
        <v>0</v>
      </c>
      <c r="H416" s="5"/>
    </row>
    <row r="417" spans="2:8" x14ac:dyDescent="0.2">
      <c r="B417" s="5"/>
      <c r="C417" s="5"/>
      <c r="D417" s="5"/>
      <c r="E417" s="4" t="str">
        <f t="shared" si="14"/>
        <v xml:space="preserve"> </v>
      </c>
      <c r="F417" s="5"/>
      <c r="G417" s="4">
        <f t="shared" si="13"/>
        <v>0</v>
      </c>
      <c r="H417" s="5"/>
    </row>
    <row r="418" spans="2:8" x14ac:dyDescent="0.2">
      <c r="B418" s="5"/>
      <c r="C418" s="5"/>
      <c r="D418" s="5"/>
      <c r="E418" s="4" t="str">
        <f t="shared" si="14"/>
        <v xml:space="preserve"> </v>
      </c>
      <c r="F418" s="5"/>
      <c r="G418" s="4">
        <f t="shared" si="13"/>
        <v>0</v>
      </c>
      <c r="H418" s="5"/>
    </row>
    <row r="419" spans="2:8" x14ac:dyDescent="0.2">
      <c r="B419" s="5"/>
      <c r="C419" s="5"/>
      <c r="D419" s="5"/>
      <c r="E419" s="4" t="str">
        <f t="shared" si="14"/>
        <v xml:space="preserve"> </v>
      </c>
      <c r="F419" s="5"/>
      <c r="G419" s="4">
        <f t="shared" si="13"/>
        <v>0</v>
      </c>
      <c r="H419" s="5"/>
    </row>
    <row r="420" spans="2:8" x14ac:dyDescent="0.2">
      <c r="B420" s="5"/>
      <c r="C420" s="5"/>
      <c r="D420" s="5"/>
      <c r="E420" s="4" t="str">
        <f t="shared" si="14"/>
        <v xml:space="preserve"> </v>
      </c>
      <c r="F420" s="5"/>
      <c r="G420" s="4">
        <f t="shared" si="13"/>
        <v>0</v>
      </c>
      <c r="H420" s="5"/>
    </row>
    <row r="421" spans="2:8" x14ac:dyDescent="0.2">
      <c r="B421" s="5"/>
      <c r="C421" s="5"/>
      <c r="D421" s="5"/>
      <c r="E421" s="4" t="str">
        <f t="shared" si="14"/>
        <v xml:space="preserve"> </v>
      </c>
      <c r="F421" s="5"/>
      <c r="G421" s="4">
        <f t="shared" si="13"/>
        <v>0</v>
      </c>
      <c r="H421" s="5"/>
    </row>
    <row r="422" spans="2:8" x14ac:dyDescent="0.2">
      <c r="B422" s="5"/>
      <c r="C422" s="5"/>
      <c r="D422" s="5"/>
      <c r="E422" s="4" t="str">
        <f t="shared" si="14"/>
        <v xml:space="preserve"> </v>
      </c>
      <c r="F422" s="5"/>
      <c r="G422" s="4">
        <f t="shared" si="13"/>
        <v>0</v>
      </c>
      <c r="H422" s="5"/>
    </row>
    <row r="423" spans="2:8" x14ac:dyDescent="0.2">
      <c r="B423" s="5"/>
      <c r="C423" s="5"/>
      <c r="D423" s="5"/>
      <c r="E423" s="4" t="str">
        <f t="shared" si="14"/>
        <v xml:space="preserve"> </v>
      </c>
      <c r="F423" s="5"/>
      <c r="G423" s="4">
        <f t="shared" si="13"/>
        <v>0</v>
      </c>
      <c r="H423" s="5"/>
    </row>
    <row r="424" spans="2:8" x14ac:dyDescent="0.2">
      <c r="B424" s="5"/>
      <c r="C424" s="5"/>
      <c r="D424" s="5"/>
      <c r="E424" s="4" t="str">
        <f t="shared" si="14"/>
        <v xml:space="preserve"> </v>
      </c>
      <c r="F424" s="5"/>
      <c r="G424" s="4">
        <f t="shared" si="13"/>
        <v>0</v>
      </c>
      <c r="H424" s="5"/>
    </row>
    <row r="425" spans="2:8" x14ac:dyDescent="0.2">
      <c r="B425" s="5"/>
      <c r="C425" s="5"/>
      <c r="D425" s="5"/>
      <c r="E425" s="4" t="str">
        <f t="shared" si="14"/>
        <v xml:space="preserve"> </v>
      </c>
      <c r="F425" s="5"/>
      <c r="G425" s="4">
        <f t="shared" si="13"/>
        <v>0</v>
      </c>
      <c r="H425" s="5"/>
    </row>
    <row r="426" spans="2:8" x14ac:dyDescent="0.2">
      <c r="B426" s="5"/>
      <c r="C426" s="5"/>
      <c r="D426" s="5"/>
      <c r="E426" s="4" t="str">
        <f t="shared" si="14"/>
        <v xml:space="preserve"> </v>
      </c>
      <c r="F426" s="5"/>
      <c r="G426" s="4">
        <f t="shared" si="13"/>
        <v>0</v>
      </c>
      <c r="H426" s="5"/>
    </row>
    <row r="427" spans="2:8" x14ac:dyDescent="0.2">
      <c r="B427" s="5"/>
      <c r="C427" s="5"/>
      <c r="D427" s="5"/>
      <c r="E427" s="4" t="str">
        <f t="shared" si="14"/>
        <v xml:space="preserve"> </v>
      </c>
      <c r="F427" s="5"/>
      <c r="G427" s="4">
        <f t="shared" si="13"/>
        <v>0</v>
      </c>
      <c r="H427" s="5"/>
    </row>
    <row r="428" spans="2:8" x14ac:dyDescent="0.2">
      <c r="B428" s="5"/>
      <c r="C428" s="5"/>
      <c r="D428" s="5"/>
      <c r="E428" s="4" t="str">
        <f t="shared" si="14"/>
        <v xml:space="preserve"> </v>
      </c>
      <c r="F428" s="5"/>
      <c r="G428" s="4">
        <f t="shared" si="13"/>
        <v>0</v>
      </c>
      <c r="H428" s="5"/>
    </row>
    <row r="429" spans="2:8" x14ac:dyDescent="0.2">
      <c r="B429" s="5"/>
      <c r="C429" s="5"/>
      <c r="D429" s="5"/>
      <c r="E429" s="4" t="str">
        <f t="shared" si="14"/>
        <v xml:space="preserve"> </v>
      </c>
      <c r="F429" s="5"/>
      <c r="G429" s="4">
        <f t="shared" si="13"/>
        <v>0</v>
      </c>
      <c r="H429" s="5"/>
    </row>
    <row r="430" spans="2:8" x14ac:dyDescent="0.2">
      <c r="B430" s="5"/>
      <c r="C430" s="5"/>
      <c r="D430" s="5"/>
      <c r="E430" s="4" t="str">
        <f t="shared" si="14"/>
        <v xml:space="preserve"> </v>
      </c>
      <c r="F430" s="5"/>
      <c r="G430" s="4">
        <f t="shared" si="13"/>
        <v>0</v>
      </c>
      <c r="H430" s="5"/>
    </row>
    <row r="431" spans="2:8" x14ac:dyDescent="0.2">
      <c r="B431" s="5"/>
      <c r="C431" s="5"/>
      <c r="D431" s="5"/>
      <c r="E431" s="4" t="str">
        <f t="shared" si="14"/>
        <v xml:space="preserve"> </v>
      </c>
      <c r="F431" s="5"/>
      <c r="G431" s="4">
        <f t="shared" si="13"/>
        <v>0</v>
      </c>
      <c r="H431" s="5"/>
    </row>
    <row r="432" spans="2:8" x14ac:dyDescent="0.2">
      <c r="B432" s="5"/>
      <c r="C432" s="5"/>
      <c r="D432" s="5"/>
      <c r="E432" s="4" t="str">
        <f t="shared" si="14"/>
        <v xml:space="preserve"> </v>
      </c>
      <c r="F432" s="5"/>
      <c r="G432" s="4">
        <f t="shared" si="13"/>
        <v>0</v>
      </c>
      <c r="H432" s="5"/>
    </row>
    <row r="433" spans="2:8" x14ac:dyDescent="0.2">
      <c r="B433" s="5"/>
      <c r="C433" s="5"/>
      <c r="D433" s="5"/>
      <c r="E433" s="4" t="str">
        <f t="shared" si="14"/>
        <v xml:space="preserve"> </v>
      </c>
      <c r="F433" s="5"/>
      <c r="G433" s="4">
        <f t="shared" si="13"/>
        <v>0</v>
      </c>
      <c r="H433" s="5"/>
    </row>
    <row r="434" spans="2:8" x14ac:dyDescent="0.2">
      <c r="B434" s="5"/>
      <c r="C434" s="5"/>
      <c r="D434" s="5"/>
      <c r="E434" s="4" t="str">
        <f t="shared" si="14"/>
        <v xml:space="preserve"> </v>
      </c>
      <c r="F434" s="5"/>
      <c r="G434" s="4">
        <f t="shared" si="13"/>
        <v>0</v>
      </c>
      <c r="H434" s="5"/>
    </row>
    <row r="435" spans="2:8" x14ac:dyDescent="0.2">
      <c r="B435" s="5"/>
      <c r="C435" s="5"/>
      <c r="D435" s="5"/>
      <c r="E435" s="4" t="str">
        <f t="shared" si="14"/>
        <v xml:space="preserve"> </v>
      </c>
      <c r="F435" s="5"/>
      <c r="G435" s="4">
        <f t="shared" si="13"/>
        <v>0</v>
      </c>
      <c r="H435" s="5"/>
    </row>
    <row r="436" spans="2:8" x14ac:dyDescent="0.2">
      <c r="B436" s="5"/>
      <c r="C436" s="5"/>
      <c r="D436" s="5"/>
      <c r="E436" s="4" t="str">
        <f t="shared" si="14"/>
        <v xml:space="preserve"> </v>
      </c>
      <c r="F436" s="5"/>
      <c r="G436" s="4">
        <f t="shared" si="13"/>
        <v>0</v>
      </c>
      <c r="H436" s="5"/>
    </row>
    <row r="437" spans="2:8" x14ac:dyDescent="0.2">
      <c r="B437" s="5"/>
      <c r="C437" s="5"/>
      <c r="D437" s="5"/>
      <c r="E437" s="4" t="str">
        <f t="shared" si="14"/>
        <v xml:space="preserve"> </v>
      </c>
      <c r="F437" s="5"/>
      <c r="G437" s="4">
        <f t="shared" si="13"/>
        <v>0</v>
      </c>
      <c r="H437" s="5"/>
    </row>
    <row r="438" spans="2:8" x14ac:dyDescent="0.2">
      <c r="B438" s="5"/>
      <c r="C438" s="5"/>
      <c r="D438" s="5"/>
      <c r="E438" s="4" t="str">
        <f t="shared" si="14"/>
        <v xml:space="preserve"> </v>
      </c>
      <c r="F438" s="5"/>
      <c r="G438" s="4">
        <f t="shared" si="13"/>
        <v>0</v>
      </c>
      <c r="H438" s="5"/>
    </row>
    <row r="439" spans="2:8" x14ac:dyDescent="0.2">
      <c r="B439" s="5"/>
      <c r="C439" s="5"/>
      <c r="D439" s="5"/>
      <c r="E439" s="4" t="str">
        <f t="shared" si="14"/>
        <v xml:space="preserve"> </v>
      </c>
      <c r="F439" s="5"/>
      <c r="G439" s="4">
        <f t="shared" si="13"/>
        <v>0</v>
      </c>
      <c r="H439" s="5"/>
    </row>
    <row r="440" spans="2:8" x14ac:dyDescent="0.2">
      <c r="B440" s="5"/>
      <c r="C440" s="5"/>
      <c r="D440" s="5"/>
      <c r="E440" s="4" t="str">
        <f t="shared" si="14"/>
        <v xml:space="preserve"> </v>
      </c>
      <c r="F440" s="5"/>
      <c r="G440" s="4">
        <f t="shared" si="13"/>
        <v>0</v>
      </c>
      <c r="H440" s="5"/>
    </row>
    <row r="441" spans="2:8" x14ac:dyDescent="0.2">
      <c r="B441" s="5"/>
      <c r="C441" s="5"/>
      <c r="D441" s="5"/>
      <c r="E441" s="4" t="str">
        <f t="shared" si="14"/>
        <v xml:space="preserve"> </v>
      </c>
      <c r="F441" s="5"/>
      <c r="G441" s="4">
        <f t="shared" si="13"/>
        <v>0</v>
      </c>
      <c r="H441" s="5"/>
    </row>
    <row r="442" spans="2:8" x14ac:dyDescent="0.2">
      <c r="B442" s="5"/>
      <c r="C442" s="5"/>
      <c r="D442" s="5"/>
      <c r="E442" s="4" t="str">
        <f t="shared" si="14"/>
        <v xml:space="preserve"> </v>
      </c>
      <c r="F442" s="5"/>
      <c r="G442" s="4">
        <f t="shared" si="13"/>
        <v>0</v>
      </c>
      <c r="H442" s="5"/>
    </row>
    <row r="443" spans="2:8" x14ac:dyDescent="0.2">
      <c r="B443" s="5"/>
      <c r="C443" s="5"/>
      <c r="D443" s="5"/>
      <c r="E443" s="4" t="str">
        <f t="shared" si="14"/>
        <v xml:space="preserve"> </v>
      </c>
      <c r="F443" s="5"/>
      <c r="G443" s="4">
        <f t="shared" si="13"/>
        <v>0</v>
      </c>
      <c r="H443" s="5"/>
    </row>
    <row r="444" spans="2:8" x14ac:dyDescent="0.2">
      <c r="B444" s="5"/>
      <c r="C444" s="5"/>
      <c r="D444" s="5"/>
      <c r="E444" s="4" t="str">
        <f t="shared" si="14"/>
        <v xml:space="preserve"> </v>
      </c>
      <c r="F444" s="5"/>
      <c r="G444" s="4">
        <f t="shared" si="13"/>
        <v>0</v>
      </c>
      <c r="H444" s="5"/>
    </row>
    <row r="445" spans="2:8" x14ac:dyDescent="0.2">
      <c r="B445" s="5"/>
      <c r="C445" s="5"/>
      <c r="D445" s="5"/>
      <c r="E445" s="4" t="str">
        <f t="shared" si="14"/>
        <v xml:space="preserve"> </v>
      </c>
      <c r="F445" s="5"/>
      <c r="G445" s="4">
        <f t="shared" si="13"/>
        <v>0</v>
      </c>
      <c r="H445" s="5"/>
    </row>
    <row r="446" spans="2:8" x14ac:dyDescent="0.2">
      <c r="B446" s="5"/>
      <c r="C446" s="5"/>
      <c r="D446" s="5"/>
      <c r="E446" s="4" t="str">
        <f t="shared" si="14"/>
        <v xml:space="preserve"> </v>
      </c>
      <c r="F446" s="5"/>
      <c r="G446" s="4">
        <f t="shared" si="13"/>
        <v>0</v>
      </c>
      <c r="H446" s="5"/>
    </row>
    <row r="447" spans="2:8" x14ac:dyDescent="0.2">
      <c r="B447" s="5"/>
      <c r="C447" s="5"/>
      <c r="D447" s="5"/>
      <c r="E447" s="4" t="str">
        <f t="shared" si="14"/>
        <v xml:space="preserve"> </v>
      </c>
      <c r="F447" s="5"/>
      <c r="G447" s="4">
        <f t="shared" si="13"/>
        <v>0</v>
      </c>
      <c r="H447" s="5"/>
    </row>
    <row r="448" spans="2:8" x14ac:dyDescent="0.2">
      <c r="B448" s="5"/>
      <c r="C448" s="5"/>
      <c r="D448" s="5"/>
      <c r="E448" s="4" t="str">
        <f t="shared" si="14"/>
        <v xml:space="preserve"> </v>
      </c>
      <c r="F448" s="5"/>
      <c r="G448" s="4">
        <f t="shared" si="13"/>
        <v>0</v>
      </c>
      <c r="H448" s="5"/>
    </row>
    <row r="449" spans="2:8" x14ac:dyDescent="0.2">
      <c r="B449" s="5"/>
      <c r="C449" s="5"/>
      <c r="D449" s="5"/>
      <c r="E449" s="4" t="str">
        <f t="shared" si="14"/>
        <v xml:space="preserve"> </v>
      </c>
      <c r="F449" s="5"/>
      <c r="G449" s="4">
        <f t="shared" si="13"/>
        <v>0</v>
      </c>
      <c r="H449" s="5"/>
    </row>
    <row r="450" spans="2:8" x14ac:dyDescent="0.2">
      <c r="B450" s="5"/>
      <c r="C450" s="5"/>
      <c r="D450" s="5"/>
      <c r="E450" s="4" t="str">
        <f t="shared" si="14"/>
        <v xml:space="preserve"> </v>
      </c>
      <c r="F450" s="5"/>
      <c r="G450" s="4">
        <f t="shared" si="13"/>
        <v>0</v>
      </c>
      <c r="H450" s="5"/>
    </row>
    <row r="451" spans="2:8" x14ac:dyDescent="0.2">
      <c r="B451" s="5"/>
      <c r="C451" s="5"/>
      <c r="D451" s="5"/>
      <c r="E451" s="4" t="str">
        <f t="shared" si="14"/>
        <v xml:space="preserve"> </v>
      </c>
      <c r="F451" s="5"/>
      <c r="G451" s="4">
        <f t="shared" si="13"/>
        <v>0</v>
      </c>
      <c r="H451" s="5"/>
    </row>
    <row r="452" spans="2:8" x14ac:dyDescent="0.2">
      <c r="B452" s="5"/>
      <c r="C452" s="5"/>
      <c r="D452" s="5"/>
      <c r="E452" s="4" t="str">
        <f t="shared" si="14"/>
        <v xml:space="preserve"> </v>
      </c>
      <c r="F452" s="5"/>
      <c r="G452" s="4">
        <f t="shared" ref="G452:G515" si="15">IFERROR(E452*F452,0)</f>
        <v>0</v>
      </c>
      <c r="H452" s="5"/>
    </row>
    <row r="453" spans="2:8" x14ac:dyDescent="0.2">
      <c r="B453" s="5"/>
      <c r="C453" s="5"/>
      <c r="D453" s="5"/>
      <c r="E453" s="4" t="str">
        <f t="shared" si="14"/>
        <v xml:space="preserve"> </v>
      </c>
      <c r="F453" s="5"/>
      <c r="G453" s="4">
        <f t="shared" si="15"/>
        <v>0</v>
      </c>
      <c r="H453" s="5"/>
    </row>
    <row r="454" spans="2:8" x14ac:dyDescent="0.2">
      <c r="B454" s="5"/>
      <c r="C454" s="5"/>
      <c r="D454" s="5"/>
      <c r="E454" s="4" t="str">
        <f t="shared" si="14"/>
        <v xml:space="preserve"> </v>
      </c>
      <c r="F454" s="5"/>
      <c r="G454" s="4">
        <f t="shared" si="15"/>
        <v>0</v>
      </c>
      <c r="H454" s="5"/>
    </row>
    <row r="455" spans="2:8" x14ac:dyDescent="0.2">
      <c r="B455" s="5"/>
      <c r="C455" s="5"/>
      <c r="D455" s="5"/>
      <c r="E455" s="4" t="str">
        <f t="shared" si="14"/>
        <v xml:space="preserve"> </v>
      </c>
      <c r="F455" s="5"/>
      <c r="G455" s="4">
        <f t="shared" si="15"/>
        <v>0</v>
      </c>
      <c r="H455" s="5"/>
    </row>
    <row r="456" spans="2:8" x14ac:dyDescent="0.2">
      <c r="B456" s="5"/>
      <c r="C456" s="5"/>
      <c r="D456" s="5"/>
      <c r="E456" s="4" t="str">
        <f t="shared" si="14"/>
        <v xml:space="preserve"> </v>
      </c>
      <c r="F456" s="5"/>
      <c r="G456" s="4">
        <f t="shared" si="15"/>
        <v>0</v>
      </c>
      <c r="H456" s="5"/>
    </row>
    <row r="457" spans="2:8" x14ac:dyDescent="0.2">
      <c r="B457" s="5"/>
      <c r="C457" s="5"/>
      <c r="D457" s="5"/>
      <c r="E457" s="4" t="str">
        <f t="shared" ref="E457:E520" si="16">IF(D457="CAMISA BLANCA",59,IF(D457="CAMISA AZUL",59,IF(D457="CAMISA AMARILLA",59,IF(D457="CAMISA VERDE",59,IF(D457="CAMISA DENIM",59,IF(D457="CAMISA GRANATE",59,IF(D457="CAMISA GRIS",59,IF(D457="CAMISA GRIS CLARO",59,IF(D457="CAMISA CUADROS AZULES",59,IF(D457="CAMISA CUADROS NAVIDAD",59,IF(D457="CARTERA NEGRA",29,IF(D457="CARTERA AZUL",29,IF(D457="CARTERA CAMEL",29,IF(D457="CARTERA VERDE",29,IF(D457="CARTERA AZUL-ROJO",29,IF(D457="CARTERA VERDE-AMARILLO",29," "))))))))))))))))</f>
        <v xml:space="preserve"> </v>
      </c>
      <c r="F457" s="5"/>
      <c r="G457" s="4">
        <f t="shared" si="15"/>
        <v>0</v>
      </c>
      <c r="H457" s="5"/>
    </row>
    <row r="458" spans="2:8" x14ac:dyDescent="0.2">
      <c r="B458" s="5"/>
      <c r="C458" s="5"/>
      <c r="D458" s="5"/>
      <c r="E458" s="4" t="str">
        <f t="shared" si="16"/>
        <v xml:space="preserve"> </v>
      </c>
      <c r="F458" s="5"/>
      <c r="G458" s="4">
        <f t="shared" si="15"/>
        <v>0</v>
      </c>
      <c r="H458" s="5"/>
    </row>
    <row r="459" spans="2:8" x14ac:dyDescent="0.2">
      <c r="B459" s="5"/>
      <c r="C459" s="5"/>
      <c r="D459" s="5"/>
      <c r="E459" s="4" t="str">
        <f t="shared" si="16"/>
        <v xml:space="preserve"> </v>
      </c>
      <c r="F459" s="5"/>
      <c r="G459" s="4">
        <f t="shared" si="15"/>
        <v>0</v>
      </c>
      <c r="H459" s="5"/>
    </row>
    <row r="460" spans="2:8" x14ac:dyDescent="0.2">
      <c r="B460" s="5"/>
      <c r="C460" s="5"/>
      <c r="D460" s="5"/>
      <c r="E460" s="4" t="str">
        <f t="shared" si="16"/>
        <v xml:space="preserve"> </v>
      </c>
      <c r="F460" s="5"/>
      <c r="G460" s="4">
        <f t="shared" si="15"/>
        <v>0</v>
      </c>
      <c r="H460" s="5"/>
    </row>
    <row r="461" spans="2:8" x14ac:dyDescent="0.2">
      <c r="B461" s="5"/>
      <c r="C461" s="5"/>
      <c r="D461" s="5"/>
      <c r="E461" s="4" t="str">
        <f t="shared" si="16"/>
        <v xml:space="preserve"> </v>
      </c>
      <c r="F461" s="5"/>
      <c r="G461" s="4">
        <f t="shared" si="15"/>
        <v>0</v>
      </c>
      <c r="H461" s="5"/>
    </row>
    <row r="462" spans="2:8" x14ac:dyDescent="0.2">
      <c r="B462" s="5"/>
      <c r="C462" s="5"/>
      <c r="D462" s="5"/>
      <c r="E462" s="4" t="str">
        <f t="shared" si="16"/>
        <v xml:space="preserve"> </v>
      </c>
      <c r="F462" s="5"/>
      <c r="G462" s="4">
        <f t="shared" si="15"/>
        <v>0</v>
      </c>
      <c r="H462" s="5"/>
    </row>
    <row r="463" spans="2:8" x14ac:dyDescent="0.2">
      <c r="B463" s="5"/>
      <c r="C463" s="5"/>
      <c r="D463" s="5"/>
      <c r="E463" s="4" t="str">
        <f t="shared" si="16"/>
        <v xml:space="preserve"> </v>
      </c>
      <c r="F463" s="5"/>
      <c r="G463" s="4">
        <f t="shared" si="15"/>
        <v>0</v>
      </c>
      <c r="H463" s="5"/>
    </row>
    <row r="464" spans="2:8" x14ac:dyDescent="0.2">
      <c r="B464" s="5"/>
      <c r="C464" s="5"/>
      <c r="D464" s="5"/>
      <c r="E464" s="4" t="str">
        <f t="shared" si="16"/>
        <v xml:space="preserve"> </v>
      </c>
      <c r="F464" s="5"/>
      <c r="G464" s="4">
        <f t="shared" si="15"/>
        <v>0</v>
      </c>
      <c r="H464" s="5"/>
    </row>
    <row r="465" spans="2:8" x14ac:dyDescent="0.2">
      <c r="B465" s="5"/>
      <c r="C465" s="5"/>
      <c r="D465" s="5"/>
      <c r="E465" s="4" t="str">
        <f t="shared" si="16"/>
        <v xml:space="preserve"> </v>
      </c>
      <c r="F465" s="5"/>
      <c r="G465" s="4">
        <f t="shared" si="15"/>
        <v>0</v>
      </c>
      <c r="H465" s="5"/>
    </row>
    <row r="466" spans="2:8" x14ac:dyDescent="0.2">
      <c r="B466" s="5"/>
      <c r="C466" s="5"/>
      <c r="D466" s="5"/>
      <c r="E466" s="4" t="str">
        <f t="shared" si="16"/>
        <v xml:space="preserve"> </v>
      </c>
      <c r="F466" s="5"/>
      <c r="G466" s="4">
        <f t="shared" si="15"/>
        <v>0</v>
      </c>
      <c r="H466" s="5"/>
    </row>
    <row r="467" spans="2:8" x14ac:dyDescent="0.2">
      <c r="B467" s="5"/>
      <c r="C467" s="5"/>
      <c r="D467" s="5"/>
      <c r="E467" s="4" t="str">
        <f t="shared" si="16"/>
        <v xml:space="preserve"> </v>
      </c>
      <c r="F467" s="5"/>
      <c r="G467" s="4">
        <f t="shared" si="15"/>
        <v>0</v>
      </c>
      <c r="H467" s="5"/>
    </row>
    <row r="468" spans="2:8" x14ac:dyDescent="0.2">
      <c r="B468" s="5"/>
      <c r="C468" s="5"/>
      <c r="D468" s="5"/>
      <c r="E468" s="4" t="str">
        <f t="shared" si="16"/>
        <v xml:space="preserve"> </v>
      </c>
      <c r="F468" s="5"/>
      <c r="G468" s="4">
        <f t="shared" si="15"/>
        <v>0</v>
      </c>
      <c r="H468" s="5"/>
    </row>
    <row r="469" spans="2:8" x14ac:dyDescent="0.2">
      <c r="B469" s="5"/>
      <c r="C469" s="5"/>
      <c r="D469" s="5"/>
      <c r="E469" s="4" t="str">
        <f t="shared" si="16"/>
        <v xml:space="preserve"> </v>
      </c>
      <c r="F469" s="5"/>
      <c r="G469" s="4">
        <f t="shared" si="15"/>
        <v>0</v>
      </c>
      <c r="H469" s="5"/>
    </row>
    <row r="470" spans="2:8" x14ac:dyDescent="0.2">
      <c r="B470" s="5"/>
      <c r="C470" s="5"/>
      <c r="D470" s="5"/>
      <c r="E470" s="4" t="str">
        <f t="shared" si="16"/>
        <v xml:space="preserve"> </v>
      </c>
      <c r="F470" s="5"/>
      <c r="G470" s="4">
        <f t="shared" si="15"/>
        <v>0</v>
      </c>
      <c r="H470" s="5"/>
    </row>
    <row r="471" spans="2:8" x14ac:dyDescent="0.2">
      <c r="B471" s="5"/>
      <c r="C471" s="5"/>
      <c r="D471" s="5"/>
      <c r="E471" s="4" t="str">
        <f t="shared" si="16"/>
        <v xml:space="preserve"> </v>
      </c>
      <c r="F471" s="5"/>
      <c r="G471" s="4">
        <f t="shared" si="15"/>
        <v>0</v>
      </c>
      <c r="H471" s="5"/>
    </row>
    <row r="472" spans="2:8" x14ac:dyDescent="0.2">
      <c r="B472" s="5"/>
      <c r="C472" s="5"/>
      <c r="D472" s="5"/>
      <c r="E472" s="4" t="str">
        <f t="shared" si="16"/>
        <v xml:space="preserve"> </v>
      </c>
      <c r="F472" s="5"/>
      <c r="G472" s="4">
        <f t="shared" si="15"/>
        <v>0</v>
      </c>
      <c r="H472" s="5"/>
    </row>
    <row r="473" spans="2:8" x14ac:dyDescent="0.2">
      <c r="B473" s="5"/>
      <c r="C473" s="5"/>
      <c r="D473" s="5"/>
      <c r="E473" s="4" t="str">
        <f t="shared" si="16"/>
        <v xml:space="preserve"> </v>
      </c>
      <c r="F473" s="5"/>
      <c r="G473" s="4">
        <f t="shared" si="15"/>
        <v>0</v>
      </c>
      <c r="H473" s="5"/>
    </row>
    <row r="474" spans="2:8" x14ac:dyDescent="0.2">
      <c r="B474" s="5"/>
      <c r="C474" s="5"/>
      <c r="D474" s="5"/>
      <c r="E474" s="4" t="str">
        <f t="shared" si="16"/>
        <v xml:space="preserve"> </v>
      </c>
      <c r="F474" s="5"/>
      <c r="G474" s="4">
        <f t="shared" si="15"/>
        <v>0</v>
      </c>
      <c r="H474" s="5"/>
    </row>
    <row r="475" spans="2:8" x14ac:dyDescent="0.2">
      <c r="B475" s="5"/>
      <c r="C475" s="5"/>
      <c r="D475" s="5"/>
      <c r="E475" s="4" t="str">
        <f t="shared" si="16"/>
        <v xml:space="preserve"> </v>
      </c>
      <c r="F475" s="5"/>
      <c r="G475" s="4">
        <f t="shared" si="15"/>
        <v>0</v>
      </c>
      <c r="H475" s="5"/>
    </row>
    <row r="476" spans="2:8" x14ac:dyDescent="0.2">
      <c r="B476" s="5"/>
      <c r="C476" s="5"/>
      <c r="D476" s="5"/>
      <c r="E476" s="4" t="str">
        <f t="shared" si="16"/>
        <v xml:space="preserve"> </v>
      </c>
      <c r="F476" s="5"/>
      <c r="G476" s="4">
        <f t="shared" si="15"/>
        <v>0</v>
      </c>
      <c r="H476" s="5"/>
    </row>
    <row r="477" spans="2:8" x14ac:dyDescent="0.2">
      <c r="B477" s="5"/>
      <c r="C477" s="5"/>
      <c r="D477" s="5"/>
      <c r="E477" s="4" t="str">
        <f t="shared" si="16"/>
        <v xml:space="preserve"> </v>
      </c>
      <c r="F477" s="5"/>
      <c r="G477" s="4">
        <f t="shared" si="15"/>
        <v>0</v>
      </c>
      <c r="H477" s="5"/>
    </row>
    <row r="478" spans="2:8" x14ac:dyDescent="0.2">
      <c r="B478" s="5"/>
      <c r="C478" s="5"/>
      <c r="D478" s="5"/>
      <c r="E478" s="4" t="str">
        <f t="shared" si="16"/>
        <v xml:space="preserve"> </v>
      </c>
      <c r="F478" s="5"/>
      <c r="G478" s="4">
        <f t="shared" si="15"/>
        <v>0</v>
      </c>
      <c r="H478" s="5"/>
    </row>
    <row r="479" spans="2:8" x14ac:dyDescent="0.2">
      <c r="B479" s="5"/>
      <c r="C479" s="5"/>
      <c r="D479" s="5"/>
      <c r="E479" s="4" t="str">
        <f t="shared" si="16"/>
        <v xml:space="preserve"> </v>
      </c>
      <c r="F479" s="5"/>
      <c r="G479" s="4">
        <f t="shared" si="15"/>
        <v>0</v>
      </c>
      <c r="H479" s="5"/>
    </row>
    <row r="480" spans="2:8" x14ac:dyDescent="0.2">
      <c r="B480" s="5"/>
      <c r="C480" s="5"/>
      <c r="D480" s="5"/>
      <c r="E480" s="4" t="str">
        <f t="shared" si="16"/>
        <v xml:space="preserve"> </v>
      </c>
      <c r="F480" s="5"/>
      <c r="G480" s="4">
        <f t="shared" si="15"/>
        <v>0</v>
      </c>
      <c r="H480" s="5"/>
    </row>
    <row r="481" spans="2:8" x14ac:dyDescent="0.2">
      <c r="B481" s="5"/>
      <c r="C481" s="5"/>
      <c r="D481" s="5"/>
      <c r="E481" s="4" t="str">
        <f t="shared" si="16"/>
        <v xml:space="preserve"> </v>
      </c>
      <c r="F481" s="5"/>
      <c r="G481" s="4">
        <f t="shared" si="15"/>
        <v>0</v>
      </c>
      <c r="H481" s="5"/>
    </row>
    <row r="482" spans="2:8" x14ac:dyDescent="0.2">
      <c r="B482" s="5"/>
      <c r="C482" s="5"/>
      <c r="D482" s="5"/>
      <c r="E482" s="4" t="str">
        <f t="shared" si="16"/>
        <v xml:space="preserve"> </v>
      </c>
      <c r="F482" s="5"/>
      <c r="G482" s="4">
        <f t="shared" si="15"/>
        <v>0</v>
      </c>
      <c r="H482" s="5"/>
    </row>
    <row r="483" spans="2:8" x14ac:dyDescent="0.2">
      <c r="B483" s="5"/>
      <c r="C483" s="5"/>
      <c r="D483" s="5"/>
      <c r="E483" s="4" t="str">
        <f t="shared" si="16"/>
        <v xml:space="preserve"> </v>
      </c>
      <c r="F483" s="5"/>
      <c r="G483" s="4">
        <f t="shared" si="15"/>
        <v>0</v>
      </c>
      <c r="H483" s="5"/>
    </row>
    <row r="484" spans="2:8" x14ac:dyDescent="0.2">
      <c r="B484" s="5"/>
      <c r="C484" s="5"/>
      <c r="D484" s="5"/>
      <c r="E484" s="4" t="str">
        <f t="shared" si="16"/>
        <v xml:space="preserve"> </v>
      </c>
      <c r="F484" s="5"/>
      <c r="G484" s="4">
        <f t="shared" si="15"/>
        <v>0</v>
      </c>
      <c r="H484" s="5"/>
    </row>
    <row r="485" spans="2:8" x14ac:dyDescent="0.2">
      <c r="B485" s="5"/>
      <c r="C485" s="5"/>
      <c r="D485" s="5"/>
      <c r="E485" s="4" t="str">
        <f t="shared" si="16"/>
        <v xml:space="preserve"> </v>
      </c>
      <c r="F485" s="5"/>
      <c r="G485" s="4">
        <f t="shared" si="15"/>
        <v>0</v>
      </c>
      <c r="H485" s="5"/>
    </row>
    <row r="486" spans="2:8" x14ac:dyDescent="0.2">
      <c r="B486" s="5"/>
      <c r="C486" s="5"/>
      <c r="D486" s="5"/>
      <c r="E486" s="4" t="str">
        <f t="shared" si="16"/>
        <v xml:space="preserve"> </v>
      </c>
      <c r="F486" s="5"/>
      <c r="G486" s="4">
        <f t="shared" si="15"/>
        <v>0</v>
      </c>
      <c r="H486" s="5"/>
    </row>
    <row r="487" spans="2:8" x14ac:dyDescent="0.2">
      <c r="B487" s="5"/>
      <c r="C487" s="5"/>
      <c r="D487" s="5"/>
      <c r="E487" s="4" t="str">
        <f t="shared" si="16"/>
        <v xml:space="preserve"> </v>
      </c>
      <c r="F487" s="5"/>
      <c r="G487" s="4">
        <f t="shared" si="15"/>
        <v>0</v>
      </c>
      <c r="H487" s="5"/>
    </row>
    <row r="488" spans="2:8" x14ac:dyDescent="0.2">
      <c r="B488" s="5"/>
      <c r="C488" s="5"/>
      <c r="D488" s="5"/>
      <c r="E488" s="4" t="str">
        <f t="shared" si="16"/>
        <v xml:space="preserve"> </v>
      </c>
      <c r="F488" s="5"/>
      <c r="G488" s="4">
        <f t="shared" si="15"/>
        <v>0</v>
      </c>
      <c r="H488" s="5"/>
    </row>
    <row r="489" spans="2:8" x14ac:dyDescent="0.2">
      <c r="B489" s="5"/>
      <c r="C489" s="5"/>
      <c r="D489" s="5"/>
      <c r="E489" s="4" t="str">
        <f t="shared" si="16"/>
        <v xml:space="preserve"> </v>
      </c>
      <c r="F489" s="5"/>
      <c r="G489" s="4">
        <f t="shared" si="15"/>
        <v>0</v>
      </c>
      <c r="H489" s="5"/>
    </row>
    <row r="490" spans="2:8" x14ac:dyDescent="0.2">
      <c r="B490" s="5"/>
      <c r="C490" s="5"/>
      <c r="D490" s="5"/>
      <c r="E490" s="4" t="str">
        <f t="shared" si="16"/>
        <v xml:space="preserve"> </v>
      </c>
      <c r="F490" s="5"/>
      <c r="G490" s="4">
        <f t="shared" si="15"/>
        <v>0</v>
      </c>
      <c r="H490" s="5"/>
    </row>
    <row r="491" spans="2:8" x14ac:dyDescent="0.2">
      <c r="B491" s="5"/>
      <c r="C491" s="5"/>
      <c r="D491" s="5"/>
      <c r="E491" s="4" t="str">
        <f t="shared" si="16"/>
        <v xml:space="preserve"> </v>
      </c>
      <c r="F491" s="5"/>
      <c r="G491" s="4">
        <f t="shared" si="15"/>
        <v>0</v>
      </c>
      <c r="H491" s="5"/>
    </row>
    <row r="492" spans="2:8" x14ac:dyDescent="0.2">
      <c r="B492" s="5"/>
      <c r="C492" s="5"/>
      <c r="D492" s="5"/>
      <c r="E492" s="4" t="str">
        <f t="shared" si="16"/>
        <v xml:space="preserve"> </v>
      </c>
      <c r="F492" s="5"/>
      <c r="G492" s="4">
        <f t="shared" si="15"/>
        <v>0</v>
      </c>
      <c r="H492" s="5"/>
    </row>
    <row r="493" spans="2:8" x14ac:dyDescent="0.2">
      <c r="B493" s="5"/>
      <c r="C493" s="5"/>
      <c r="D493" s="5"/>
      <c r="E493" s="4" t="str">
        <f t="shared" si="16"/>
        <v xml:space="preserve"> </v>
      </c>
      <c r="F493" s="5"/>
      <c r="G493" s="4">
        <f t="shared" si="15"/>
        <v>0</v>
      </c>
      <c r="H493" s="5"/>
    </row>
    <row r="494" spans="2:8" x14ac:dyDescent="0.2">
      <c r="B494" s="5"/>
      <c r="C494" s="5"/>
      <c r="D494" s="5"/>
      <c r="E494" s="4" t="str">
        <f t="shared" si="16"/>
        <v xml:space="preserve"> </v>
      </c>
      <c r="F494" s="5"/>
      <c r="G494" s="4">
        <f t="shared" si="15"/>
        <v>0</v>
      </c>
      <c r="H494" s="5"/>
    </row>
    <row r="495" spans="2:8" x14ac:dyDescent="0.2">
      <c r="B495" s="5"/>
      <c r="C495" s="5"/>
      <c r="D495" s="5"/>
      <c r="E495" s="4" t="str">
        <f t="shared" si="16"/>
        <v xml:space="preserve"> </v>
      </c>
      <c r="F495" s="5"/>
      <c r="G495" s="4">
        <f t="shared" si="15"/>
        <v>0</v>
      </c>
      <c r="H495" s="5"/>
    </row>
    <row r="496" spans="2:8" x14ac:dyDescent="0.2">
      <c r="B496" s="5"/>
      <c r="C496" s="5"/>
      <c r="D496" s="5"/>
      <c r="E496" s="4" t="str">
        <f t="shared" si="16"/>
        <v xml:space="preserve"> </v>
      </c>
      <c r="F496" s="5"/>
      <c r="G496" s="4">
        <f t="shared" si="15"/>
        <v>0</v>
      </c>
      <c r="H496" s="5"/>
    </row>
    <row r="497" spans="2:8" x14ac:dyDescent="0.2">
      <c r="B497" s="5"/>
      <c r="C497" s="5"/>
      <c r="D497" s="5"/>
      <c r="E497" s="4" t="str">
        <f t="shared" si="16"/>
        <v xml:space="preserve"> </v>
      </c>
      <c r="F497" s="5"/>
      <c r="G497" s="4">
        <f t="shared" si="15"/>
        <v>0</v>
      </c>
      <c r="H497" s="5"/>
    </row>
    <row r="498" spans="2:8" x14ac:dyDescent="0.2">
      <c r="B498" s="5"/>
      <c r="C498" s="5"/>
      <c r="D498" s="5"/>
      <c r="E498" s="4" t="str">
        <f t="shared" si="16"/>
        <v xml:space="preserve"> </v>
      </c>
      <c r="F498" s="5"/>
      <c r="G498" s="4">
        <f t="shared" si="15"/>
        <v>0</v>
      </c>
      <c r="H498" s="5"/>
    </row>
    <row r="499" spans="2:8" x14ac:dyDescent="0.2">
      <c r="B499" s="5"/>
      <c r="C499" s="5"/>
      <c r="D499" s="5"/>
      <c r="E499" s="4" t="str">
        <f t="shared" si="16"/>
        <v xml:space="preserve"> </v>
      </c>
      <c r="F499" s="5"/>
      <c r="G499" s="4">
        <f t="shared" si="15"/>
        <v>0</v>
      </c>
      <c r="H499" s="5"/>
    </row>
    <row r="500" spans="2:8" x14ac:dyDescent="0.2">
      <c r="B500" s="5"/>
      <c r="C500" s="5"/>
      <c r="D500" s="5"/>
      <c r="E500" s="4" t="str">
        <f t="shared" si="16"/>
        <v xml:space="preserve"> </v>
      </c>
      <c r="F500" s="5"/>
      <c r="G500" s="4">
        <f t="shared" si="15"/>
        <v>0</v>
      </c>
      <c r="H500" s="5"/>
    </row>
    <row r="501" spans="2:8" x14ac:dyDescent="0.2">
      <c r="B501" s="5"/>
      <c r="C501" s="5"/>
      <c r="D501" s="5"/>
      <c r="E501" s="4" t="str">
        <f t="shared" si="16"/>
        <v xml:space="preserve"> </v>
      </c>
      <c r="F501" s="5"/>
      <c r="G501" s="4">
        <f t="shared" si="15"/>
        <v>0</v>
      </c>
      <c r="H501" s="5"/>
    </row>
    <row r="502" spans="2:8" x14ac:dyDescent="0.2">
      <c r="B502" s="5"/>
      <c r="C502" s="5"/>
      <c r="D502" s="5"/>
      <c r="E502" s="4" t="str">
        <f t="shared" si="16"/>
        <v xml:space="preserve"> </v>
      </c>
      <c r="F502" s="5"/>
      <c r="G502" s="4">
        <f t="shared" si="15"/>
        <v>0</v>
      </c>
      <c r="H502" s="5"/>
    </row>
    <row r="503" spans="2:8" x14ac:dyDescent="0.2">
      <c r="B503" s="5"/>
      <c r="C503" s="5"/>
      <c r="D503" s="5"/>
      <c r="E503" s="4" t="str">
        <f t="shared" si="16"/>
        <v xml:space="preserve"> </v>
      </c>
      <c r="F503" s="5"/>
      <c r="G503" s="4">
        <f t="shared" si="15"/>
        <v>0</v>
      </c>
      <c r="H503" s="5"/>
    </row>
    <row r="504" spans="2:8" x14ac:dyDescent="0.2">
      <c r="B504" s="5"/>
      <c r="C504" s="5"/>
      <c r="D504" s="5"/>
      <c r="E504" s="4" t="str">
        <f t="shared" si="16"/>
        <v xml:space="preserve"> </v>
      </c>
      <c r="F504" s="5"/>
      <c r="G504" s="4">
        <f t="shared" si="15"/>
        <v>0</v>
      </c>
      <c r="H504" s="5"/>
    </row>
    <row r="505" spans="2:8" x14ac:dyDescent="0.2">
      <c r="B505" s="5"/>
      <c r="C505" s="5"/>
      <c r="D505" s="5"/>
      <c r="E505" s="4" t="str">
        <f t="shared" si="16"/>
        <v xml:space="preserve"> </v>
      </c>
      <c r="F505" s="5"/>
      <c r="G505" s="4">
        <f t="shared" si="15"/>
        <v>0</v>
      </c>
      <c r="H505" s="5"/>
    </row>
    <row r="506" spans="2:8" x14ac:dyDescent="0.2">
      <c r="B506" s="5"/>
      <c r="C506" s="5"/>
      <c r="D506" s="5"/>
      <c r="E506" s="4" t="str">
        <f t="shared" si="16"/>
        <v xml:space="preserve"> </v>
      </c>
      <c r="F506" s="5"/>
      <c r="G506" s="4">
        <f t="shared" si="15"/>
        <v>0</v>
      </c>
      <c r="H506" s="5"/>
    </row>
    <row r="507" spans="2:8" x14ac:dyDescent="0.2">
      <c r="B507" s="5"/>
      <c r="C507" s="5"/>
      <c r="D507" s="5"/>
      <c r="E507" s="4" t="str">
        <f t="shared" si="16"/>
        <v xml:space="preserve"> </v>
      </c>
      <c r="F507" s="5"/>
      <c r="G507" s="4">
        <f t="shared" si="15"/>
        <v>0</v>
      </c>
      <c r="H507" s="5"/>
    </row>
    <row r="508" spans="2:8" x14ac:dyDescent="0.2">
      <c r="B508" s="5"/>
      <c r="C508" s="5"/>
      <c r="D508" s="5"/>
      <c r="E508" s="4" t="str">
        <f t="shared" si="16"/>
        <v xml:space="preserve"> </v>
      </c>
      <c r="F508" s="5"/>
      <c r="G508" s="4">
        <f t="shared" si="15"/>
        <v>0</v>
      </c>
      <c r="H508" s="5"/>
    </row>
    <row r="509" spans="2:8" x14ac:dyDescent="0.2">
      <c r="B509" s="5"/>
      <c r="C509" s="5"/>
      <c r="D509" s="5"/>
      <c r="E509" s="4" t="str">
        <f t="shared" si="16"/>
        <v xml:space="preserve"> </v>
      </c>
      <c r="F509" s="5"/>
      <c r="G509" s="4">
        <f t="shared" si="15"/>
        <v>0</v>
      </c>
      <c r="H509" s="5"/>
    </row>
    <row r="510" spans="2:8" x14ac:dyDescent="0.2">
      <c r="B510" s="5"/>
      <c r="C510" s="5"/>
      <c r="D510" s="5"/>
      <c r="E510" s="4" t="str">
        <f t="shared" si="16"/>
        <v xml:space="preserve"> </v>
      </c>
      <c r="F510" s="5"/>
      <c r="G510" s="4">
        <f t="shared" si="15"/>
        <v>0</v>
      </c>
      <c r="H510" s="5"/>
    </row>
    <row r="511" spans="2:8" x14ac:dyDescent="0.2">
      <c r="B511" s="5"/>
      <c r="C511" s="5"/>
      <c r="D511" s="5"/>
      <c r="E511" s="4" t="str">
        <f t="shared" si="16"/>
        <v xml:space="preserve"> </v>
      </c>
      <c r="F511" s="5"/>
      <c r="G511" s="4">
        <f t="shared" si="15"/>
        <v>0</v>
      </c>
      <c r="H511" s="5"/>
    </row>
    <row r="512" spans="2:8" x14ac:dyDescent="0.2">
      <c r="B512" s="5"/>
      <c r="C512" s="5"/>
      <c r="D512" s="5"/>
      <c r="E512" s="4" t="str">
        <f t="shared" si="16"/>
        <v xml:space="preserve"> </v>
      </c>
      <c r="F512" s="5"/>
      <c r="G512" s="4">
        <f t="shared" si="15"/>
        <v>0</v>
      </c>
      <c r="H512" s="5"/>
    </row>
    <row r="513" spans="2:8" x14ac:dyDescent="0.2">
      <c r="B513" s="5"/>
      <c r="C513" s="5"/>
      <c r="D513" s="5"/>
      <c r="E513" s="4" t="str">
        <f t="shared" si="16"/>
        <v xml:space="preserve"> </v>
      </c>
      <c r="F513" s="5"/>
      <c r="G513" s="4">
        <f t="shared" si="15"/>
        <v>0</v>
      </c>
      <c r="H513" s="5"/>
    </row>
    <row r="514" spans="2:8" x14ac:dyDescent="0.2">
      <c r="B514" s="5"/>
      <c r="C514" s="5"/>
      <c r="D514" s="5"/>
      <c r="E514" s="4" t="str">
        <f t="shared" si="16"/>
        <v xml:space="preserve"> </v>
      </c>
      <c r="F514" s="5"/>
      <c r="G514" s="4">
        <f t="shared" si="15"/>
        <v>0</v>
      </c>
      <c r="H514" s="5"/>
    </row>
    <row r="515" spans="2:8" x14ac:dyDescent="0.2">
      <c r="B515" s="5"/>
      <c r="C515" s="5"/>
      <c r="D515" s="5"/>
      <c r="E515" s="4" t="str">
        <f t="shared" si="16"/>
        <v xml:space="preserve"> </v>
      </c>
      <c r="F515" s="5"/>
      <c r="G515" s="4">
        <f t="shared" si="15"/>
        <v>0</v>
      </c>
      <c r="H515" s="5"/>
    </row>
    <row r="516" spans="2:8" x14ac:dyDescent="0.2">
      <c r="B516" s="5"/>
      <c r="C516" s="5"/>
      <c r="D516" s="5"/>
      <c r="E516" s="4" t="str">
        <f t="shared" si="16"/>
        <v xml:space="preserve"> </v>
      </c>
      <c r="F516" s="5"/>
      <c r="G516" s="4">
        <f t="shared" ref="G516:G579" si="17">IFERROR(E516*F516,0)</f>
        <v>0</v>
      </c>
      <c r="H516" s="5"/>
    </row>
    <row r="517" spans="2:8" x14ac:dyDescent="0.2">
      <c r="B517" s="5"/>
      <c r="C517" s="5"/>
      <c r="D517" s="5"/>
      <c r="E517" s="4" t="str">
        <f t="shared" si="16"/>
        <v xml:space="preserve"> </v>
      </c>
      <c r="F517" s="5"/>
      <c r="G517" s="4">
        <f t="shared" si="17"/>
        <v>0</v>
      </c>
      <c r="H517" s="5"/>
    </row>
    <row r="518" spans="2:8" x14ac:dyDescent="0.2">
      <c r="B518" s="5"/>
      <c r="C518" s="5"/>
      <c r="D518" s="5"/>
      <c r="E518" s="4" t="str">
        <f t="shared" si="16"/>
        <v xml:space="preserve"> </v>
      </c>
      <c r="F518" s="5"/>
      <c r="G518" s="4">
        <f t="shared" si="17"/>
        <v>0</v>
      </c>
      <c r="H518" s="5"/>
    </row>
    <row r="519" spans="2:8" x14ac:dyDescent="0.2">
      <c r="B519" s="5"/>
      <c r="C519" s="5"/>
      <c r="D519" s="5"/>
      <c r="E519" s="4" t="str">
        <f t="shared" si="16"/>
        <v xml:space="preserve"> </v>
      </c>
      <c r="F519" s="5"/>
      <c r="G519" s="4">
        <f t="shared" si="17"/>
        <v>0</v>
      </c>
      <c r="H519" s="5"/>
    </row>
    <row r="520" spans="2:8" x14ac:dyDescent="0.2">
      <c r="B520" s="5"/>
      <c r="C520" s="5"/>
      <c r="D520" s="5"/>
      <c r="E520" s="4" t="str">
        <f t="shared" si="16"/>
        <v xml:space="preserve"> </v>
      </c>
      <c r="F520" s="5"/>
      <c r="G520" s="4">
        <f t="shared" si="17"/>
        <v>0</v>
      </c>
      <c r="H520" s="5"/>
    </row>
    <row r="521" spans="2:8" x14ac:dyDescent="0.2">
      <c r="B521" s="5"/>
      <c r="C521" s="5"/>
      <c r="D521" s="5"/>
      <c r="E521" s="4" t="str">
        <f t="shared" ref="E521:E584" si="18">IF(D521="CAMISA BLANCA",59,IF(D521="CAMISA AZUL",59,IF(D521="CAMISA AMARILLA",59,IF(D521="CAMISA VERDE",59,IF(D521="CAMISA DENIM",59,IF(D521="CAMISA GRANATE",59,IF(D521="CAMISA GRIS",59,IF(D521="CAMISA GRIS CLARO",59,IF(D521="CAMISA CUADROS AZULES",59,IF(D521="CAMISA CUADROS NAVIDAD",59,IF(D521="CARTERA NEGRA",29,IF(D521="CARTERA AZUL",29,IF(D521="CARTERA CAMEL",29,IF(D521="CARTERA VERDE",29,IF(D521="CARTERA AZUL-ROJO",29,IF(D521="CARTERA VERDE-AMARILLO",29," "))))))))))))))))</f>
        <v xml:space="preserve"> </v>
      </c>
      <c r="F521" s="5"/>
      <c r="G521" s="4">
        <f t="shared" si="17"/>
        <v>0</v>
      </c>
      <c r="H521" s="5"/>
    </row>
    <row r="522" spans="2:8" x14ac:dyDescent="0.2">
      <c r="B522" s="5"/>
      <c r="C522" s="5"/>
      <c r="D522" s="5"/>
      <c r="E522" s="4" t="str">
        <f t="shared" si="18"/>
        <v xml:space="preserve"> </v>
      </c>
      <c r="F522" s="5"/>
      <c r="G522" s="4">
        <f t="shared" si="17"/>
        <v>0</v>
      </c>
      <c r="H522" s="5"/>
    </row>
    <row r="523" spans="2:8" x14ac:dyDescent="0.2">
      <c r="B523" s="5"/>
      <c r="C523" s="5"/>
      <c r="D523" s="5"/>
      <c r="E523" s="4" t="str">
        <f t="shared" si="18"/>
        <v xml:space="preserve"> </v>
      </c>
      <c r="F523" s="5"/>
      <c r="G523" s="4">
        <f t="shared" si="17"/>
        <v>0</v>
      </c>
      <c r="H523" s="5"/>
    </row>
    <row r="524" spans="2:8" x14ac:dyDescent="0.2">
      <c r="B524" s="5"/>
      <c r="C524" s="5"/>
      <c r="D524" s="5"/>
      <c r="E524" s="4" t="str">
        <f t="shared" si="18"/>
        <v xml:space="preserve"> </v>
      </c>
      <c r="F524" s="5"/>
      <c r="G524" s="4">
        <f t="shared" si="17"/>
        <v>0</v>
      </c>
      <c r="H524" s="5"/>
    </row>
    <row r="525" spans="2:8" x14ac:dyDescent="0.2">
      <c r="B525" s="5"/>
      <c r="C525" s="5"/>
      <c r="D525" s="5"/>
      <c r="E525" s="4" t="str">
        <f t="shared" si="18"/>
        <v xml:space="preserve"> </v>
      </c>
      <c r="F525" s="5"/>
      <c r="G525" s="4">
        <f t="shared" si="17"/>
        <v>0</v>
      </c>
      <c r="H525" s="5"/>
    </row>
    <row r="526" spans="2:8" x14ac:dyDescent="0.2">
      <c r="B526" s="5"/>
      <c r="C526" s="5"/>
      <c r="D526" s="5"/>
      <c r="E526" s="4" t="str">
        <f t="shared" si="18"/>
        <v xml:space="preserve"> </v>
      </c>
      <c r="F526" s="5"/>
      <c r="G526" s="4">
        <f t="shared" si="17"/>
        <v>0</v>
      </c>
      <c r="H526" s="5"/>
    </row>
    <row r="527" spans="2:8" x14ac:dyDescent="0.2">
      <c r="B527" s="5"/>
      <c r="C527" s="5"/>
      <c r="D527" s="5"/>
      <c r="E527" s="4" t="str">
        <f t="shared" si="18"/>
        <v xml:space="preserve"> </v>
      </c>
      <c r="F527" s="5"/>
      <c r="G527" s="4">
        <f t="shared" si="17"/>
        <v>0</v>
      </c>
      <c r="H527" s="5"/>
    </row>
    <row r="528" spans="2:8" x14ac:dyDescent="0.2">
      <c r="B528" s="5"/>
      <c r="C528" s="5"/>
      <c r="D528" s="5"/>
      <c r="E528" s="4" t="str">
        <f t="shared" si="18"/>
        <v xml:space="preserve"> </v>
      </c>
      <c r="F528" s="5"/>
      <c r="G528" s="4">
        <f t="shared" si="17"/>
        <v>0</v>
      </c>
      <c r="H528" s="5"/>
    </row>
    <row r="529" spans="2:8" x14ac:dyDescent="0.2">
      <c r="B529" s="5"/>
      <c r="C529" s="5"/>
      <c r="D529" s="5"/>
      <c r="E529" s="4" t="str">
        <f t="shared" si="18"/>
        <v xml:space="preserve"> </v>
      </c>
      <c r="F529" s="5"/>
      <c r="G529" s="4">
        <f t="shared" si="17"/>
        <v>0</v>
      </c>
      <c r="H529" s="5"/>
    </row>
    <row r="530" spans="2:8" x14ac:dyDescent="0.2">
      <c r="B530" s="5"/>
      <c r="C530" s="5"/>
      <c r="D530" s="5"/>
      <c r="E530" s="4" t="str">
        <f t="shared" si="18"/>
        <v xml:space="preserve"> </v>
      </c>
      <c r="F530" s="5"/>
      <c r="G530" s="4">
        <f t="shared" si="17"/>
        <v>0</v>
      </c>
      <c r="H530" s="5"/>
    </row>
    <row r="531" spans="2:8" x14ac:dyDescent="0.2">
      <c r="B531" s="5"/>
      <c r="C531" s="5"/>
      <c r="D531" s="5"/>
      <c r="E531" s="4" t="str">
        <f t="shared" si="18"/>
        <v xml:space="preserve"> </v>
      </c>
      <c r="F531" s="5"/>
      <c r="G531" s="4">
        <f t="shared" si="17"/>
        <v>0</v>
      </c>
      <c r="H531" s="5"/>
    </row>
    <row r="532" spans="2:8" x14ac:dyDescent="0.2">
      <c r="B532" s="5"/>
      <c r="C532" s="5"/>
      <c r="D532" s="5"/>
      <c r="E532" s="4" t="str">
        <f t="shared" si="18"/>
        <v xml:space="preserve"> </v>
      </c>
      <c r="F532" s="5"/>
      <c r="G532" s="4">
        <f t="shared" si="17"/>
        <v>0</v>
      </c>
      <c r="H532" s="5"/>
    </row>
    <row r="533" spans="2:8" x14ac:dyDescent="0.2">
      <c r="B533" s="5"/>
      <c r="C533" s="5"/>
      <c r="D533" s="5"/>
      <c r="E533" s="4" t="str">
        <f t="shared" si="18"/>
        <v xml:space="preserve"> </v>
      </c>
      <c r="F533" s="5"/>
      <c r="G533" s="4">
        <f t="shared" si="17"/>
        <v>0</v>
      </c>
      <c r="H533" s="5"/>
    </row>
    <row r="534" spans="2:8" x14ac:dyDescent="0.2">
      <c r="B534" s="5"/>
      <c r="C534" s="5"/>
      <c r="D534" s="5"/>
      <c r="E534" s="4" t="str">
        <f t="shared" si="18"/>
        <v xml:space="preserve"> </v>
      </c>
      <c r="F534" s="5"/>
      <c r="G534" s="4">
        <f t="shared" si="17"/>
        <v>0</v>
      </c>
      <c r="H534" s="5"/>
    </row>
    <row r="535" spans="2:8" x14ac:dyDescent="0.2">
      <c r="B535" s="5"/>
      <c r="C535" s="5"/>
      <c r="D535" s="5"/>
      <c r="E535" s="4" t="str">
        <f t="shared" si="18"/>
        <v xml:space="preserve"> </v>
      </c>
      <c r="F535" s="5"/>
      <c r="G535" s="4">
        <f t="shared" si="17"/>
        <v>0</v>
      </c>
      <c r="H535" s="5"/>
    </row>
    <row r="536" spans="2:8" x14ac:dyDescent="0.2">
      <c r="B536" s="5"/>
      <c r="C536" s="5"/>
      <c r="D536" s="5"/>
      <c r="E536" s="4" t="str">
        <f t="shared" si="18"/>
        <v xml:space="preserve"> </v>
      </c>
      <c r="F536" s="5"/>
      <c r="G536" s="4">
        <f t="shared" si="17"/>
        <v>0</v>
      </c>
      <c r="H536" s="5"/>
    </row>
    <row r="537" spans="2:8" x14ac:dyDescent="0.2">
      <c r="B537" s="5"/>
      <c r="C537" s="5"/>
      <c r="D537" s="5"/>
      <c r="E537" s="4" t="str">
        <f t="shared" si="18"/>
        <v xml:space="preserve"> </v>
      </c>
      <c r="F537" s="5"/>
      <c r="G537" s="4">
        <f t="shared" si="17"/>
        <v>0</v>
      </c>
      <c r="H537" s="5"/>
    </row>
    <row r="538" spans="2:8" x14ac:dyDescent="0.2">
      <c r="B538" s="5"/>
      <c r="C538" s="5"/>
      <c r="D538" s="5"/>
      <c r="E538" s="4" t="str">
        <f t="shared" si="18"/>
        <v xml:space="preserve"> </v>
      </c>
      <c r="F538" s="5"/>
      <c r="G538" s="4">
        <f t="shared" si="17"/>
        <v>0</v>
      </c>
      <c r="H538" s="5"/>
    </row>
    <row r="539" spans="2:8" x14ac:dyDescent="0.2">
      <c r="B539" s="5"/>
      <c r="C539" s="5"/>
      <c r="D539" s="5"/>
      <c r="E539" s="4" t="str">
        <f t="shared" si="18"/>
        <v xml:space="preserve"> </v>
      </c>
      <c r="F539" s="5"/>
      <c r="G539" s="4">
        <f t="shared" si="17"/>
        <v>0</v>
      </c>
      <c r="H539" s="5"/>
    </row>
    <row r="540" spans="2:8" x14ac:dyDescent="0.2">
      <c r="B540" s="5"/>
      <c r="C540" s="5"/>
      <c r="D540" s="5"/>
      <c r="E540" s="4" t="str">
        <f t="shared" si="18"/>
        <v xml:space="preserve"> </v>
      </c>
      <c r="F540" s="5"/>
      <c r="G540" s="4">
        <f t="shared" si="17"/>
        <v>0</v>
      </c>
      <c r="H540" s="5"/>
    </row>
    <row r="541" spans="2:8" x14ac:dyDescent="0.2">
      <c r="B541" s="5"/>
      <c r="C541" s="5"/>
      <c r="D541" s="5"/>
      <c r="E541" s="4" t="str">
        <f t="shared" si="18"/>
        <v xml:space="preserve"> </v>
      </c>
      <c r="F541" s="5"/>
      <c r="G541" s="4">
        <f t="shared" si="17"/>
        <v>0</v>
      </c>
      <c r="H541" s="5"/>
    </row>
    <row r="542" spans="2:8" x14ac:dyDescent="0.2">
      <c r="B542" s="5"/>
      <c r="C542" s="5"/>
      <c r="D542" s="5"/>
      <c r="E542" s="4" t="str">
        <f t="shared" si="18"/>
        <v xml:space="preserve"> </v>
      </c>
      <c r="F542" s="5"/>
      <c r="G542" s="4">
        <f t="shared" si="17"/>
        <v>0</v>
      </c>
      <c r="H542" s="5"/>
    </row>
    <row r="543" spans="2:8" x14ac:dyDescent="0.2">
      <c r="B543" s="5"/>
      <c r="C543" s="5"/>
      <c r="D543" s="5"/>
      <c r="E543" s="4" t="str">
        <f t="shared" si="18"/>
        <v xml:space="preserve"> </v>
      </c>
      <c r="F543" s="5"/>
      <c r="G543" s="4">
        <f t="shared" si="17"/>
        <v>0</v>
      </c>
      <c r="H543" s="5"/>
    </row>
    <row r="544" spans="2:8" x14ac:dyDescent="0.2">
      <c r="B544" s="5"/>
      <c r="C544" s="5"/>
      <c r="D544" s="5"/>
      <c r="E544" s="4" t="str">
        <f t="shared" si="18"/>
        <v xml:space="preserve"> </v>
      </c>
      <c r="F544" s="5"/>
      <c r="G544" s="4">
        <f t="shared" si="17"/>
        <v>0</v>
      </c>
      <c r="H544" s="5"/>
    </row>
    <row r="545" spans="2:8" x14ac:dyDescent="0.2">
      <c r="B545" s="5"/>
      <c r="C545" s="5"/>
      <c r="D545" s="5"/>
      <c r="E545" s="4" t="str">
        <f t="shared" si="18"/>
        <v xml:space="preserve"> </v>
      </c>
      <c r="F545" s="5"/>
      <c r="G545" s="4">
        <f t="shared" si="17"/>
        <v>0</v>
      </c>
      <c r="H545" s="5"/>
    </row>
    <row r="546" spans="2:8" x14ac:dyDescent="0.2">
      <c r="B546" s="5"/>
      <c r="C546" s="5"/>
      <c r="D546" s="5"/>
      <c r="E546" s="4" t="str">
        <f t="shared" si="18"/>
        <v xml:space="preserve"> </v>
      </c>
      <c r="F546" s="5"/>
      <c r="G546" s="4">
        <f t="shared" si="17"/>
        <v>0</v>
      </c>
      <c r="H546" s="5"/>
    </row>
    <row r="547" spans="2:8" x14ac:dyDescent="0.2">
      <c r="B547" s="5"/>
      <c r="C547" s="5"/>
      <c r="D547" s="5"/>
      <c r="E547" s="4" t="str">
        <f t="shared" si="18"/>
        <v xml:space="preserve"> </v>
      </c>
      <c r="F547" s="5"/>
      <c r="G547" s="4">
        <f t="shared" si="17"/>
        <v>0</v>
      </c>
      <c r="H547" s="5"/>
    </row>
    <row r="548" spans="2:8" x14ac:dyDescent="0.2">
      <c r="B548" s="5"/>
      <c r="C548" s="5"/>
      <c r="D548" s="5"/>
      <c r="E548" s="4" t="str">
        <f t="shared" si="18"/>
        <v xml:space="preserve"> </v>
      </c>
      <c r="F548" s="5"/>
      <c r="G548" s="4">
        <f t="shared" si="17"/>
        <v>0</v>
      </c>
      <c r="H548" s="5"/>
    </row>
    <row r="549" spans="2:8" x14ac:dyDescent="0.2">
      <c r="B549" s="5"/>
      <c r="C549" s="5"/>
      <c r="D549" s="5"/>
      <c r="E549" s="4" t="str">
        <f t="shared" si="18"/>
        <v xml:space="preserve"> </v>
      </c>
      <c r="F549" s="5"/>
      <c r="G549" s="4">
        <f t="shared" si="17"/>
        <v>0</v>
      </c>
      <c r="H549" s="5"/>
    </row>
    <row r="550" spans="2:8" x14ac:dyDescent="0.2">
      <c r="B550" s="5"/>
      <c r="C550" s="5"/>
      <c r="D550" s="5"/>
      <c r="E550" s="4" t="str">
        <f t="shared" si="18"/>
        <v xml:space="preserve"> </v>
      </c>
      <c r="F550" s="5"/>
      <c r="G550" s="4">
        <f t="shared" si="17"/>
        <v>0</v>
      </c>
      <c r="H550" s="5"/>
    </row>
    <row r="551" spans="2:8" x14ac:dyDescent="0.2">
      <c r="B551" s="5"/>
      <c r="C551" s="5"/>
      <c r="D551" s="5"/>
      <c r="E551" s="4" t="str">
        <f t="shared" si="18"/>
        <v xml:space="preserve"> </v>
      </c>
      <c r="F551" s="5"/>
      <c r="G551" s="4">
        <f t="shared" si="17"/>
        <v>0</v>
      </c>
      <c r="H551" s="5"/>
    </row>
    <row r="552" spans="2:8" x14ac:dyDescent="0.2">
      <c r="B552" s="5"/>
      <c r="C552" s="5"/>
      <c r="D552" s="5"/>
      <c r="E552" s="4" t="str">
        <f t="shared" si="18"/>
        <v xml:space="preserve"> </v>
      </c>
      <c r="F552" s="5"/>
      <c r="G552" s="4">
        <f t="shared" si="17"/>
        <v>0</v>
      </c>
      <c r="H552" s="5"/>
    </row>
    <row r="553" spans="2:8" x14ac:dyDescent="0.2">
      <c r="B553" s="5"/>
      <c r="C553" s="5"/>
      <c r="D553" s="5"/>
      <c r="E553" s="4" t="str">
        <f t="shared" si="18"/>
        <v xml:space="preserve"> </v>
      </c>
      <c r="F553" s="5"/>
      <c r="G553" s="4">
        <f t="shared" si="17"/>
        <v>0</v>
      </c>
      <c r="H553" s="5"/>
    </row>
    <row r="554" spans="2:8" x14ac:dyDescent="0.2">
      <c r="B554" s="5"/>
      <c r="C554" s="5"/>
      <c r="D554" s="5"/>
      <c r="E554" s="4" t="str">
        <f t="shared" si="18"/>
        <v xml:space="preserve"> </v>
      </c>
      <c r="F554" s="5"/>
      <c r="G554" s="4">
        <f t="shared" si="17"/>
        <v>0</v>
      </c>
      <c r="H554" s="5"/>
    </row>
    <row r="555" spans="2:8" x14ac:dyDescent="0.2">
      <c r="B555" s="5"/>
      <c r="C555" s="5"/>
      <c r="D555" s="5"/>
      <c r="E555" s="4" t="str">
        <f t="shared" si="18"/>
        <v xml:space="preserve"> </v>
      </c>
      <c r="F555" s="5"/>
      <c r="G555" s="4">
        <f t="shared" si="17"/>
        <v>0</v>
      </c>
      <c r="H555" s="5"/>
    </row>
    <row r="556" spans="2:8" x14ac:dyDescent="0.2">
      <c r="B556" s="5"/>
      <c r="C556" s="5"/>
      <c r="D556" s="5"/>
      <c r="E556" s="4" t="str">
        <f t="shared" si="18"/>
        <v xml:space="preserve"> </v>
      </c>
      <c r="F556" s="5"/>
      <c r="G556" s="4">
        <f t="shared" si="17"/>
        <v>0</v>
      </c>
      <c r="H556" s="5"/>
    </row>
    <row r="557" spans="2:8" x14ac:dyDescent="0.2">
      <c r="B557" s="5"/>
      <c r="C557" s="5"/>
      <c r="D557" s="5"/>
      <c r="E557" s="4" t="str">
        <f t="shared" si="18"/>
        <v xml:space="preserve"> </v>
      </c>
      <c r="F557" s="5"/>
      <c r="G557" s="4">
        <f t="shared" si="17"/>
        <v>0</v>
      </c>
      <c r="H557" s="5"/>
    </row>
    <row r="558" spans="2:8" x14ac:dyDescent="0.2">
      <c r="B558" s="5"/>
      <c r="C558" s="5"/>
      <c r="D558" s="5"/>
      <c r="E558" s="4" t="str">
        <f t="shared" si="18"/>
        <v xml:space="preserve"> </v>
      </c>
      <c r="F558" s="5"/>
      <c r="G558" s="4">
        <f t="shared" si="17"/>
        <v>0</v>
      </c>
      <c r="H558" s="5"/>
    </row>
    <row r="559" spans="2:8" x14ac:dyDescent="0.2">
      <c r="B559" s="5"/>
      <c r="C559" s="5"/>
      <c r="D559" s="5"/>
      <c r="E559" s="4" t="str">
        <f t="shared" si="18"/>
        <v xml:space="preserve"> </v>
      </c>
      <c r="F559" s="5"/>
      <c r="G559" s="4">
        <f t="shared" si="17"/>
        <v>0</v>
      </c>
      <c r="H559" s="5"/>
    </row>
    <row r="560" spans="2:8" x14ac:dyDescent="0.2">
      <c r="B560" s="5"/>
      <c r="C560" s="5"/>
      <c r="D560" s="5"/>
      <c r="E560" s="4" t="str">
        <f t="shared" si="18"/>
        <v xml:space="preserve"> </v>
      </c>
      <c r="F560" s="5"/>
      <c r="G560" s="4">
        <f t="shared" si="17"/>
        <v>0</v>
      </c>
      <c r="H560" s="5"/>
    </row>
    <row r="561" spans="2:8" x14ac:dyDescent="0.2">
      <c r="B561" s="5"/>
      <c r="C561" s="5"/>
      <c r="D561" s="5"/>
      <c r="E561" s="4" t="str">
        <f t="shared" si="18"/>
        <v xml:space="preserve"> </v>
      </c>
      <c r="F561" s="5"/>
      <c r="G561" s="4">
        <f t="shared" si="17"/>
        <v>0</v>
      </c>
      <c r="H561" s="5"/>
    </row>
    <row r="562" spans="2:8" x14ac:dyDescent="0.2">
      <c r="B562" s="5"/>
      <c r="C562" s="5"/>
      <c r="D562" s="5"/>
      <c r="E562" s="4" t="str">
        <f t="shared" si="18"/>
        <v xml:space="preserve"> </v>
      </c>
      <c r="F562" s="5"/>
      <c r="G562" s="4">
        <f t="shared" si="17"/>
        <v>0</v>
      </c>
      <c r="H562" s="5"/>
    </row>
    <row r="563" spans="2:8" x14ac:dyDescent="0.2">
      <c r="B563" s="5"/>
      <c r="C563" s="5"/>
      <c r="D563" s="5"/>
      <c r="E563" s="4" t="str">
        <f t="shared" si="18"/>
        <v xml:space="preserve"> </v>
      </c>
      <c r="F563" s="5"/>
      <c r="G563" s="4">
        <f t="shared" si="17"/>
        <v>0</v>
      </c>
      <c r="H563" s="5"/>
    </row>
    <row r="564" spans="2:8" x14ac:dyDescent="0.2">
      <c r="B564" s="5"/>
      <c r="C564" s="5"/>
      <c r="D564" s="5"/>
      <c r="E564" s="4" t="str">
        <f t="shared" si="18"/>
        <v xml:space="preserve"> </v>
      </c>
      <c r="F564" s="5"/>
      <c r="G564" s="4">
        <f t="shared" si="17"/>
        <v>0</v>
      </c>
      <c r="H564" s="5"/>
    </row>
    <row r="565" spans="2:8" x14ac:dyDescent="0.2">
      <c r="B565" s="5"/>
      <c r="C565" s="5"/>
      <c r="D565" s="5"/>
      <c r="E565" s="4" t="str">
        <f t="shared" si="18"/>
        <v xml:space="preserve"> </v>
      </c>
      <c r="F565" s="5"/>
      <c r="G565" s="4">
        <f t="shared" si="17"/>
        <v>0</v>
      </c>
      <c r="H565" s="5"/>
    </row>
    <row r="566" spans="2:8" x14ac:dyDescent="0.2">
      <c r="B566" s="5"/>
      <c r="C566" s="5"/>
      <c r="D566" s="5"/>
      <c r="E566" s="4" t="str">
        <f t="shared" si="18"/>
        <v xml:space="preserve"> </v>
      </c>
      <c r="F566" s="5"/>
      <c r="G566" s="4">
        <f t="shared" si="17"/>
        <v>0</v>
      </c>
      <c r="H566" s="5"/>
    </row>
    <row r="567" spans="2:8" x14ac:dyDescent="0.2">
      <c r="B567" s="5"/>
      <c r="C567" s="5"/>
      <c r="D567" s="5"/>
      <c r="E567" s="4" t="str">
        <f t="shared" si="18"/>
        <v xml:space="preserve"> </v>
      </c>
      <c r="F567" s="5"/>
      <c r="G567" s="4">
        <f t="shared" si="17"/>
        <v>0</v>
      </c>
      <c r="H567" s="5"/>
    </row>
    <row r="568" spans="2:8" x14ac:dyDescent="0.2">
      <c r="B568" s="5"/>
      <c r="C568" s="5"/>
      <c r="D568" s="5"/>
      <c r="E568" s="4" t="str">
        <f t="shared" si="18"/>
        <v xml:space="preserve"> </v>
      </c>
      <c r="F568" s="5"/>
      <c r="G568" s="4">
        <f t="shared" si="17"/>
        <v>0</v>
      </c>
      <c r="H568" s="5"/>
    </row>
    <row r="569" spans="2:8" x14ac:dyDescent="0.2">
      <c r="B569" s="5"/>
      <c r="C569" s="5"/>
      <c r="D569" s="5"/>
      <c r="E569" s="4" t="str">
        <f t="shared" si="18"/>
        <v xml:space="preserve"> </v>
      </c>
      <c r="F569" s="5"/>
      <c r="G569" s="4">
        <f t="shared" si="17"/>
        <v>0</v>
      </c>
      <c r="H569" s="5"/>
    </row>
    <row r="570" spans="2:8" x14ac:dyDescent="0.2">
      <c r="B570" s="5"/>
      <c r="C570" s="5"/>
      <c r="D570" s="5"/>
      <c r="E570" s="4" t="str">
        <f t="shared" si="18"/>
        <v xml:space="preserve"> </v>
      </c>
      <c r="F570" s="5"/>
      <c r="G570" s="4">
        <f t="shared" si="17"/>
        <v>0</v>
      </c>
      <c r="H570" s="5"/>
    </row>
    <row r="571" spans="2:8" x14ac:dyDescent="0.2">
      <c r="B571" s="5"/>
      <c r="C571" s="5"/>
      <c r="D571" s="5"/>
      <c r="E571" s="4" t="str">
        <f t="shared" si="18"/>
        <v xml:space="preserve"> </v>
      </c>
      <c r="F571" s="5"/>
      <c r="G571" s="4">
        <f t="shared" si="17"/>
        <v>0</v>
      </c>
      <c r="H571" s="5"/>
    </row>
    <row r="572" spans="2:8" x14ac:dyDescent="0.2">
      <c r="B572" s="5"/>
      <c r="C572" s="5"/>
      <c r="D572" s="5"/>
      <c r="E572" s="4" t="str">
        <f t="shared" si="18"/>
        <v xml:space="preserve"> </v>
      </c>
      <c r="F572" s="5"/>
      <c r="G572" s="4">
        <f t="shared" si="17"/>
        <v>0</v>
      </c>
      <c r="H572" s="5"/>
    </row>
    <row r="573" spans="2:8" x14ac:dyDescent="0.2">
      <c r="B573" s="5"/>
      <c r="C573" s="5"/>
      <c r="D573" s="5"/>
      <c r="E573" s="4" t="str">
        <f t="shared" si="18"/>
        <v xml:space="preserve"> </v>
      </c>
      <c r="F573" s="5"/>
      <c r="G573" s="4">
        <f t="shared" si="17"/>
        <v>0</v>
      </c>
      <c r="H573" s="5"/>
    </row>
    <row r="574" spans="2:8" x14ac:dyDescent="0.2">
      <c r="B574" s="5"/>
      <c r="C574" s="5"/>
      <c r="D574" s="5"/>
      <c r="E574" s="4" t="str">
        <f t="shared" si="18"/>
        <v xml:space="preserve"> </v>
      </c>
      <c r="F574" s="5"/>
      <c r="G574" s="4">
        <f t="shared" si="17"/>
        <v>0</v>
      </c>
      <c r="H574" s="5"/>
    </row>
    <row r="575" spans="2:8" x14ac:dyDescent="0.2">
      <c r="B575" s="5"/>
      <c r="C575" s="5"/>
      <c r="D575" s="5"/>
      <c r="E575" s="4" t="str">
        <f t="shared" si="18"/>
        <v xml:space="preserve"> </v>
      </c>
      <c r="F575" s="5"/>
      <c r="G575" s="4">
        <f t="shared" si="17"/>
        <v>0</v>
      </c>
      <c r="H575" s="5"/>
    </row>
    <row r="576" spans="2:8" x14ac:dyDescent="0.2">
      <c r="B576" s="5"/>
      <c r="C576" s="5"/>
      <c r="D576" s="5"/>
      <c r="E576" s="4" t="str">
        <f t="shared" si="18"/>
        <v xml:space="preserve"> </v>
      </c>
      <c r="F576" s="5"/>
      <c r="G576" s="4">
        <f t="shared" si="17"/>
        <v>0</v>
      </c>
      <c r="H576" s="5"/>
    </row>
    <row r="577" spans="2:8" x14ac:dyDescent="0.2">
      <c r="B577" s="5"/>
      <c r="C577" s="5"/>
      <c r="D577" s="5"/>
      <c r="E577" s="4" t="str">
        <f t="shared" si="18"/>
        <v xml:space="preserve"> </v>
      </c>
      <c r="F577" s="5"/>
      <c r="G577" s="4">
        <f t="shared" si="17"/>
        <v>0</v>
      </c>
      <c r="H577" s="5"/>
    </row>
    <row r="578" spans="2:8" x14ac:dyDescent="0.2">
      <c r="B578" s="5"/>
      <c r="C578" s="5"/>
      <c r="D578" s="5"/>
      <c r="E578" s="4" t="str">
        <f t="shared" si="18"/>
        <v xml:space="preserve"> </v>
      </c>
      <c r="F578" s="5"/>
      <c r="G578" s="4">
        <f t="shared" si="17"/>
        <v>0</v>
      </c>
      <c r="H578" s="5"/>
    </row>
    <row r="579" spans="2:8" x14ac:dyDescent="0.2">
      <c r="B579" s="5"/>
      <c r="C579" s="5"/>
      <c r="D579" s="5"/>
      <c r="E579" s="4" t="str">
        <f t="shared" si="18"/>
        <v xml:space="preserve"> </v>
      </c>
      <c r="F579" s="5"/>
      <c r="G579" s="4">
        <f t="shared" si="17"/>
        <v>0</v>
      </c>
      <c r="H579" s="5"/>
    </row>
    <row r="580" spans="2:8" x14ac:dyDescent="0.2">
      <c r="B580" s="5"/>
      <c r="C580" s="5"/>
      <c r="D580" s="5"/>
      <c r="E580" s="4" t="str">
        <f t="shared" si="18"/>
        <v xml:space="preserve"> </v>
      </c>
      <c r="F580" s="5"/>
      <c r="G580" s="4">
        <f t="shared" ref="G580:G643" si="19">IFERROR(E580*F580,0)</f>
        <v>0</v>
      </c>
      <c r="H580" s="5"/>
    </row>
    <row r="581" spans="2:8" x14ac:dyDescent="0.2">
      <c r="B581" s="5"/>
      <c r="C581" s="5"/>
      <c r="D581" s="5"/>
      <c r="E581" s="4" t="str">
        <f t="shared" si="18"/>
        <v xml:space="preserve"> </v>
      </c>
      <c r="F581" s="5"/>
      <c r="G581" s="4">
        <f t="shared" si="19"/>
        <v>0</v>
      </c>
      <c r="H581" s="5"/>
    </row>
    <row r="582" spans="2:8" x14ac:dyDescent="0.2">
      <c r="B582" s="5"/>
      <c r="C582" s="5"/>
      <c r="D582" s="5"/>
      <c r="E582" s="4" t="str">
        <f t="shared" si="18"/>
        <v xml:space="preserve"> </v>
      </c>
      <c r="F582" s="5"/>
      <c r="G582" s="4">
        <f t="shared" si="19"/>
        <v>0</v>
      </c>
      <c r="H582" s="5"/>
    </row>
    <row r="583" spans="2:8" x14ac:dyDescent="0.2">
      <c r="B583" s="5"/>
      <c r="C583" s="5"/>
      <c r="D583" s="5"/>
      <c r="E583" s="4" t="str">
        <f t="shared" si="18"/>
        <v xml:space="preserve"> </v>
      </c>
      <c r="F583" s="5"/>
      <c r="G583" s="4">
        <f t="shared" si="19"/>
        <v>0</v>
      </c>
      <c r="H583" s="5"/>
    </row>
    <row r="584" spans="2:8" x14ac:dyDescent="0.2">
      <c r="B584" s="5"/>
      <c r="C584" s="5"/>
      <c r="D584" s="5"/>
      <c r="E584" s="4" t="str">
        <f t="shared" si="18"/>
        <v xml:space="preserve"> </v>
      </c>
      <c r="F584" s="5"/>
      <c r="G584" s="4">
        <f t="shared" si="19"/>
        <v>0</v>
      </c>
      <c r="H584" s="5"/>
    </row>
    <row r="585" spans="2:8" x14ac:dyDescent="0.2">
      <c r="B585" s="5"/>
      <c r="C585" s="5"/>
      <c r="D585" s="5"/>
      <c r="E585" s="4" t="str">
        <f t="shared" ref="E585:E648" si="20">IF(D585="CAMISA BLANCA",59,IF(D585="CAMISA AZUL",59,IF(D585="CAMISA AMARILLA",59,IF(D585="CAMISA VERDE",59,IF(D585="CAMISA DENIM",59,IF(D585="CAMISA GRANATE",59,IF(D585="CAMISA GRIS",59,IF(D585="CAMISA GRIS CLARO",59,IF(D585="CAMISA CUADROS AZULES",59,IF(D585="CAMISA CUADROS NAVIDAD",59,IF(D585="CARTERA NEGRA",29,IF(D585="CARTERA AZUL",29,IF(D585="CARTERA CAMEL",29,IF(D585="CARTERA VERDE",29,IF(D585="CARTERA AZUL-ROJO",29,IF(D585="CARTERA VERDE-AMARILLO",29," "))))))))))))))))</f>
        <v xml:space="preserve"> </v>
      </c>
      <c r="F585" s="5"/>
      <c r="G585" s="4">
        <f t="shared" si="19"/>
        <v>0</v>
      </c>
      <c r="H585" s="5"/>
    </row>
    <row r="586" spans="2:8" x14ac:dyDescent="0.2">
      <c r="B586" s="5"/>
      <c r="C586" s="5"/>
      <c r="D586" s="5"/>
      <c r="E586" s="4" t="str">
        <f t="shared" si="20"/>
        <v xml:space="preserve"> </v>
      </c>
      <c r="F586" s="5"/>
      <c r="G586" s="4">
        <f t="shared" si="19"/>
        <v>0</v>
      </c>
      <c r="H586" s="5"/>
    </row>
    <row r="587" spans="2:8" x14ac:dyDescent="0.2">
      <c r="B587" s="5"/>
      <c r="C587" s="5"/>
      <c r="D587" s="5"/>
      <c r="E587" s="4" t="str">
        <f t="shared" si="20"/>
        <v xml:space="preserve"> </v>
      </c>
      <c r="F587" s="5"/>
      <c r="G587" s="4">
        <f t="shared" si="19"/>
        <v>0</v>
      </c>
      <c r="H587" s="5"/>
    </row>
    <row r="588" spans="2:8" x14ac:dyDescent="0.2">
      <c r="B588" s="5"/>
      <c r="C588" s="5"/>
      <c r="D588" s="5"/>
      <c r="E588" s="4" t="str">
        <f t="shared" si="20"/>
        <v xml:space="preserve"> </v>
      </c>
      <c r="F588" s="5"/>
      <c r="G588" s="4">
        <f t="shared" si="19"/>
        <v>0</v>
      </c>
      <c r="H588" s="5"/>
    </row>
    <row r="589" spans="2:8" x14ac:dyDescent="0.2">
      <c r="B589" s="5"/>
      <c r="C589" s="5"/>
      <c r="D589" s="5"/>
      <c r="E589" s="4" t="str">
        <f t="shared" si="20"/>
        <v xml:space="preserve"> </v>
      </c>
      <c r="F589" s="5"/>
      <c r="G589" s="4">
        <f t="shared" si="19"/>
        <v>0</v>
      </c>
      <c r="H589" s="5"/>
    </row>
    <row r="590" spans="2:8" x14ac:dyDescent="0.2">
      <c r="B590" s="5"/>
      <c r="C590" s="5"/>
      <c r="D590" s="5"/>
      <c r="E590" s="4" t="str">
        <f t="shared" si="20"/>
        <v xml:space="preserve"> </v>
      </c>
      <c r="F590" s="5"/>
      <c r="G590" s="4">
        <f t="shared" si="19"/>
        <v>0</v>
      </c>
      <c r="H590" s="5"/>
    </row>
    <row r="591" spans="2:8" x14ac:dyDescent="0.2">
      <c r="B591" s="5"/>
      <c r="C591" s="5"/>
      <c r="D591" s="5"/>
      <c r="E591" s="4" t="str">
        <f t="shared" si="20"/>
        <v xml:space="preserve"> </v>
      </c>
      <c r="F591" s="5"/>
      <c r="G591" s="4">
        <f t="shared" si="19"/>
        <v>0</v>
      </c>
      <c r="H591" s="5"/>
    </row>
    <row r="592" spans="2:8" x14ac:dyDescent="0.2">
      <c r="B592" s="5"/>
      <c r="C592" s="5"/>
      <c r="D592" s="5"/>
      <c r="E592" s="4" t="str">
        <f t="shared" si="20"/>
        <v xml:space="preserve"> </v>
      </c>
      <c r="F592" s="5"/>
      <c r="G592" s="4">
        <f t="shared" si="19"/>
        <v>0</v>
      </c>
      <c r="H592" s="5"/>
    </row>
    <row r="593" spans="2:8" x14ac:dyDescent="0.2">
      <c r="B593" s="5"/>
      <c r="C593" s="5"/>
      <c r="D593" s="5"/>
      <c r="E593" s="4" t="str">
        <f t="shared" si="20"/>
        <v xml:space="preserve"> </v>
      </c>
      <c r="F593" s="5"/>
      <c r="G593" s="4">
        <f t="shared" si="19"/>
        <v>0</v>
      </c>
      <c r="H593" s="5"/>
    </row>
    <row r="594" spans="2:8" x14ac:dyDescent="0.2">
      <c r="B594" s="5"/>
      <c r="C594" s="5"/>
      <c r="D594" s="5"/>
      <c r="E594" s="4" t="str">
        <f t="shared" si="20"/>
        <v xml:space="preserve"> </v>
      </c>
      <c r="F594" s="5"/>
      <c r="G594" s="4">
        <f t="shared" si="19"/>
        <v>0</v>
      </c>
      <c r="H594" s="5"/>
    </row>
    <row r="595" spans="2:8" x14ac:dyDescent="0.2">
      <c r="B595" s="5"/>
      <c r="C595" s="5"/>
      <c r="D595" s="5"/>
      <c r="E595" s="4" t="str">
        <f t="shared" si="20"/>
        <v xml:space="preserve"> </v>
      </c>
      <c r="F595" s="5"/>
      <c r="G595" s="4">
        <f t="shared" si="19"/>
        <v>0</v>
      </c>
      <c r="H595" s="5"/>
    </row>
    <row r="596" spans="2:8" x14ac:dyDescent="0.2">
      <c r="B596" s="5"/>
      <c r="C596" s="5"/>
      <c r="D596" s="5"/>
      <c r="E596" s="4" t="str">
        <f t="shared" si="20"/>
        <v xml:space="preserve"> </v>
      </c>
      <c r="F596" s="5"/>
      <c r="G596" s="4">
        <f t="shared" si="19"/>
        <v>0</v>
      </c>
      <c r="H596" s="5"/>
    </row>
    <row r="597" spans="2:8" x14ac:dyDescent="0.2">
      <c r="B597" s="5"/>
      <c r="C597" s="5"/>
      <c r="D597" s="5"/>
      <c r="E597" s="4" t="str">
        <f t="shared" si="20"/>
        <v xml:space="preserve"> </v>
      </c>
      <c r="F597" s="5"/>
      <c r="G597" s="4">
        <f t="shared" si="19"/>
        <v>0</v>
      </c>
      <c r="H597" s="5"/>
    </row>
    <row r="598" spans="2:8" x14ac:dyDescent="0.2">
      <c r="B598" s="5"/>
      <c r="C598" s="5"/>
      <c r="D598" s="5"/>
      <c r="E598" s="4" t="str">
        <f t="shared" si="20"/>
        <v xml:space="preserve"> </v>
      </c>
      <c r="F598" s="5"/>
      <c r="G598" s="4">
        <f t="shared" si="19"/>
        <v>0</v>
      </c>
      <c r="H598" s="5"/>
    </row>
    <row r="599" spans="2:8" x14ac:dyDescent="0.2">
      <c r="B599" s="5"/>
      <c r="C599" s="5"/>
      <c r="D599" s="5"/>
      <c r="E599" s="4" t="str">
        <f t="shared" si="20"/>
        <v xml:space="preserve"> </v>
      </c>
      <c r="F599" s="5"/>
      <c r="G599" s="4">
        <f t="shared" si="19"/>
        <v>0</v>
      </c>
      <c r="H599" s="5"/>
    </row>
    <row r="600" spans="2:8" x14ac:dyDescent="0.2">
      <c r="B600" s="5"/>
      <c r="C600" s="5"/>
      <c r="D600" s="5"/>
      <c r="E600" s="4" t="str">
        <f t="shared" si="20"/>
        <v xml:space="preserve"> </v>
      </c>
      <c r="F600" s="5"/>
      <c r="G600" s="4">
        <f t="shared" si="19"/>
        <v>0</v>
      </c>
      <c r="H600" s="5"/>
    </row>
    <row r="601" spans="2:8" x14ac:dyDescent="0.2">
      <c r="B601" s="5"/>
      <c r="C601" s="5"/>
      <c r="D601" s="5"/>
      <c r="E601" s="4" t="str">
        <f t="shared" si="20"/>
        <v xml:space="preserve"> </v>
      </c>
      <c r="F601" s="5"/>
      <c r="G601" s="4">
        <f t="shared" si="19"/>
        <v>0</v>
      </c>
      <c r="H601" s="5"/>
    </row>
    <row r="602" spans="2:8" x14ac:dyDescent="0.2">
      <c r="B602" s="5"/>
      <c r="C602" s="5"/>
      <c r="D602" s="5"/>
      <c r="E602" s="4" t="str">
        <f t="shared" si="20"/>
        <v xml:space="preserve"> </v>
      </c>
      <c r="F602" s="5"/>
      <c r="G602" s="4">
        <f t="shared" si="19"/>
        <v>0</v>
      </c>
      <c r="H602" s="5"/>
    </row>
    <row r="603" spans="2:8" x14ac:dyDescent="0.2">
      <c r="B603" s="5"/>
      <c r="C603" s="5"/>
      <c r="D603" s="5"/>
      <c r="E603" s="4" t="str">
        <f t="shared" si="20"/>
        <v xml:space="preserve"> </v>
      </c>
      <c r="F603" s="5"/>
      <c r="G603" s="4">
        <f t="shared" si="19"/>
        <v>0</v>
      </c>
      <c r="H603" s="5"/>
    </row>
    <row r="604" spans="2:8" x14ac:dyDescent="0.2">
      <c r="B604" s="5"/>
      <c r="C604" s="5"/>
      <c r="D604" s="5"/>
      <c r="E604" s="4" t="str">
        <f t="shared" si="20"/>
        <v xml:space="preserve"> </v>
      </c>
      <c r="F604" s="5"/>
      <c r="G604" s="4">
        <f t="shared" si="19"/>
        <v>0</v>
      </c>
      <c r="H604" s="5"/>
    </row>
    <row r="605" spans="2:8" x14ac:dyDescent="0.2">
      <c r="B605" s="5"/>
      <c r="C605" s="5"/>
      <c r="D605" s="5"/>
      <c r="E605" s="4" t="str">
        <f t="shared" si="20"/>
        <v xml:space="preserve"> </v>
      </c>
      <c r="F605" s="5"/>
      <c r="G605" s="4">
        <f t="shared" si="19"/>
        <v>0</v>
      </c>
      <c r="H605" s="5"/>
    </row>
    <row r="606" spans="2:8" x14ac:dyDescent="0.2">
      <c r="B606" s="5"/>
      <c r="C606" s="5"/>
      <c r="D606" s="5"/>
      <c r="E606" s="4" t="str">
        <f t="shared" si="20"/>
        <v xml:space="preserve"> </v>
      </c>
      <c r="F606" s="5"/>
      <c r="G606" s="4">
        <f t="shared" si="19"/>
        <v>0</v>
      </c>
      <c r="H606" s="5"/>
    </row>
    <row r="607" spans="2:8" x14ac:dyDescent="0.2">
      <c r="B607" s="5"/>
      <c r="C607" s="5"/>
      <c r="D607" s="5"/>
      <c r="E607" s="4" t="str">
        <f t="shared" si="20"/>
        <v xml:space="preserve"> </v>
      </c>
      <c r="F607" s="5"/>
      <c r="G607" s="4">
        <f t="shared" si="19"/>
        <v>0</v>
      </c>
      <c r="H607" s="5"/>
    </row>
    <row r="608" spans="2:8" x14ac:dyDescent="0.2">
      <c r="B608" s="5"/>
      <c r="C608" s="5"/>
      <c r="D608" s="5"/>
      <c r="E608" s="4" t="str">
        <f t="shared" si="20"/>
        <v xml:space="preserve"> </v>
      </c>
      <c r="F608" s="5"/>
      <c r="G608" s="4">
        <f t="shared" si="19"/>
        <v>0</v>
      </c>
      <c r="H608" s="5"/>
    </row>
    <row r="609" spans="2:8" x14ac:dyDescent="0.2">
      <c r="B609" s="5"/>
      <c r="C609" s="5"/>
      <c r="D609" s="5"/>
      <c r="E609" s="4" t="str">
        <f t="shared" si="20"/>
        <v xml:space="preserve"> </v>
      </c>
      <c r="F609" s="5"/>
      <c r="G609" s="4">
        <f t="shared" si="19"/>
        <v>0</v>
      </c>
      <c r="H609" s="5"/>
    </row>
    <row r="610" spans="2:8" x14ac:dyDescent="0.2">
      <c r="B610" s="5"/>
      <c r="C610" s="5"/>
      <c r="D610" s="5"/>
      <c r="E610" s="4" t="str">
        <f t="shared" si="20"/>
        <v xml:space="preserve"> </v>
      </c>
      <c r="F610" s="5"/>
      <c r="G610" s="4">
        <f t="shared" si="19"/>
        <v>0</v>
      </c>
      <c r="H610" s="5"/>
    </row>
    <row r="611" spans="2:8" x14ac:dyDescent="0.2">
      <c r="B611" s="5"/>
      <c r="C611" s="5"/>
      <c r="D611" s="5"/>
      <c r="E611" s="4" t="str">
        <f t="shared" si="20"/>
        <v xml:space="preserve"> </v>
      </c>
      <c r="F611" s="5"/>
      <c r="G611" s="4">
        <f t="shared" si="19"/>
        <v>0</v>
      </c>
      <c r="H611" s="5"/>
    </row>
    <row r="612" spans="2:8" x14ac:dyDescent="0.2">
      <c r="B612" s="5"/>
      <c r="C612" s="5"/>
      <c r="D612" s="5"/>
      <c r="E612" s="4" t="str">
        <f t="shared" si="20"/>
        <v xml:space="preserve"> </v>
      </c>
      <c r="F612" s="5"/>
      <c r="G612" s="4">
        <f t="shared" si="19"/>
        <v>0</v>
      </c>
      <c r="H612" s="5"/>
    </row>
    <row r="613" spans="2:8" x14ac:dyDescent="0.2">
      <c r="B613" s="5"/>
      <c r="C613" s="5"/>
      <c r="D613" s="5"/>
      <c r="E613" s="4" t="str">
        <f t="shared" si="20"/>
        <v xml:space="preserve"> </v>
      </c>
      <c r="F613" s="5"/>
      <c r="G613" s="4">
        <f t="shared" si="19"/>
        <v>0</v>
      </c>
      <c r="H613" s="5"/>
    </row>
    <row r="614" spans="2:8" x14ac:dyDescent="0.2">
      <c r="B614" s="5"/>
      <c r="C614" s="5"/>
      <c r="D614" s="5"/>
      <c r="E614" s="4" t="str">
        <f t="shared" si="20"/>
        <v xml:space="preserve"> </v>
      </c>
      <c r="F614" s="5"/>
      <c r="G614" s="4">
        <f t="shared" si="19"/>
        <v>0</v>
      </c>
      <c r="H614" s="5"/>
    </row>
    <row r="615" spans="2:8" x14ac:dyDescent="0.2">
      <c r="B615" s="5"/>
      <c r="C615" s="5"/>
      <c r="D615" s="5"/>
      <c r="E615" s="4" t="str">
        <f t="shared" si="20"/>
        <v xml:space="preserve"> </v>
      </c>
      <c r="F615" s="5"/>
      <c r="G615" s="4">
        <f t="shared" si="19"/>
        <v>0</v>
      </c>
      <c r="H615" s="5"/>
    </row>
    <row r="616" spans="2:8" x14ac:dyDescent="0.2">
      <c r="B616" s="5"/>
      <c r="C616" s="5"/>
      <c r="D616" s="5"/>
      <c r="E616" s="4" t="str">
        <f t="shared" si="20"/>
        <v xml:space="preserve"> </v>
      </c>
      <c r="F616" s="5"/>
      <c r="G616" s="4">
        <f t="shared" si="19"/>
        <v>0</v>
      </c>
      <c r="H616" s="5"/>
    </row>
    <row r="617" spans="2:8" x14ac:dyDescent="0.2">
      <c r="B617" s="5"/>
      <c r="C617" s="5"/>
      <c r="D617" s="5"/>
      <c r="E617" s="4" t="str">
        <f t="shared" si="20"/>
        <v xml:space="preserve"> </v>
      </c>
      <c r="F617" s="5"/>
      <c r="G617" s="4">
        <f t="shared" si="19"/>
        <v>0</v>
      </c>
      <c r="H617" s="5"/>
    </row>
    <row r="618" spans="2:8" x14ac:dyDescent="0.2">
      <c r="B618" s="5"/>
      <c r="C618" s="5"/>
      <c r="D618" s="5"/>
      <c r="E618" s="4" t="str">
        <f t="shared" si="20"/>
        <v xml:space="preserve"> </v>
      </c>
      <c r="F618" s="5"/>
      <c r="G618" s="4">
        <f t="shared" si="19"/>
        <v>0</v>
      </c>
      <c r="H618" s="5"/>
    </row>
    <row r="619" spans="2:8" x14ac:dyDescent="0.2">
      <c r="B619" s="5"/>
      <c r="C619" s="5"/>
      <c r="D619" s="5"/>
      <c r="E619" s="4" t="str">
        <f t="shared" si="20"/>
        <v xml:space="preserve"> </v>
      </c>
      <c r="F619" s="5"/>
      <c r="G619" s="4">
        <f t="shared" si="19"/>
        <v>0</v>
      </c>
      <c r="H619" s="5"/>
    </row>
    <row r="620" spans="2:8" x14ac:dyDescent="0.2">
      <c r="B620" s="5"/>
      <c r="C620" s="5"/>
      <c r="D620" s="5"/>
      <c r="E620" s="4" t="str">
        <f t="shared" si="20"/>
        <v xml:space="preserve"> </v>
      </c>
      <c r="F620" s="5"/>
      <c r="G620" s="4">
        <f t="shared" si="19"/>
        <v>0</v>
      </c>
      <c r="H620" s="5"/>
    </row>
    <row r="621" spans="2:8" x14ac:dyDescent="0.2">
      <c r="B621" s="5"/>
      <c r="C621" s="5"/>
      <c r="D621" s="5"/>
      <c r="E621" s="4" t="str">
        <f t="shared" si="20"/>
        <v xml:space="preserve"> </v>
      </c>
      <c r="F621" s="5"/>
      <c r="G621" s="4">
        <f t="shared" si="19"/>
        <v>0</v>
      </c>
      <c r="H621" s="5"/>
    </row>
    <row r="622" spans="2:8" x14ac:dyDescent="0.2">
      <c r="B622" s="5"/>
      <c r="C622" s="5"/>
      <c r="D622" s="5"/>
      <c r="E622" s="4" t="str">
        <f t="shared" si="20"/>
        <v xml:space="preserve"> </v>
      </c>
      <c r="F622" s="5"/>
      <c r="G622" s="4">
        <f t="shared" si="19"/>
        <v>0</v>
      </c>
      <c r="H622" s="5"/>
    </row>
    <row r="623" spans="2:8" x14ac:dyDescent="0.2">
      <c r="B623" s="5"/>
      <c r="C623" s="5"/>
      <c r="D623" s="5"/>
      <c r="E623" s="4" t="str">
        <f t="shared" si="20"/>
        <v xml:space="preserve"> </v>
      </c>
      <c r="F623" s="5"/>
      <c r="G623" s="4">
        <f t="shared" si="19"/>
        <v>0</v>
      </c>
      <c r="H623" s="5"/>
    </row>
    <row r="624" spans="2:8" x14ac:dyDescent="0.2">
      <c r="B624" s="5"/>
      <c r="C624" s="5"/>
      <c r="D624" s="5"/>
      <c r="E624" s="4" t="str">
        <f t="shared" si="20"/>
        <v xml:space="preserve"> </v>
      </c>
      <c r="F624" s="5"/>
      <c r="G624" s="4">
        <f t="shared" si="19"/>
        <v>0</v>
      </c>
      <c r="H624" s="5"/>
    </row>
    <row r="625" spans="2:8" x14ac:dyDescent="0.2">
      <c r="B625" s="5"/>
      <c r="C625" s="5"/>
      <c r="D625" s="5"/>
      <c r="E625" s="4" t="str">
        <f t="shared" si="20"/>
        <v xml:space="preserve"> </v>
      </c>
      <c r="F625" s="5"/>
      <c r="G625" s="4">
        <f t="shared" si="19"/>
        <v>0</v>
      </c>
      <c r="H625" s="5"/>
    </row>
    <row r="626" spans="2:8" x14ac:dyDescent="0.2">
      <c r="B626" s="5"/>
      <c r="C626" s="5"/>
      <c r="D626" s="5"/>
      <c r="E626" s="4" t="str">
        <f t="shared" si="20"/>
        <v xml:space="preserve"> </v>
      </c>
      <c r="F626" s="5"/>
      <c r="G626" s="4">
        <f t="shared" si="19"/>
        <v>0</v>
      </c>
      <c r="H626" s="5"/>
    </row>
    <row r="627" spans="2:8" x14ac:dyDescent="0.2">
      <c r="B627" s="5"/>
      <c r="C627" s="5"/>
      <c r="D627" s="5"/>
      <c r="E627" s="4" t="str">
        <f t="shared" si="20"/>
        <v xml:space="preserve"> </v>
      </c>
      <c r="F627" s="5"/>
      <c r="G627" s="4">
        <f t="shared" si="19"/>
        <v>0</v>
      </c>
      <c r="H627" s="5"/>
    </row>
    <row r="628" spans="2:8" x14ac:dyDescent="0.2">
      <c r="B628" s="5"/>
      <c r="C628" s="5"/>
      <c r="D628" s="5"/>
      <c r="E628" s="4" t="str">
        <f t="shared" si="20"/>
        <v xml:space="preserve"> </v>
      </c>
      <c r="F628" s="5"/>
      <c r="G628" s="4">
        <f t="shared" si="19"/>
        <v>0</v>
      </c>
      <c r="H628" s="5"/>
    </row>
    <row r="629" spans="2:8" x14ac:dyDescent="0.2">
      <c r="B629" s="5"/>
      <c r="C629" s="5"/>
      <c r="D629" s="5"/>
      <c r="E629" s="4" t="str">
        <f t="shared" si="20"/>
        <v xml:space="preserve"> </v>
      </c>
      <c r="F629" s="5"/>
      <c r="G629" s="4">
        <f t="shared" si="19"/>
        <v>0</v>
      </c>
      <c r="H629" s="5"/>
    </row>
    <row r="630" spans="2:8" x14ac:dyDescent="0.2">
      <c r="B630" s="5"/>
      <c r="C630" s="5"/>
      <c r="D630" s="5"/>
      <c r="E630" s="4" t="str">
        <f t="shared" si="20"/>
        <v xml:space="preserve"> </v>
      </c>
      <c r="F630" s="5"/>
      <c r="G630" s="4">
        <f t="shared" si="19"/>
        <v>0</v>
      </c>
      <c r="H630" s="5"/>
    </row>
    <row r="631" spans="2:8" x14ac:dyDescent="0.2">
      <c r="B631" s="5"/>
      <c r="C631" s="5"/>
      <c r="D631" s="5"/>
      <c r="E631" s="4" t="str">
        <f t="shared" si="20"/>
        <v xml:space="preserve"> </v>
      </c>
      <c r="F631" s="5"/>
      <c r="G631" s="4">
        <f t="shared" si="19"/>
        <v>0</v>
      </c>
      <c r="H631" s="5"/>
    </row>
    <row r="632" spans="2:8" x14ac:dyDescent="0.2">
      <c r="B632" s="5"/>
      <c r="C632" s="5"/>
      <c r="D632" s="5"/>
      <c r="E632" s="4" t="str">
        <f t="shared" si="20"/>
        <v xml:space="preserve"> </v>
      </c>
      <c r="F632" s="5"/>
      <c r="G632" s="4">
        <f t="shared" si="19"/>
        <v>0</v>
      </c>
      <c r="H632" s="5"/>
    </row>
    <row r="633" spans="2:8" x14ac:dyDescent="0.2">
      <c r="B633" s="5"/>
      <c r="C633" s="5"/>
      <c r="D633" s="5"/>
      <c r="E633" s="4" t="str">
        <f t="shared" si="20"/>
        <v xml:space="preserve"> </v>
      </c>
      <c r="F633" s="5"/>
      <c r="G633" s="4">
        <f t="shared" si="19"/>
        <v>0</v>
      </c>
      <c r="H633" s="5"/>
    </row>
    <row r="634" spans="2:8" x14ac:dyDescent="0.2">
      <c r="B634" s="5"/>
      <c r="C634" s="5"/>
      <c r="D634" s="5"/>
      <c r="E634" s="4" t="str">
        <f t="shared" si="20"/>
        <v xml:space="preserve"> </v>
      </c>
      <c r="F634" s="5"/>
      <c r="G634" s="4">
        <f t="shared" si="19"/>
        <v>0</v>
      </c>
      <c r="H634" s="5"/>
    </row>
    <row r="635" spans="2:8" x14ac:dyDescent="0.2">
      <c r="B635" s="5"/>
      <c r="C635" s="5"/>
      <c r="D635" s="5"/>
      <c r="E635" s="4" t="str">
        <f t="shared" si="20"/>
        <v xml:space="preserve"> </v>
      </c>
      <c r="F635" s="5"/>
      <c r="G635" s="4">
        <f t="shared" si="19"/>
        <v>0</v>
      </c>
      <c r="H635" s="5"/>
    </row>
    <row r="636" spans="2:8" x14ac:dyDescent="0.2">
      <c r="B636" s="5"/>
      <c r="C636" s="5"/>
      <c r="D636" s="5"/>
      <c r="E636" s="4" t="str">
        <f t="shared" si="20"/>
        <v xml:space="preserve"> </v>
      </c>
      <c r="F636" s="5"/>
      <c r="G636" s="4">
        <f t="shared" si="19"/>
        <v>0</v>
      </c>
      <c r="H636" s="5"/>
    </row>
    <row r="637" spans="2:8" x14ac:dyDescent="0.2">
      <c r="B637" s="5"/>
      <c r="C637" s="5"/>
      <c r="D637" s="5"/>
      <c r="E637" s="4" t="str">
        <f t="shared" si="20"/>
        <v xml:space="preserve"> </v>
      </c>
      <c r="F637" s="5"/>
      <c r="G637" s="4">
        <f t="shared" si="19"/>
        <v>0</v>
      </c>
      <c r="H637" s="5"/>
    </row>
    <row r="638" spans="2:8" x14ac:dyDescent="0.2">
      <c r="B638" s="5"/>
      <c r="C638" s="5"/>
      <c r="D638" s="5"/>
      <c r="E638" s="4" t="str">
        <f t="shared" si="20"/>
        <v xml:space="preserve"> </v>
      </c>
      <c r="F638" s="5"/>
      <c r="G638" s="4">
        <f t="shared" si="19"/>
        <v>0</v>
      </c>
      <c r="H638" s="5"/>
    </row>
    <row r="639" spans="2:8" x14ac:dyDescent="0.2">
      <c r="B639" s="5"/>
      <c r="C639" s="5"/>
      <c r="D639" s="5"/>
      <c r="E639" s="4" t="str">
        <f t="shared" si="20"/>
        <v xml:space="preserve"> </v>
      </c>
      <c r="F639" s="5"/>
      <c r="G639" s="4">
        <f t="shared" si="19"/>
        <v>0</v>
      </c>
      <c r="H639" s="5"/>
    </row>
    <row r="640" spans="2:8" x14ac:dyDescent="0.2">
      <c r="B640" s="5"/>
      <c r="C640" s="5"/>
      <c r="D640" s="5"/>
      <c r="E640" s="4" t="str">
        <f t="shared" si="20"/>
        <v xml:space="preserve"> </v>
      </c>
      <c r="F640" s="5"/>
      <c r="G640" s="4">
        <f t="shared" si="19"/>
        <v>0</v>
      </c>
      <c r="H640" s="5"/>
    </row>
    <row r="641" spans="2:8" x14ac:dyDescent="0.2">
      <c r="B641" s="5"/>
      <c r="C641" s="5"/>
      <c r="D641" s="5"/>
      <c r="E641" s="4" t="str">
        <f t="shared" si="20"/>
        <v xml:space="preserve"> </v>
      </c>
      <c r="F641" s="5"/>
      <c r="G641" s="4">
        <f t="shared" si="19"/>
        <v>0</v>
      </c>
      <c r="H641" s="5"/>
    </row>
    <row r="642" spans="2:8" x14ac:dyDescent="0.2">
      <c r="B642" s="5"/>
      <c r="C642" s="5"/>
      <c r="D642" s="5"/>
      <c r="E642" s="4" t="str">
        <f t="shared" si="20"/>
        <v xml:space="preserve"> </v>
      </c>
      <c r="F642" s="5"/>
      <c r="G642" s="4">
        <f t="shared" si="19"/>
        <v>0</v>
      </c>
      <c r="H642" s="5"/>
    </row>
    <row r="643" spans="2:8" x14ac:dyDescent="0.2">
      <c r="B643" s="5"/>
      <c r="C643" s="5"/>
      <c r="D643" s="5"/>
      <c r="E643" s="4" t="str">
        <f t="shared" si="20"/>
        <v xml:space="preserve"> </v>
      </c>
      <c r="F643" s="5"/>
      <c r="G643" s="4">
        <f t="shared" si="19"/>
        <v>0</v>
      </c>
      <c r="H643" s="5"/>
    </row>
    <row r="644" spans="2:8" x14ac:dyDescent="0.2">
      <c r="B644" s="5"/>
      <c r="C644" s="5"/>
      <c r="D644" s="5"/>
      <c r="E644" s="4" t="str">
        <f t="shared" si="20"/>
        <v xml:space="preserve"> </v>
      </c>
      <c r="F644" s="5"/>
      <c r="G644" s="4">
        <f t="shared" ref="G644:G700" si="21">IFERROR(E644*F644,0)</f>
        <v>0</v>
      </c>
      <c r="H644" s="5"/>
    </row>
    <row r="645" spans="2:8" x14ac:dyDescent="0.2">
      <c r="B645" s="5"/>
      <c r="C645" s="5"/>
      <c r="D645" s="5"/>
      <c r="E645" s="4" t="str">
        <f t="shared" si="20"/>
        <v xml:space="preserve"> </v>
      </c>
      <c r="F645" s="5"/>
      <c r="G645" s="4">
        <f t="shared" si="21"/>
        <v>0</v>
      </c>
      <c r="H645" s="5"/>
    </row>
    <row r="646" spans="2:8" x14ac:dyDescent="0.2">
      <c r="B646" s="5"/>
      <c r="C646" s="5"/>
      <c r="D646" s="5"/>
      <c r="E646" s="4" t="str">
        <f t="shared" si="20"/>
        <v xml:space="preserve"> </v>
      </c>
      <c r="F646" s="5"/>
      <c r="G646" s="4">
        <f t="shared" si="21"/>
        <v>0</v>
      </c>
      <c r="H646" s="5"/>
    </row>
    <row r="647" spans="2:8" x14ac:dyDescent="0.2">
      <c r="B647" s="5"/>
      <c r="C647" s="5"/>
      <c r="D647" s="5"/>
      <c r="E647" s="4" t="str">
        <f t="shared" si="20"/>
        <v xml:space="preserve"> </v>
      </c>
      <c r="F647" s="5"/>
      <c r="G647" s="4">
        <f t="shared" si="21"/>
        <v>0</v>
      </c>
      <c r="H647" s="5"/>
    </row>
    <row r="648" spans="2:8" x14ac:dyDescent="0.2">
      <c r="B648" s="5"/>
      <c r="C648" s="5"/>
      <c r="D648" s="5"/>
      <c r="E648" s="4" t="str">
        <f t="shared" si="20"/>
        <v xml:space="preserve"> </v>
      </c>
      <c r="F648" s="5"/>
      <c r="G648" s="4">
        <f t="shared" si="21"/>
        <v>0</v>
      </c>
      <c r="H648" s="5"/>
    </row>
    <row r="649" spans="2:8" x14ac:dyDescent="0.2">
      <c r="B649" s="5"/>
      <c r="C649" s="5"/>
      <c r="D649" s="5"/>
      <c r="E649" s="4" t="str">
        <f t="shared" ref="E649:E701" si="22">IF(D649="CAMISA BLANCA",59,IF(D649="CAMISA AZUL",59,IF(D649="CAMISA AMARILLA",59,IF(D649="CAMISA VERDE",59,IF(D649="CAMISA DENIM",59,IF(D649="CAMISA GRANATE",59,IF(D649="CAMISA GRIS",59,IF(D649="CAMISA GRIS CLARO",59,IF(D649="CAMISA CUADROS AZULES",59,IF(D649="CAMISA CUADROS NAVIDAD",59,IF(D649="CARTERA NEGRA",29,IF(D649="CARTERA AZUL",29,IF(D649="CARTERA CAMEL",29,IF(D649="CARTERA VERDE",29,IF(D649="CARTERA AZUL-ROJO",29,IF(D649="CARTERA VERDE-AMARILLO",29," "))))))))))))))))</f>
        <v xml:space="preserve"> </v>
      </c>
      <c r="F649" s="5"/>
      <c r="G649" s="4">
        <f t="shared" si="21"/>
        <v>0</v>
      </c>
      <c r="H649" s="5"/>
    </row>
    <row r="650" spans="2:8" x14ac:dyDescent="0.2">
      <c r="B650" s="5"/>
      <c r="C650" s="5"/>
      <c r="D650" s="5"/>
      <c r="E650" s="4" t="str">
        <f t="shared" si="22"/>
        <v xml:space="preserve"> </v>
      </c>
      <c r="F650" s="5"/>
      <c r="G650" s="4">
        <f t="shared" si="21"/>
        <v>0</v>
      </c>
      <c r="H650" s="5"/>
    </row>
    <row r="651" spans="2:8" x14ac:dyDescent="0.2">
      <c r="B651" s="5"/>
      <c r="C651" s="5"/>
      <c r="D651" s="5"/>
      <c r="E651" s="4" t="str">
        <f t="shared" si="22"/>
        <v xml:space="preserve"> </v>
      </c>
      <c r="F651" s="5"/>
      <c r="G651" s="4">
        <f t="shared" si="21"/>
        <v>0</v>
      </c>
      <c r="H651" s="5"/>
    </row>
    <row r="652" spans="2:8" x14ac:dyDescent="0.2">
      <c r="B652" s="5"/>
      <c r="C652" s="5"/>
      <c r="D652" s="5"/>
      <c r="E652" s="4" t="str">
        <f t="shared" si="22"/>
        <v xml:space="preserve"> </v>
      </c>
      <c r="F652" s="5"/>
      <c r="G652" s="4">
        <f t="shared" si="21"/>
        <v>0</v>
      </c>
      <c r="H652" s="5"/>
    </row>
    <row r="653" spans="2:8" x14ac:dyDescent="0.2">
      <c r="B653" s="5"/>
      <c r="C653" s="5"/>
      <c r="D653" s="5"/>
      <c r="E653" s="4" t="str">
        <f t="shared" si="22"/>
        <v xml:space="preserve"> </v>
      </c>
      <c r="F653" s="5"/>
      <c r="G653" s="4">
        <f t="shared" si="21"/>
        <v>0</v>
      </c>
      <c r="H653" s="5"/>
    </row>
    <row r="654" spans="2:8" x14ac:dyDescent="0.2">
      <c r="B654" s="5"/>
      <c r="C654" s="5"/>
      <c r="D654" s="5"/>
      <c r="E654" s="4" t="str">
        <f t="shared" si="22"/>
        <v xml:space="preserve"> </v>
      </c>
      <c r="F654" s="5"/>
      <c r="G654" s="4">
        <f t="shared" si="21"/>
        <v>0</v>
      </c>
      <c r="H654" s="5"/>
    </row>
    <row r="655" spans="2:8" x14ac:dyDescent="0.2">
      <c r="B655" s="5"/>
      <c r="C655" s="5"/>
      <c r="D655" s="5"/>
      <c r="E655" s="4" t="str">
        <f t="shared" si="22"/>
        <v xml:space="preserve"> </v>
      </c>
      <c r="F655" s="5"/>
      <c r="G655" s="4">
        <f t="shared" si="21"/>
        <v>0</v>
      </c>
      <c r="H655" s="5"/>
    </row>
    <row r="656" spans="2:8" x14ac:dyDescent="0.2">
      <c r="B656" s="5"/>
      <c r="C656" s="5"/>
      <c r="D656" s="5"/>
      <c r="E656" s="4" t="str">
        <f t="shared" si="22"/>
        <v xml:space="preserve"> </v>
      </c>
      <c r="F656" s="5"/>
      <c r="G656" s="4">
        <f t="shared" si="21"/>
        <v>0</v>
      </c>
      <c r="H656" s="5"/>
    </row>
    <row r="657" spans="2:8" x14ac:dyDescent="0.2">
      <c r="B657" s="5"/>
      <c r="C657" s="5"/>
      <c r="D657" s="5"/>
      <c r="E657" s="4" t="str">
        <f t="shared" si="22"/>
        <v xml:space="preserve"> </v>
      </c>
      <c r="F657" s="5"/>
      <c r="G657" s="4">
        <f t="shared" si="21"/>
        <v>0</v>
      </c>
      <c r="H657" s="5"/>
    </row>
    <row r="658" spans="2:8" x14ac:dyDescent="0.2">
      <c r="B658" s="5"/>
      <c r="C658" s="5"/>
      <c r="D658" s="5"/>
      <c r="E658" s="4" t="str">
        <f t="shared" si="22"/>
        <v xml:space="preserve"> </v>
      </c>
      <c r="F658" s="5"/>
      <c r="G658" s="4">
        <f t="shared" si="21"/>
        <v>0</v>
      </c>
      <c r="H658" s="5"/>
    </row>
    <row r="659" spans="2:8" x14ac:dyDescent="0.2">
      <c r="B659" s="5"/>
      <c r="C659" s="5"/>
      <c r="D659" s="5"/>
      <c r="E659" s="4" t="str">
        <f t="shared" si="22"/>
        <v xml:space="preserve"> </v>
      </c>
      <c r="F659" s="5"/>
      <c r="G659" s="4">
        <f t="shared" si="21"/>
        <v>0</v>
      </c>
      <c r="H659" s="5"/>
    </row>
    <row r="660" spans="2:8" x14ac:dyDescent="0.2">
      <c r="B660" s="5"/>
      <c r="C660" s="5"/>
      <c r="D660" s="5"/>
      <c r="E660" s="4" t="str">
        <f t="shared" si="22"/>
        <v xml:space="preserve"> </v>
      </c>
      <c r="F660" s="5"/>
      <c r="G660" s="4">
        <f t="shared" si="21"/>
        <v>0</v>
      </c>
      <c r="H660" s="5"/>
    </row>
    <row r="661" spans="2:8" x14ac:dyDescent="0.2">
      <c r="B661" s="5"/>
      <c r="C661" s="5"/>
      <c r="D661" s="5"/>
      <c r="E661" s="4" t="str">
        <f t="shared" si="22"/>
        <v xml:space="preserve"> </v>
      </c>
      <c r="F661" s="5"/>
      <c r="G661" s="4">
        <f t="shared" si="21"/>
        <v>0</v>
      </c>
      <c r="H661" s="5"/>
    </row>
    <row r="662" spans="2:8" x14ac:dyDescent="0.2">
      <c r="B662" s="5"/>
      <c r="C662" s="5"/>
      <c r="D662" s="5"/>
      <c r="E662" s="4" t="str">
        <f t="shared" si="22"/>
        <v xml:space="preserve"> </v>
      </c>
      <c r="F662" s="5"/>
      <c r="G662" s="4">
        <f t="shared" si="21"/>
        <v>0</v>
      </c>
      <c r="H662" s="5"/>
    </row>
    <row r="663" spans="2:8" x14ac:dyDescent="0.2">
      <c r="B663" s="5"/>
      <c r="C663" s="5"/>
      <c r="D663" s="5"/>
      <c r="E663" s="4" t="str">
        <f t="shared" si="22"/>
        <v xml:space="preserve"> </v>
      </c>
      <c r="F663" s="5"/>
      <c r="G663" s="4">
        <f t="shared" si="21"/>
        <v>0</v>
      </c>
      <c r="H663" s="5"/>
    </row>
    <row r="664" spans="2:8" x14ac:dyDescent="0.2">
      <c r="B664" s="5"/>
      <c r="C664" s="5"/>
      <c r="D664" s="5"/>
      <c r="E664" s="4" t="str">
        <f t="shared" si="22"/>
        <v xml:space="preserve"> </v>
      </c>
      <c r="F664" s="5"/>
      <c r="G664" s="4">
        <f t="shared" si="21"/>
        <v>0</v>
      </c>
      <c r="H664" s="5"/>
    </row>
    <row r="665" spans="2:8" x14ac:dyDescent="0.2">
      <c r="B665" s="5"/>
      <c r="C665" s="5"/>
      <c r="D665" s="5"/>
      <c r="E665" s="4" t="str">
        <f t="shared" si="22"/>
        <v xml:space="preserve"> </v>
      </c>
      <c r="F665" s="5"/>
      <c r="G665" s="4">
        <f t="shared" si="21"/>
        <v>0</v>
      </c>
      <c r="H665" s="5"/>
    </row>
    <row r="666" spans="2:8" x14ac:dyDescent="0.2">
      <c r="B666" s="5"/>
      <c r="C666" s="5"/>
      <c r="D666" s="5"/>
      <c r="E666" s="4" t="str">
        <f t="shared" si="22"/>
        <v xml:space="preserve"> </v>
      </c>
      <c r="F666" s="5"/>
      <c r="G666" s="4">
        <f t="shared" si="21"/>
        <v>0</v>
      </c>
      <c r="H666" s="5"/>
    </row>
    <row r="667" spans="2:8" x14ac:dyDescent="0.2">
      <c r="B667" s="5"/>
      <c r="C667" s="5"/>
      <c r="D667" s="5"/>
      <c r="E667" s="4" t="str">
        <f t="shared" si="22"/>
        <v xml:space="preserve"> </v>
      </c>
      <c r="F667" s="5"/>
      <c r="G667" s="4">
        <f t="shared" si="21"/>
        <v>0</v>
      </c>
      <c r="H667" s="5"/>
    </row>
    <row r="668" spans="2:8" x14ac:dyDescent="0.2">
      <c r="B668" s="5"/>
      <c r="C668" s="5"/>
      <c r="D668" s="5"/>
      <c r="E668" s="4" t="str">
        <f t="shared" si="22"/>
        <v xml:space="preserve"> </v>
      </c>
      <c r="F668" s="5"/>
      <c r="G668" s="4">
        <f t="shared" si="21"/>
        <v>0</v>
      </c>
      <c r="H668" s="5"/>
    </row>
    <row r="669" spans="2:8" x14ac:dyDescent="0.2">
      <c r="B669" s="5"/>
      <c r="C669" s="5"/>
      <c r="D669" s="5"/>
      <c r="E669" s="4" t="str">
        <f t="shared" si="22"/>
        <v xml:space="preserve"> </v>
      </c>
      <c r="F669" s="5"/>
      <c r="G669" s="4">
        <f t="shared" si="21"/>
        <v>0</v>
      </c>
      <c r="H669" s="5"/>
    </row>
    <row r="670" spans="2:8" x14ac:dyDescent="0.2">
      <c r="B670" s="5"/>
      <c r="C670" s="5"/>
      <c r="D670" s="5"/>
      <c r="E670" s="4" t="str">
        <f t="shared" si="22"/>
        <v xml:space="preserve"> </v>
      </c>
      <c r="F670" s="5"/>
      <c r="G670" s="4">
        <f t="shared" si="21"/>
        <v>0</v>
      </c>
      <c r="H670" s="5"/>
    </row>
    <row r="671" spans="2:8" x14ac:dyDescent="0.2">
      <c r="B671" s="5"/>
      <c r="C671" s="5"/>
      <c r="D671" s="5"/>
      <c r="E671" s="4" t="str">
        <f t="shared" si="22"/>
        <v xml:space="preserve"> </v>
      </c>
      <c r="F671" s="5"/>
      <c r="G671" s="4">
        <f t="shared" si="21"/>
        <v>0</v>
      </c>
      <c r="H671" s="5"/>
    </row>
    <row r="672" spans="2:8" x14ac:dyDescent="0.2">
      <c r="B672" s="5"/>
      <c r="C672" s="5"/>
      <c r="D672" s="5"/>
      <c r="E672" s="4" t="str">
        <f t="shared" si="22"/>
        <v xml:space="preserve"> </v>
      </c>
      <c r="F672" s="5"/>
      <c r="G672" s="4">
        <f t="shared" si="21"/>
        <v>0</v>
      </c>
      <c r="H672" s="5"/>
    </row>
    <row r="673" spans="2:8" x14ac:dyDescent="0.2">
      <c r="B673" s="5"/>
      <c r="C673" s="5"/>
      <c r="D673" s="5"/>
      <c r="E673" s="4" t="str">
        <f t="shared" si="22"/>
        <v xml:space="preserve"> </v>
      </c>
      <c r="F673" s="5"/>
      <c r="G673" s="4">
        <f t="shared" si="21"/>
        <v>0</v>
      </c>
      <c r="H673" s="5"/>
    </row>
    <row r="674" spans="2:8" x14ac:dyDescent="0.2">
      <c r="B674" s="5"/>
      <c r="C674" s="5"/>
      <c r="D674" s="5"/>
      <c r="E674" s="4" t="str">
        <f t="shared" si="22"/>
        <v xml:space="preserve"> </v>
      </c>
      <c r="F674" s="5"/>
      <c r="G674" s="4">
        <f t="shared" si="21"/>
        <v>0</v>
      </c>
      <c r="H674" s="5"/>
    </row>
    <row r="675" spans="2:8" x14ac:dyDescent="0.2">
      <c r="B675" s="5"/>
      <c r="C675" s="5"/>
      <c r="D675" s="5"/>
      <c r="E675" s="4" t="str">
        <f t="shared" si="22"/>
        <v xml:space="preserve"> </v>
      </c>
      <c r="F675" s="5"/>
      <c r="G675" s="4">
        <f t="shared" si="21"/>
        <v>0</v>
      </c>
      <c r="H675" s="5"/>
    </row>
    <row r="676" spans="2:8" x14ac:dyDescent="0.2">
      <c r="B676" s="5"/>
      <c r="C676" s="5"/>
      <c r="D676" s="5"/>
      <c r="E676" s="4" t="str">
        <f t="shared" si="22"/>
        <v xml:space="preserve"> </v>
      </c>
      <c r="F676" s="5"/>
      <c r="G676" s="4">
        <f t="shared" si="21"/>
        <v>0</v>
      </c>
      <c r="H676" s="5"/>
    </row>
    <row r="677" spans="2:8" x14ac:dyDescent="0.2">
      <c r="B677" s="5"/>
      <c r="C677" s="5"/>
      <c r="D677" s="5"/>
      <c r="E677" s="4" t="str">
        <f t="shared" si="22"/>
        <v xml:space="preserve"> </v>
      </c>
      <c r="F677" s="5"/>
      <c r="G677" s="4">
        <f t="shared" si="21"/>
        <v>0</v>
      </c>
      <c r="H677" s="5"/>
    </row>
    <row r="678" spans="2:8" x14ac:dyDescent="0.2">
      <c r="B678" s="5"/>
      <c r="C678" s="5"/>
      <c r="D678" s="5"/>
      <c r="E678" s="4" t="str">
        <f t="shared" si="22"/>
        <v xml:space="preserve"> </v>
      </c>
      <c r="F678" s="5"/>
      <c r="G678" s="4">
        <f t="shared" si="21"/>
        <v>0</v>
      </c>
      <c r="H678" s="5"/>
    </row>
    <row r="679" spans="2:8" x14ac:dyDescent="0.2">
      <c r="B679" s="5"/>
      <c r="C679" s="5"/>
      <c r="D679" s="5"/>
      <c r="E679" s="4" t="str">
        <f t="shared" si="22"/>
        <v xml:space="preserve"> </v>
      </c>
      <c r="F679" s="5"/>
      <c r="G679" s="4">
        <f t="shared" si="21"/>
        <v>0</v>
      </c>
      <c r="H679" s="5"/>
    </row>
    <row r="680" spans="2:8" x14ac:dyDescent="0.2">
      <c r="B680" s="5"/>
      <c r="C680" s="5"/>
      <c r="D680" s="5"/>
      <c r="E680" s="4" t="str">
        <f t="shared" si="22"/>
        <v xml:space="preserve"> </v>
      </c>
      <c r="F680" s="5"/>
      <c r="G680" s="4">
        <f t="shared" si="21"/>
        <v>0</v>
      </c>
      <c r="H680" s="5"/>
    </row>
    <row r="681" spans="2:8" x14ac:dyDescent="0.2">
      <c r="B681" s="5"/>
      <c r="C681" s="5"/>
      <c r="D681" s="5"/>
      <c r="E681" s="4" t="str">
        <f t="shared" si="22"/>
        <v xml:space="preserve"> </v>
      </c>
      <c r="F681" s="5"/>
      <c r="G681" s="4">
        <f t="shared" si="21"/>
        <v>0</v>
      </c>
      <c r="H681" s="5"/>
    </row>
    <row r="682" spans="2:8" x14ac:dyDescent="0.2">
      <c r="B682" s="5"/>
      <c r="C682" s="5"/>
      <c r="D682" s="5"/>
      <c r="E682" s="4" t="str">
        <f t="shared" si="22"/>
        <v xml:space="preserve"> </v>
      </c>
      <c r="F682" s="5"/>
      <c r="G682" s="4">
        <f t="shared" si="21"/>
        <v>0</v>
      </c>
      <c r="H682" s="5"/>
    </row>
    <row r="683" spans="2:8" x14ac:dyDescent="0.2">
      <c r="B683" s="5"/>
      <c r="C683" s="5"/>
      <c r="D683" s="5"/>
      <c r="E683" s="4" t="str">
        <f t="shared" si="22"/>
        <v xml:space="preserve"> </v>
      </c>
      <c r="F683" s="5"/>
      <c r="G683" s="4">
        <f t="shared" si="21"/>
        <v>0</v>
      </c>
      <c r="H683" s="5"/>
    </row>
    <row r="684" spans="2:8" x14ac:dyDescent="0.2">
      <c r="B684" s="5"/>
      <c r="C684" s="5"/>
      <c r="D684" s="5"/>
      <c r="E684" s="4" t="str">
        <f t="shared" si="22"/>
        <v xml:space="preserve"> </v>
      </c>
      <c r="F684" s="5"/>
      <c r="G684" s="4">
        <f t="shared" si="21"/>
        <v>0</v>
      </c>
      <c r="H684" s="5"/>
    </row>
    <row r="685" spans="2:8" x14ac:dyDescent="0.2">
      <c r="B685" s="5"/>
      <c r="C685" s="5"/>
      <c r="D685" s="5"/>
      <c r="E685" s="4" t="str">
        <f t="shared" si="22"/>
        <v xml:space="preserve"> </v>
      </c>
      <c r="F685" s="5"/>
      <c r="G685" s="4">
        <f t="shared" si="21"/>
        <v>0</v>
      </c>
      <c r="H685" s="5"/>
    </row>
    <row r="686" spans="2:8" x14ac:dyDescent="0.2">
      <c r="B686" s="5"/>
      <c r="C686" s="5"/>
      <c r="D686" s="5"/>
      <c r="E686" s="4" t="str">
        <f t="shared" si="22"/>
        <v xml:space="preserve"> </v>
      </c>
      <c r="F686" s="5"/>
      <c r="G686" s="4">
        <f t="shared" si="21"/>
        <v>0</v>
      </c>
      <c r="H686" s="5"/>
    </row>
    <row r="687" spans="2:8" x14ac:dyDescent="0.2">
      <c r="B687" s="5"/>
      <c r="C687" s="5"/>
      <c r="D687" s="5"/>
      <c r="E687" s="4" t="str">
        <f t="shared" si="22"/>
        <v xml:space="preserve"> </v>
      </c>
      <c r="F687" s="5"/>
      <c r="G687" s="4">
        <f t="shared" si="21"/>
        <v>0</v>
      </c>
      <c r="H687" s="5"/>
    </row>
    <row r="688" spans="2:8" x14ac:dyDescent="0.2">
      <c r="B688" s="5"/>
      <c r="C688" s="5"/>
      <c r="D688" s="5"/>
      <c r="E688" s="4" t="str">
        <f t="shared" si="22"/>
        <v xml:space="preserve"> </v>
      </c>
      <c r="F688" s="5"/>
      <c r="G688" s="4">
        <f t="shared" si="21"/>
        <v>0</v>
      </c>
      <c r="H688" s="5"/>
    </row>
    <row r="689" spans="2:8" x14ac:dyDescent="0.2">
      <c r="B689" s="5"/>
      <c r="C689" s="5"/>
      <c r="D689" s="5"/>
      <c r="E689" s="4" t="str">
        <f t="shared" si="22"/>
        <v xml:space="preserve"> </v>
      </c>
      <c r="F689" s="5"/>
      <c r="G689" s="4">
        <f t="shared" si="21"/>
        <v>0</v>
      </c>
      <c r="H689" s="5"/>
    </row>
    <row r="690" spans="2:8" x14ac:dyDescent="0.2">
      <c r="B690" s="5"/>
      <c r="C690" s="5"/>
      <c r="D690" s="5"/>
      <c r="E690" s="4" t="str">
        <f t="shared" si="22"/>
        <v xml:space="preserve"> </v>
      </c>
      <c r="F690" s="5"/>
      <c r="G690" s="4">
        <f t="shared" si="21"/>
        <v>0</v>
      </c>
      <c r="H690" s="5"/>
    </row>
    <row r="691" spans="2:8" x14ac:dyDescent="0.2">
      <c r="B691" s="5"/>
      <c r="C691" s="5"/>
      <c r="D691" s="5"/>
      <c r="E691" s="4" t="str">
        <f t="shared" si="22"/>
        <v xml:space="preserve"> </v>
      </c>
      <c r="F691" s="5"/>
      <c r="G691" s="4">
        <f t="shared" si="21"/>
        <v>0</v>
      </c>
      <c r="H691" s="5"/>
    </row>
    <row r="692" spans="2:8" x14ac:dyDescent="0.2">
      <c r="B692" s="5"/>
      <c r="C692" s="5"/>
      <c r="D692" s="5"/>
      <c r="E692" s="4" t="str">
        <f t="shared" si="22"/>
        <v xml:space="preserve"> </v>
      </c>
      <c r="F692" s="5"/>
      <c r="G692" s="4">
        <f t="shared" si="21"/>
        <v>0</v>
      </c>
      <c r="H692" s="5"/>
    </row>
    <row r="693" spans="2:8" x14ac:dyDescent="0.2">
      <c r="B693" s="5"/>
      <c r="C693" s="5"/>
      <c r="D693" s="5"/>
      <c r="E693" s="4" t="str">
        <f t="shared" si="22"/>
        <v xml:space="preserve"> </v>
      </c>
      <c r="F693" s="5"/>
      <c r="G693" s="4">
        <f t="shared" si="21"/>
        <v>0</v>
      </c>
      <c r="H693" s="5"/>
    </row>
    <row r="694" spans="2:8" x14ac:dyDescent="0.2">
      <c r="B694" s="5"/>
      <c r="C694" s="5"/>
      <c r="D694" s="5"/>
      <c r="E694" s="4" t="str">
        <f t="shared" si="22"/>
        <v xml:space="preserve"> </v>
      </c>
      <c r="F694" s="5"/>
      <c r="G694" s="4">
        <f t="shared" si="21"/>
        <v>0</v>
      </c>
      <c r="H694" s="5"/>
    </row>
    <row r="695" spans="2:8" x14ac:dyDescent="0.2">
      <c r="B695" s="5"/>
      <c r="C695" s="5"/>
      <c r="D695" s="5"/>
      <c r="E695" s="4" t="str">
        <f t="shared" si="22"/>
        <v xml:space="preserve"> </v>
      </c>
      <c r="F695" s="5"/>
      <c r="G695" s="4">
        <f t="shared" si="21"/>
        <v>0</v>
      </c>
      <c r="H695" s="5"/>
    </row>
    <row r="696" spans="2:8" x14ac:dyDescent="0.2">
      <c r="B696" s="5"/>
      <c r="C696" s="5"/>
      <c r="D696" s="5"/>
      <c r="E696" s="4" t="str">
        <f t="shared" si="22"/>
        <v xml:space="preserve"> </v>
      </c>
      <c r="F696" s="5"/>
      <c r="G696" s="4">
        <f t="shared" si="21"/>
        <v>0</v>
      </c>
      <c r="H696" s="5"/>
    </row>
    <row r="697" spans="2:8" x14ac:dyDescent="0.2">
      <c r="B697" s="5"/>
      <c r="C697" s="5"/>
      <c r="D697" s="5"/>
      <c r="E697" s="4" t="str">
        <f t="shared" si="22"/>
        <v xml:space="preserve"> </v>
      </c>
      <c r="F697" s="5"/>
      <c r="G697" s="4">
        <f t="shared" si="21"/>
        <v>0</v>
      </c>
      <c r="H697" s="5"/>
    </row>
    <row r="698" spans="2:8" x14ac:dyDescent="0.2">
      <c r="B698" s="5"/>
      <c r="C698" s="5"/>
      <c r="D698" s="5"/>
      <c r="E698" s="4" t="str">
        <f t="shared" si="22"/>
        <v xml:space="preserve"> </v>
      </c>
      <c r="F698" s="5"/>
      <c r="G698" s="4">
        <f t="shared" si="21"/>
        <v>0</v>
      </c>
      <c r="H698" s="5"/>
    </row>
    <row r="699" spans="2:8" x14ac:dyDescent="0.2">
      <c r="B699" s="5"/>
      <c r="C699" s="5"/>
      <c r="D699" s="5"/>
      <c r="E699" s="4" t="str">
        <f t="shared" si="22"/>
        <v xml:space="preserve"> </v>
      </c>
      <c r="F699" s="5"/>
      <c r="G699" s="4">
        <f t="shared" si="21"/>
        <v>0</v>
      </c>
      <c r="H699" s="5"/>
    </row>
    <row r="700" spans="2:8" x14ac:dyDescent="0.2">
      <c r="B700" s="5"/>
      <c r="C700" s="5"/>
      <c r="D700" s="5"/>
      <c r="E700" s="4" t="str">
        <f t="shared" si="22"/>
        <v xml:space="preserve"> </v>
      </c>
      <c r="F700" s="5"/>
      <c r="G700" s="4">
        <f t="shared" si="21"/>
        <v>0</v>
      </c>
      <c r="H700" s="5"/>
    </row>
    <row r="701" spans="2:8" x14ac:dyDescent="0.2">
      <c r="B701" s="5" t="s">
        <v>84</v>
      </c>
      <c r="C701" s="5"/>
      <c r="D701" s="6"/>
      <c r="E701" s="4" t="str">
        <f t="shared" si="22"/>
        <v xml:space="preserve"> </v>
      </c>
      <c r="F701" s="5"/>
      <c r="G701" s="4">
        <f>SUM(G3:G700)</f>
        <v>0</v>
      </c>
      <c r="H701" s="5"/>
    </row>
  </sheetData>
  <sheetProtection sheet="1" objects="1" scenarios="1"/>
  <dataValidations count="2">
    <dataValidation type="list" allowBlank="1" showInputMessage="1" showErrorMessage="1" sqref="C3:C701">
      <formula1>$Q$2:$Q$67</formula1>
    </dataValidation>
    <dataValidation type="list" allowBlank="1" showInputMessage="1" showErrorMessage="1" sqref="D3:D701">
      <formula1>$R$2:$R$67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zoomScale="120" zoomScaleNormal="120" zoomScalePageLayoutView="120" workbookViewId="0">
      <selection activeCell="C4" sqref="C4"/>
    </sheetView>
  </sheetViews>
  <sheetFormatPr baseColWidth="10" defaultRowHeight="16" x14ac:dyDescent="0.2"/>
  <cols>
    <col min="1" max="1" width="13.5" customWidth="1"/>
    <col min="2" max="2" width="24.33203125" customWidth="1"/>
    <col min="3" max="3" width="10.1640625" customWidth="1"/>
    <col min="4" max="4" width="10.6640625" customWidth="1"/>
    <col min="5" max="6" width="11.5" customWidth="1"/>
    <col min="7" max="7" width="5.5" customWidth="1"/>
    <col min="8" max="8" width="12" customWidth="1"/>
    <col min="9" max="9" width="24.1640625" bestFit="1" customWidth="1"/>
    <col min="10" max="10" width="12" customWidth="1"/>
    <col min="11" max="11" width="13.33203125" customWidth="1"/>
    <col min="12" max="12" width="12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</row>
    <row r="3" spans="1:13" x14ac:dyDescent="0.25">
      <c r="A3" s="5" t="s">
        <v>73</v>
      </c>
      <c r="B3" s="5" t="s">
        <v>85</v>
      </c>
      <c r="C3" s="4">
        <f>'INV. DIC 18 '!F3</f>
        <v>14</v>
      </c>
      <c r="D3" s="4">
        <f>SUMIF('VENTA ENE 19'!D$3:D$700,"CARTERA NEGRA",'VENTA ENE 19'!F$3:F$700)</f>
        <v>0</v>
      </c>
      <c r="E3" s="4">
        <f>SUMIF('DEV. ENE 19'!D$3:D$700,"CARTERA NEGRA",'DEV. ENE 19'!F$3:F$700)</f>
        <v>0</v>
      </c>
      <c r="F3" s="4">
        <f>Tabla2210[[#This Row],[EXISTENCIAS]]-Tabla2210[[#This Row],[VENTAS]]+Tabla2210[[#This Row],[DEVOLUCIONES]]</f>
        <v>14</v>
      </c>
      <c r="H3" s="5" t="s">
        <v>8</v>
      </c>
      <c r="I3" s="5" t="s">
        <v>74</v>
      </c>
      <c r="J3" s="4">
        <f>'INV. DIC 18 '!M3</f>
        <v>2</v>
      </c>
      <c r="K3" s="4">
        <f>SUMIF('VENTA ENE 19'!$C$3:$C$700,"CM-B-XS",'VENTA ENE 19'!$F$3:$F$700)</f>
        <v>0</v>
      </c>
      <c r="L3" s="4">
        <f>SUMIF('DEV. ENE 19'!$C$3:$C$700,"CM-B-XS",'DEV. ENE 19'!$F$3:$F$700)</f>
        <v>0</v>
      </c>
      <c r="M3" s="4">
        <f>Tabla211[[#This Row],[EXISTENCIAS]]-Tabla211[[#This Row],[VENTAS]]+Tabla211[[#This Row],[DEVOLUCIONES]]</f>
        <v>2</v>
      </c>
    </row>
    <row r="4" spans="1:13" x14ac:dyDescent="0.25">
      <c r="A4" s="5" t="s">
        <v>68</v>
      </c>
      <c r="B4" s="5" t="s">
        <v>86</v>
      </c>
      <c r="C4" s="4">
        <f>'INV. DIC 18 '!F4</f>
        <v>1</v>
      </c>
      <c r="D4" s="4">
        <f>SUMIF('VENTA ENE 19'!D$3:D$700,"CARTERA AZUL",'VENTA ENE 19'!F$3:F$700)</f>
        <v>0</v>
      </c>
      <c r="E4" s="4">
        <f>SUMIF('DEV. ENE 19'!D$3:D$700,"CARTERA AZUL",'DEV. ENE 19'!F$3:F$700)</f>
        <v>0</v>
      </c>
      <c r="F4" s="4">
        <f>Tabla2210[[#This Row],[EXISTENCIAS]]-Tabla2210[[#This Row],[VENTAS]]+Tabla2210[[#This Row],[DEVOLUCIONES]]</f>
        <v>1</v>
      </c>
      <c r="H4" s="5" t="s">
        <v>9</v>
      </c>
      <c r="I4" s="5" t="s">
        <v>74</v>
      </c>
      <c r="J4" s="4">
        <f>'INV. DIC 18 '!M4</f>
        <v>5</v>
      </c>
      <c r="K4" s="4">
        <f>SUMIF('VENTA ENE 19'!C$3:C$700,"CM-B-S",'VENTA ENE 19'!F$3:F$700)</f>
        <v>0</v>
      </c>
      <c r="L4" s="4">
        <f>SUMIF('DEV. ENE 19'!C$3:C$700,"CM-B-S",'DEV. ENE 19'!F$3:F$700)</f>
        <v>0</v>
      </c>
      <c r="M4" s="4">
        <f>Tabla211[[#This Row],[EXISTENCIAS]]-Tabla211[[#This Row],[VENTAS]]+Tabla211[[#This Row],[DEVOLUCIONES]]</f>
        <v>5</v>
      </c>
    </row>
    <row r="5" spans="1:13" x14ac:dyDescent="0.25">
      <c r="A5" s="5" t="s">
        <v>69</v>
      </c>
      <c r="B5" s="5" t="s">
        <v>87</v>
      </c>
      <c r="C5" s="4">
        <f>'INV. DIC 18 '!F5</f>
        <v>6</v>
      </c>
      <c r="D5" s="4">
        <f>SUMIF('VENTA ENE 19'!D$3:D$700,"CARTERA CAMEL",'VENTA ENE 19'!F$3:F$700)</f>
        <v>0</v>
      </c>
      <c r="E5" s="4">
        <f>SUMIF('DEV. ENE 19'!D$3:D$700,"CARTERA CAMEL",'DEV. ENE 19'!F$3:F$700)</f>
        <v>0</v>
      </c>
      <c r="F5" s="4">
        <f>Tabla2210[[#This Row],[EXISTENCIAS]]-Tabla2210[[#This Row],[VENTAS]]+Tabla2210[[#This Row],[DEVOLUCIONES]]</f>
        <v>6</v>
      </c>
      <c r="H5" s="5" t="s">
        <v>10</v>
      </c>
      <c r="I5" s="5" t="s">
        <v>74</v>
      </c>
      <c r="J5" s="4">
        <f>'INV. DIC 18 '!M5</f>
        <v>8</v>
      </c>
      <c r="K5" s="4">
        <f>SUMIF('VENTA ENE 19'!C$3:C$700,"CM-B-M",'VENTA ENE 19'!F$3:F$700)</f>
        <v>0</v>
      </c>
      <c r="L5" s="4">
        <f>SUMIF('DEV. ENE 19'!C$3:C$700,"CM-B-M",'DEV. ENE 19'!F$3:F$700)</f>
        <v>0</v>
      </c>
      <c r="M5" s="4">
        <f>Tabla211[[#This Row],[EXISTENCIAS]]-Tabla211[[#This Row],[VENTAS]]+Tabla211[[#This Row],[DEVOLUCIONES]]</f>
        <v>8</v>
      </c>
    </row>
    <row r="6" spans="1:13" x14ac:dyDescent="0.25">
      <c r="A6" s="5" t="s">
        <v>70</v>
      </c>
      <c r="B6" s="5" t="s">
        <v>88</v>
      </c>
      <c r="C6" s="4">
        <f>'INV. DIC 18 '!F6</f>
        <v>4</v>
      </c>
      <c r="D6" s="4">
        <f>SUMIF('VENTA ENE 19'!D$3:D$700,"CARTERA VERDE",'VENTA ENE 19'!F$3:F$700)</f>
        <v>0</v>
      </c>
      <c r="E6" s="4">
        <f>SUMIF('DEV. ENE 19'!D$3:D$700,"CARTERA VERDE",'DEV. ENE 19'!F$3:F$700)</f>
        <v>0</v>
      </c>
      <c r="F6" s="4">
        <f>Tabla2210[[#This Row],[EXISTENCIAS]]-Tabla2210[[#This Row],[VENTAS]]+Tabla2210[[#This Row],[DEVOLUCIONES]]</f>
        <v>4</v>
      </c>
      <c r="H6" s="5" t="s">
        <v>11</v>
      </c>
      <c r="I6" s="5" t="s">
        <v>74</v>
      </c>
      <c r="J6" s="4">
        <f>'INV. DIC 18 '!M6</f>
        <v>7</v>
      </c>
      <c r="K6" s="4">
        <f>SUMIF('VENTA ENE 19'!C$3:C$700,"CM-B-L",'VENTA ENE 19'!F$3:F$700)</f>
        <v>0</v>
      </c>
      <c r="L6" s="4">
        <f>SUMIF('DEV. ENE 19'!C$3:C$700,"CM-B-L",'DEV. ENE 19'!F$3:F$700)</f>
        <v>0</v>
      </c>
      <c r="M6" s="4">
        <f>Tabla211[[#This Row],[EXISTENCIAS]]-Tabla211[[#This Row],[VENTAS]]+Tabla211[[#This Row],[DEVOLUCIONES]]</f>
        <v>7</v>
      </c>
    </row>
    <row r="7" spans="1:13" x14ac:dyDescent="0.25">
      <c r="A7" s="5" t="s">
        <v>71</v>
      </c>
      <c r="B7" s="5" t="s">
        <v>89</v>
      </c>
      <c r="C7" s="4">
        <f>'INV. DIC 18 '!F7</f>
        <v>14</v>
      </c>
      <c r="D7" s="4">
        <f>SUMIF('VENTA ENE 19'!D$3:D$700,"CARTERA AZUL-ROJO",'VENTA ENE 19'!F$3:F$700)</f>
        <v>0</v>
      </c>
      <c r="E7" s="4">
        <f>SUMIF('DEV. ENE 19'!D$3:D$700,"CARTERA AZUL-ROJO",'DEV. ENE 19'!F$3:F$700)</f>
        <v>0</v>
      </c>
      <c r="F7" s="4">
        <f>Tabla2210[[#This Row],[EXISTENCIAS]]-Tabla2210[[#This Row],[VENTAS]]+Tabla2210[[#This Row],[DEVOLUCIONES]]</f>
        <v>14</v>
      </c>
      <c r="H7" s="5" t="s">
        <v>12</v>
      </c>
      <c r="I7" s="5" t="s">
        <v>74</v>
      </c>
      <c r="J7" s="4">
        <f>'INV. DIC 18 '!M7</f>
        <v>2</v>
      </c>
      <c r="K7" s="4">
        <f>SUMIF('VENTA ENE 19'!C$3:C$700,"CM-B-XL",'VENTA ENE 19'!F$3:F$700)</f>
        <v>0</v>
      </c>
      <c r="L7" s="4">
        <f>SUMIF('DEV. ENE 19'!C$3:C$700,"CM-B-XL",'DEV. ENE 19'!F$3:F$700)</f>
        <v>0</v>
      </c>
      <c r="M7" s="4">
        <f>Tabla211[[#This Row],[EXISTENCIAS]]-Tabla211[[#This Row],[VENTAS]]+Tabla211[[#This Row],[DEVOLUCIONES]]</f>
        <v>2</v>
      </c>
    </row>
    <row r="8" spans="1:13" x14ac:dyDescent="0.25">
      <c r="A8" s="5" t="s">
        <v>72</v>
      </c>
      <c r="B8" s="5" t="s">
        <v>90</v>
      </c>
      <c r="C8" s="4">
        <f>'INV. DIC 18 '!F8</f>
        <v>20</v>
      </c>
      <c r="D8" s="4">
        <f>SUMIF('VENTA ENE 19'!D$3:D$700,"CARTERA VERDE-AMARILLO",'VENTA ENE 19'!F$3:F$700)</f>
        <v>0</v>
      </c>
      <c r="E8" s="4">
        <f>SUMIF('DEV. ENE 19'!D$3:D$700,"CARTERA VERDE-AMARILLO",'DEV. ENE 19'!F$3:F$700)</f>
        <v>0</v>
      </c>
      <c r="F8" s="4">
        <f>Tabla2210[[#This Row],[EXISTENCIAS]]-Tabla2210[[#This Row],[VENTAS]]+Tabla2210[[#This Row],[DEVOLUCIONES]]</f>
        <v>20</v>
      </c>
      <c r="H8" s="5" t="s">
        <v>13</v>
      </c>
      <c r="I8" s="5" t="s">
        <v>74</v>
      </c>
      <c r="J8" s="4">
        <f>'INV. DIC 18 '!M8</f>
        <v>0</v>
      </c>
      <c r="K8" s="4">
        <f>SUMIF('VENTA ENE 19'!C$3:C$700,"CM-B-XXL",'VENTA ENE 19'!F$3:F$700)</f>
        <v>0</v>
      </c>
      <c r="L8" s="4">
        <f>SUMIF('DEV. ENE 19'!C$3:C$700,"CM-B-XXL",'DEV. ENE 19'!F$3:F$700)</f>
        <v>0</v>
      </c>
      <c r="M8" s="4">
        <f>Tabla211[[#This Row],[EXISTENCIAS]]-Tabla211[[#This Row],[VENTAS]]+Tabla211[[#This Row],[DEVOLUCIONES]]</f>
        <v>0</v>
      </c>
    </row>
    <row r="9" spans="1:13" x14ac:dyDescent="0.25">
      <c r="A9" s="5"/>
      <c r="B9" s="5"/>
      <c r="C9" s="4">
        <f>'INV. DIC 18 '!F9</f>
        <v>0</v>
      </c>
      <c r="D9" s="4"/>
      <c r="E9" s="4"/>
      <c r="F9" s="4"/>
      <c r="H9" s="5" t="s">
        <v>14</v>
      </c>
      <c r="I9" s="5" t="s">
        <v>75</v>
      </c>
      <c r="J9" s="4">
        <f>'INV. DIC 18 '!M9</f>
        <v>1</v>
      </c>
      <c r="K9" s="4">
        <f>SUMIF('VENTA ENE 19'!C$3:C$700,"CM-AZ-XS",'VENTA ENE 19'!F$3:F$700)</f>
        <v>0</v>
      </c>
      <c r="L9" s="4">
        <f>SUMIF('DEV. ENE 19'!C$3:C$700,"CM-AZ-XS",'DEV. ENE 19'!F$3:F$700)</f>
        <v>0</v>
      </c>
      <c r="M9" s="4">
        <f>Tabla211[[#This Row],[EXISTENCIAS]]-Tabla211[[#This Row],[VENTAS]]+Tabla211[[#This Row],[DEVOLUCIONES]]</f>
        <v>1</v>
      </c>
    </row>
    <row r="10" spans="1:13" x14ac:dyDescent="0.25">
      <c r="A10" s="5"/>
      <c r="B10" s="5"/>
      <c r="C10" s="4">
        <f>'INV. DIC 18 '!F10</f>
        <v>0</v>
      </c>
      <c r="D10" s="4"/>
      <c r="E10" s="4"/>
      <c r="F10" s="4"/>
      <c r="H10" s="5" t="s">
        <v>15</v>
      </c>
      <c r="I10" s="5" t="s">
        <v>75</v>
      </c>
      <c r="J10" s="4">
        <f>'INV. DIC 18 '!M10</f>
        <v>4</v>
      </c>
      <c r="K10" s="4">
        <f>SUMIF('VENTA ENE 19'!C$3:C$700,"CM-AZ-S",'VENTA ENE 19'!F$3:F$700)</f>
        <v>0</v>
      </c>
      <c r="L10" s="4">
        <f>SUMIF('DEV. ENE 19'!C$3:C$700,"CM-AZ-S",'DEV. ENE 19'!F$3:F$700)</f>
        <v>0</v>
      </c>
      <c r="M10" s="4">
        <f>Tabla211[[#This Row],[EXISTENCIAS]]-Tabla211[[#This Row],[VENTAS]]+Tabla211[[#This Row],[DEVOLUCIONES]]</f>
        <v>4</v>
      </c>
    </row>
    <row r="11" spans="1:13" x14ac:dyDescent="0.25">
      <c r="A11" s="5"/>
      <c r="B11" s="5"/>
      <c r="C11" s="4">
        <f>'INV. DIC 18 '!F11</f>
        <v>0</v>
      </c>
      <c r="D11" s="4"/>
      <c r="E11" s="4"/>
      <c r="F11" s="4"/>
      <c r="H11" s="5" t="s">
        <v>16</v>
      </c>
      <c r="I11" s="5" t="s">
        <v>75</v>
      </c>
      <c r="J11" s="4">
        <f>'INV. DIC 18 '!M11</f>
        <v>2</v>
      </c>
      <c r="K11" s="4">
        <f>SUMIF('VENTA ENE 19'!C$3:C$700,"CM-AZ-M",'VENTA ENE 19'!F$3:F$700)</f>
        <v>0</v>
      </c>
      <c r="L11" s="4">
        <f>SUMIF('DEV. ENE 19'!C$3:C$700,"CM-AZ-M",'DEV. ENE 19'!F$3:F$700)</f>
        <v>0</v>
      </c>
      <c r="M11" s="4">
        <f>Tabla211[[#This Row],[EXISTENCIAS]]-Tabla211[[#This Row],[VENTAS]]+Tabla211[[#This Row],[DEVOLUCIONES]]</f>
        <v>2</v>
      </c>
    </row>
    <row r="12" spans="1:13" x14ac:dyDescent="0.25">
      <c r="A12" s="5"/>
      <c r="B12" s="5"/>
      <c r="C12" s="4">
        <f>'INV. DIC 18 '!F12</f>
        <v>0</v>
      </c>
      <c r="D12" s="4"/>
      <c r="E12" s="4"/>
      <c r="F12" s="4"/>
      <c r="H12" s="5" t="s">
        <v>17</v>
      </c>
      <c r="I12" s="5" t="s">
        <v>75</v>
      </c>
      <c r="J12" s="4">
        <f>'INV. DIC 18 '!M12</f>
        <v>6</v>
      </c>
      <c r="K12" s="4">
        <f>SUMIF('VENTA ENE 19'!C$3:C$700,"CM-AZ-L",'VENTA ENE 19'!F$3:F$700)</f>
        <v>0</v>
      </c>
      <c r="L12" s="4">
        <f>SUMIF('DEV. ENE 19'!C$3:C$700,"CM-AZ-L",'DEV. ENE 19'!F$3:F$700)</f>
        <v>0</v>
      </c>
      <c r="M12" s="4">
        <f>Tabla211[[#This Row],[EXISTENCIAS]]-Tabla211[[#This Row],[VENTAS]]+Tabla211[[#This Row],[DEVOLUCIONES]]</f>
        <v>6</v>
      </c>
    </row>
    <row r="13" spans="1:13" x14ac:dyDescent="0.25">
      <c r="A13" s="5"/>
      <c r="B13" s="5"/>
      <c r="C13" s="4">
        <f>'INV. DIC 18 '!F13</f>
        <v>0</v>
      </c>
      <c r="D13" s="4"/>
      <c r="E13" s="4"/>
      <c r="F13" s="4"/>
      <c r="H13" s="5" t="s">
        <v>18</v>
      </c>
      <c r="I13" s="5" t="s">
        <v>75</v>
      </c>
      <c r="J13" s="4">
        <f>'INV. DIC 18 '!M13</f>
        <v>2</v>
      </c>
      <c r="K13" s="4">
        <f>SUMIF('VENTA ENE 19'!C$3:C$700,"CM-AZ-XL",'VENTA ENE 19'!F$3:F$700)</f>
        <v>0</v>
      </c>
      <c r="L13" s="4">
        <f>SUMIF('DEV. ENE 19'!C$3:C$700,"CM-AZ-XL",'DEV. ENE 19'!F$3:F$700)</f>
        <v>0</v>
      </c>
      <c r="M13" s="4">
        <f>Tabla211[[#This Row],[EXISTENCIAS]]-Tabla211[[#This Row],[VENTAS]]+Tabla211[[#This Row],[DEVOLUCIONES]]</f>
        <v>2</v>
      </c>
    </row>
    <row r="14" spans="1:13" x14ac:dyDescent="0.25">
      <c r="H14" s="5" t="s">
        <v>19</v>
      </c>
      <c r="I14" s="5" t="s">
        <v>75</v>
      </c>
      <c r="J14" s="4">
        <f>'INV. DIC 18 '!M14</f>
        <v>0</v>
      </c>
      <c r="K14" s="4">
        <f>SUMIF('VENTA ENE 19'!C$3:C$700,"CM-AZ-XXL",'VENTA ENE 19'!F$3:F$700)</f>
        <v>0</v>
      </c>
      <c r="L14" s="4">
        <f>SUMIF('DEV. ENE 19'!C$3:C$700,"CM-AZ-XXL",'DEV. ENE 19'!F$3:F$700)</f>
        <v>0</v>
      </c>
      <c r="M14" s="4">
        <f>Tabla211[[#This Row],[EXISTENCIAS]]-Tabla211[[#This Row],[VENTAS]]+Tabla211[[#This Row],[DEVOLUCIONES]]</f>
        <v>0</v>
      </c>
    </row>
    <row r="15" spans="1:13" x14ac:dyDescent="0.25">
      <c r="H15" s="5" t="s">
        <v>20</v>
      </c>
      <c r="I15" s="5" t="s">
        <v>76</v>
      </c>
      <c r="J15" s="4">
        <f>'INV. DIC 18 '!M15</f>
        <v>2</v>
      </c>
      <c r="K15" s="4">
        <f>SUMIF('VENTA ENE 19'!C$3:C$700,"CM-AM-XS",'VENTA ENE 19'!F$3:F$700)</f>
        <v>0</v>
      </c>
      <c r="L15" s="4">
        <f>SUMIF('DEV. ENE 19'!C$3:C$700,"CM-AM-XS",'DEV. ENE 19'!F$3:F$700)</f>
        <v>0</v>
      </c>
      <c r="M15" s="4">
        <f>Tabla211[[#This Row],[EXISTENCIAS]]-Tabla211[[#This Row],[VENTAS]]+Tabla211[[#This Row],[DEVOLUCIONES]]</f>
        <v>2</v>
      </c>
    </row>
    <row r="16" spans="1:13" x14ac:dyDescent="0.25">
      <c r="H16" s="5" t="s">
        <v>21</v>
      </c>
      <c r="I16" s="5" t="s">
        <v>76</v>
      </c>
      <c r="J16" s="4">
        <f>'INV. DIC 18 '!M16</f>
        <v>2</v>
      </c>
      <c r="K16" s="4">
        <f>SUMIF('VENTA ENE 19'!C$3:C$700,"CM-AM-S",'VENTA ENE 19'!F$3:F$700)</f>
        <v>0</v>
      </c>
      <c r="L16" s="4">
        <f>SUMIF('DEV. ENE 19'!C$3:C$700,"CM-AM-S",'DEV. ENE 19'!F$3:F$700)</f>
        <v>0</v>
      </c>
      <c r="M16" s="4">
        <f>Tabla211[[#This Row],[EXISTENCIAS]]-Tabla211[[#This Row],[VENTAS]]+Tabla211[[#This Row],[DEVOLUCIONES]]</f>
        <v>2</v>
      </c>
    </row>
    <row r="17" spans="8:13" x14ac:dyDescent="0.25">
      <c r="H17" s="5" t="s">
        <v>22</v>
      </c>
      <c r="I17" s="5" t="s">
        <v>76</v>
      </c>
      <c r="J17" s="4">
        <f>'INV. DIC 18 '!M17</f>
        <v>2</v>
      </c>
      <c r="K17" s="4">
        <f>SUMIF('VENTA ENE 19'!C$3:C$700,"CM-AM-M",'VENTA ENE 19'!F$3:F$700)</f>
        <v>0</v>
      </c>
      <c r="L17" s="4">
        <f>SUMIF('DEV. ENE 19'!C$3:C$700,"CM-AM-M",'DEV. ENE 19'!F$3:F$700)</f>
        <v>0</v>
      </c>
      <c r="M17" s="4">
        <f>Tabla211[[#This Row],[EXISTENCIAS]]-Tabla211[[#This Row],[VENTAS]]+Tabla211[[#This Row],[DEVOLUCIONES]]</f>
        <v>2</v>
      </c>
    </row>
    <row r="18" spans="8:13" x14ac:dyDescent="0.25">
      <c r="H18" s="5" t="s">
        <v>23</v>
      </c>
      <c r="I18" s="5" t="s">
        <v>76</v>
      </c>
      <c r="J18" s="4">
        <f>'INV. DIC 18 '!M18</f>
        <v>5</v>
      </c>
      <c r="K18" s="4">
        <f>SUMIF('VENTA ENE 19'!C$3:C$700,"CM-AM-L",'VENTA ENE 19'!F$3:F$700)</f>
        <v>0</v>
      </c>
      <c r="L18" s="4">
        <f>SUMIF('DEV. ENE 19'!C$3:C$700,"CM-AM-L",'DEV. ENE 19'!F$3:F$700)</f>
        <v>0</v>
      </c>
      <c r="M18" s="4">
        <f>Tabla211[[#This Row],[EXISTENCIAS]]-Tabla211[[#This Row],[VENTAS]]+Tabla211[[#This Row],[DEVOLUCIONES]]</f>
        <v>5</v>
      </c>
    </row>
    <row r="19" spans="8:13" x14ac:dyDescent="0.25">
      <c r="H19" s="5" t="s">
        <v>24</v>
      </c>
      <c r="I19" s="5" t="s">
        <v>76</v>
      </c>
      <c r="J19" s="4">
        <f>'INV. DIC 18 '!M19</f>
        <v>2</v>
      </c>
      <c r="K19" s="4">
        <f>SUMIF('VENTA ENE 19'!C$3:C$700,"CM-AM-XL",'VENTA ENE 19'!F$3:F$700)</f>
        <v>0</v>
      </c>
      <c r="L19" s="4">
        <f>SUMIF('DEV. ENE 19'!C$3:C$700,"CM-AM-XL",'DEV. ENE 19'!F$3:F$700)</f>
        <v>0</v>
      </c>
      <c r="M19" s="4">
        <f>Tabla211[[#This Row],[EXISTENCIAS]]-Tabla211[[#This Row],[VENTAS]]+Tabla211[[#This Row],[DEVOLUCIONES]]</f>
        <v>2</v>
      </c>
    </row>
    <row r="20" spans="8:13" x14ac:dyDescent="0.25">
      <c r="H20" s="5" t="s">
        <v>25</v>
      </c>
      <c r="I20" s="5" t="s">
        <v>76</v>
      </c>
      <c r="J20" s="4">
        <f>'INV. DIC 18 '!M20</f>
        <v>0</v>
      </c>
      <c r="K20" s="4">
        <f>SUMIF('VENTA ENE 19'!C$3:C$700,"CM-AM-XXL",'VENTA ENE 19'!F$3:F$700)</f>
        <v>0</v>
      </c>
      <c r="L20" s="4">
        <f>SUMIF('DEV. ENE 19'!C$3:C$700,"CM-AM-XXL",'DEV. ENE 19'!F$3:F$700)</f>
        <v>0</v>
      </c>
      <c r="M20" s="4">
        <f>Tabla211[[#This Row],[EXISTENCIAS]]-Tabla211[[#This Row],[VENTAS]]+Tabla211[[#This Row],[DEVOLUCIONES]]</f>
        <v>0</v>
      </c>
    </row>
    <row r="21" spans="8:13" x14ac:dyDescent="0.25">
      <c r="H21" s="5" t="s">
        <v>32</v>
      </c>
      <c r="I21" s="5" t="s">
        <v>77</v>
      </c>
      <c r="J21" s="4">
        <f>'INV. DIC 18 '!M21</f>
        <v>4</v>
      </c>
      <c r="K21" s="4">
        <f>SUMIF('VENTA ENE 19'!C$3:C$700,"CM-V-XS",'VENTA ENE 19'!F$3:F$700)</f>
        <v>0</v>
      </c>
      <c r="L21" s="4">
        <f>SUMIF('DEV. ENE 19'!C$3:C$700,"CM-V-XS",'DEV. ENE 19'!F$3:F$700)</f>
        <v>0</v>
      </c>
      <c r="M21" s="4">
        <f>Tabla211[[#This Row],[EXISTENCIAS]]-Tabla211[[#This Row],[VENTAS]]+Tabla211[[#This Row],[DEVOLUCIONES]]</f>
        <v>4</v>
      </c>
    </row>
    <row r="22" spans="8:13" x14ac:dyDescent="0.25">
      <c r="H22" s="5" t="s">
        <v>33</v>
      </c>
      <c r="I22" s="5" t="s">
        <v>77</v>
      </c>
      <c r="J22" s="4">
        <f>'INV. DIC 18 '!M22</f>
        <v>3</v>
      </c>
      <c r="K22" s="4">
        <f>SUMIF('VENTA ENE 19'!C$3:C$700,"CM-V-S",'VENTA ENE 19'!F$3:F$700)</f>
        <v>0</v>
      </c>
      <c r="L22" s="4">
        <f>SUMIF('DEV. ENE 19'!C$3:C$700,"CM-V-S",'DEV. ENE 19'!F$3:F$700)</f>
        <v>0</v>
      </c>
      <c r="M22" s="4">
        <f>Tabla211[[#This Row],[EXISTENCIAS]]-Tabla211[[#This Row],[VENTAS]]+Tabla211[[#This Row],[DEVOLUCIONES]]</f>
        <v>3</v>
      </c>
    </row>
    <row r="23" spans="8:13" x14ac:dyDescent="0.25">
      <c r="H23" s="5" t="s">
        <v>34</v>
      </c>
      <c r="I23" s="5" t="s">
        <v>77</v>
      </c>
      <c r="J23" s="4">
        <f>'INV. DIC 18 '!M23</f>
        <v>0</v>
      </c>
      <c r="K23" s="4">
        <f>SUMIF('VENTA ENE 19'!C$3:C$700,"CM-V-M",'VENTA ENE 19'!F$3:F$700)</f>
        <v>0</v>
      </c>
      <c r="L23" s="4">
        <f>SUMIF('DEV. ENE 19'!C$3:C$700,"CM-V-M",'DEV. ENE 19'!F$3:F$700)</f>
        <v>0</v>
      </c>
      <c r="M23" s="4">
        <f>Tabla211[[#This Row],[EXISTENCIAS]]-Tabla211[[#This Row],[VENTAS]]+Tabla211[[#This Row],[DEVOLUCIONES]]</f>
        <v>0</v>
      </c>
    </row>
    <row r="24" spans="8:13" x14ac:dyDescent="0.25">
      <c r="H24" s="5" t="s">
        <v>35</v>
      </c>
      <c r="I24" s="5" t="s">
        <v>77</v>
      </c>
      <c r="J24" s="4">
        <f>'INV. DIC 18 '!M24</f>
        <v>11</v>
      </c>
      <c r="K24" s="4">
        <f>SUMIF('VENTA ENE 19'!C$3:C$700,"CM-V-L",'VENTA ENE 19'!F$3:F$700)</f>
        <v>0</v>
      </c>
      <c r="L24" s="4">
        <f>SUMIF('DEV. ENE 19'!C$3:C$700,"CM-V-L",'DEV. ENE 19'!F$3:F$700)</f>
        <v>0</v>
      </c>
      <c r="M24" s="4">
        <f>Tabla211[[#This Row],[EXISTENCIAS]]-Tabla211[[#This Row],[VENTAS]]+Tabla211[[#This Row],[DEVOLUCIONES]]</f>
        <v>11</v>
      </c>
    </row>
    <row r="25" spans="8:13" x14ac:dyDescent="0.25">
      <c r="H25" s="5" t="s">
        <v>36</v>
      </c>
      <c r="I25" s="5" t="s">
        <v>77</v>
      </c>
      <c r="J25" s="4">
        <f>'INV. DIC 18 '!M25</f>
        <v>1</v>
      </c>
      <c r="K25" s="4">
        <f>SUMIF('VENTA ENE 19'!C$3:C$700,"CM-V-XL",'VENTA ENE 19'!F$3:F$700)</f>
        <v>0</v>
      </c>
      <c r="L25" s="4">
        <f>SUMIF('DEV. ENE 19'!C$3:C$700,"CM-V-XL",'DEV. ENE 19'!F$3:F$700)</f>
        <v>0</v>
      </c>
      <c r="M25" s="4">
        <f>Tabla211[[#This Row],[EXISTENCIAS]]-Tabla211[[#This Row],[VENTAS]]+Tabla211[[#This Row],[DEVOLUCIONES]]</f>
        <v>1</v>
      </c>
    </row>
    <row r="26" spans="8:13" x14ac:dyDescent="0.25">
      <c r="H26" s="5" t="s">
        <v>37</v>
      </c>
      <c r="I26" s="5" t="s">
        <v>77</v>
      </c>
      <c r="J26" s="4">
        <f>'INV. DIC 18 '!M26</f>
        <v>0</v>
      </c>
      <c r="K26" s="4">
        <f>SUMIF('VENTA ENE 19'!C$3:C$700,"CM-V-XXL",'VENTA ENE 19'!F$3:F$700)</f>
        <v>0</v>
      </c>
      <c r="L26" s="4">
        <f>SUMIF('DEV. ENE 19'!C$3:C$700,"CM-V-XXL",'DEV. ENE 19'!F$3:F$700)</f>
        <v>0</v>
      </c>
      <c r="M26" s="4">
        <f>Tabla211[[#This Row],[EXISTENCIAS]]-Tabla211[[#This Row],[VENTAS]]+Tabla211[[#This Row],[DEVOLUCIONES]]</f>
        <v>0</v>
      </c>
    </row>
    <row r="27" spans="8:13" x14ac:dyDescent="0.25">
      <c r="H27" s="5" t="s">
        <v>26</v>
      </c>
      <c r="I27" s="5" t="s">
        <v>78</v>
      </c>
      <c r="J27" s="4">
        <f>'INV. DIC 18 '!M27</f>
        <v>-1</v>
      </c>
      <c r="K27" s="4">
        <f>SUMIF('VENTA ENE 19'!C$3:C$700,"CM-D-XS",'VENTA ENE 19'!F$3:F$700)</f>
        <v>0</v>
      </c>
      <c r="L27" s="4">
        <f>SUMIF('DEV. ENE 19'!C$3:C$700,"CM-D-XS",'DEV. ENE 19'!F$3:F$700)</f>
        <v>0</v>
      </c>
      <c r="M27" s="4">
        <f>Tabla211[[#This Row],[EXISTENCIAS]]-Tabla211[[#This Row],[VENTAS]]+Tabla211[[#This Row],[DEVOLUCIONES]]</f>
        <v>-1</v>
      </c>
    </row>
    <row r="28" spans="8:13" x14ac:dyDescent="0.25">
      <c r="H28" s="5" t="s">
        <v>27</v>
      </c>
      <c r="I28" s="5" t="s">
        <v>78</v>
      </c>
      <c r="J28" s="4">
        <f>'INV. DIC 18 '!M28</f>
        <v>1</v>
      </c>
      <c r="K28" s="4">
        <f>SUMIF('VENTA ENE 19'!C$3:C$700,"CM-D-S",'VENTA ENE 19'!F$3:F$700)</f>
        <v>0</v>
      </c>
      <c r="L28" s="4">
        <f>SUMIF('DEV. ENE 19'!C$3:C$700,"CM-D-S",'DEV. ENE 19'!F$3:F$700)</f>
        <v>0</v>
      </c>
      <c r="M28" s="4">
        <f>Tabla211[[#This Row],[EXISTENCIAS]]-Tabla211[[#This Row],[VENTAS]]+Tabla211[[#This Row],[DEVOLUCIONES]]</f>
        <v>1</v>
      </c>
    </row>
    <row r="29" spans="8:13" x14ac:dyDescent="0.25">
      <c r="H29" s="5" t="s">
        <v>28</v>
      </c>
      <c r="I29" s="5" t="s">
        <v>78</v>
      </c>
      <c r="J29" s="4">
        <f>'INV. DIC 18 '!M29</f>
        <v>1</v>
      </c>
      <c r="K29" s="4">
        <f>SUMIF('VENTA ENE 19'!C$3:C$700,"CM-D-M",'VENTA ENE 19'!F$3:F$700)</f>
        <v>0</v>
      </c>
      <c r="L29" s="4">
        <f>SUMIF('DEV. ENE 19'!C$3:C$700,"CM-D-M",'DEV. ENE 19'!F$3:F$700)</f>
        <v>0</v>
      </c>
      <c r="M29" s="4">
        <f>Tabla211[[#This Row],[EXISTENCIAS]]-Tabla211[[#This Row],[VENTAS]]+Tabla211[[#This Row],[DEVOLUCIONES]]</f>
        <v>1</v>
      </c>
    </row>
    <row r="30" spans="8:13" x14ac:dyDescent="0.25">
      <c r="H30" s="5" t="s">
        <v>29</v>
      </c>
      <c r="I30" s="5" t="s">
        <v>78</v>
      </c>
      <c r="J30" s="4">
        <f>'INV. DIC 18 '!M30</f>
        <v>-2</v>
      </c>
      <c r="K30" s="4">
        <f>SUMIF('VENTA ENE 19'!C$3:C$700,"CM-D-L",'VENTA ENE 19'!F$3:F$700)</f>
        <v>0</v>
      </c>
      <c r="L30" s="4">
        <f>SUMIF('DEV. ENE 19'!C$3:C$700,"CM-D-L",'DEV. ENE 19'!F$3:F$700)</f>
        <v>0</v>
      </c>
      <c r="M30" s="4">
        <f>Tabla211[[#This Row],[EXISTENCIAS]]-Tabla211[[#This Row],[VENTAS]]+Tabla211[[#This Row],[DEVOLUCIONES]]</f>
        <v>-2</v>
      </c>
    </row>
    <row r="31" spans="8:13" x14ac:dyDescent="0.25">
      <c r="H31" s="5" t="s">
        <v>30</v>
      </c>
      <c r="I31" s="5" t="s">
        <v>78</v>
      </c>
      <c r="J31" s="4">
        <f>'INV. DIC 18 '!M31</f>
        <v>1</v>
      </c>
      <c r="K31" s="4">
        <f>SUMIF('VENTA ENE 19'!C$3:C$700,"CM-D-XL",'VENTA ENE 19'!F$3:F$700)</f>
        <v>0</v>
      </c>
      <c r="L31" s="4">
        <f>SUMIF('DEV. ENE 19'!C$3:C$700,"CM-D-XL",'DEV. ENE 19'!F$3:F$700)</f>
        <v>0</v>
      </c>
      <c r="M31" s="4">
        <f>Tabla211[[#This Row],[EXISTENCIAS]]-Tabla211[[#This Row],[VENTAS]]+Tabla211[[#This Row],[DEVOLUCIONES]]</f>
        <v>1</v>
      </c>
    </row>
    <row r="32" spans="8:13" x14ac:dyDescent="0.25">
      <c r="H32" s="5" t="s">
        <v>31</v>
      </c>
      <c r="I32" s="5" t="s">
        <v>78</v>
      </c>
      <c r="J32" s="4">
        <f>'INV. DIC 18 '!M32</f>
        <v>0</v>
      </c>
      <c r="K32" s="4">
        <f>SUMIF('VENTA ENE 19'!C$3:C$700,"CM-D-XXL",'VENTA ENE 19'!F$3:F$700)</f>
        <v>0</v>
      </c>
      <c r="L32" s="4">
        <f>SUMIF('DEV. ENE 19'!C$3:C$700,"CM-D-XXL",'DEV. ENE 19'!F$3:F$700)</f>
        <v>0</v>
      </c>
      <c r="M32" s="4">
        <f>Tabla211[[#This Row],[EXISTENCIAS]]-Tabla211[[#This Row],[VENTAS]]+Tabla211[[#This Row],[DEVOLUCIONES]]</f>
        <v>0</v>
      </c>
    </row>
    <row r="33" spans="8:13" x14ac:dyDescent="0.25">
      <c r="H33" s="5" t="s">
        <v>38</v>
      </c>
      <c r="I33" s="5" t="s">
        <v>79</v>
      </c>
      <c r="J33" s="4">
        <f>'INV. DIC 18 '!M33</f>
        <v>0</v>
      </c>
      <c r="K33" s="4">
        <f>SUMIF('VENTA ENE 19'!C$3:C$700,"CM-GT-XS",'VENTA ENE 19'!F$3:F$700)</f>
        <v>0</v>
      </c>
      <c r="L33" s="4">
        <f>SUMIF('DEV. ENE 19'!C$3:C$700,"CM-GT-XS",'DEV. ENE 19'!F$3:F$700)</f>
        <v>0</v>
      </c>
      <c r="M33" s="4">
        <f>Tabla211[[#This Row],[EXISTENCIAS]]-Tabla211[[#This Row],[VENTAS]]+Tabla211[[#This Row],[DEVOLUCIONES]]</f>
        <v>0</v>
      </c>
    </row>
    <row r="34" spans="8:13" x14ac:dyDescent="0.25">
      <c r="H34" s="5" t="s">
        <v>39</v>
      </c>
      <c r="I34" s="5" t="s">
        <v>79</v>
      </c>
      <c r="J34" s="4">
        <f>'INV. DIC 18 '!M34</f>
        <v>0</v>
      </c>
      <c r="K34" s="4">
        <f>SUMIF('VENTA ENE 19'!C$3:C$700,"CM-GT-S",'VENTA ENE 19'!F$3:F$700)</f>
        <v>0</v>
      </c>
      <c r="L34" s="4">
        <f>SUMIF('DEV. ENE 19'!C$3:C$700,"CM-GT-S",'DEV. ENE 19'!F$3:F$700)</f>
        <v>0</v>
      </c>
      <c r="M34" s="4">
        <f>Tabla211[[#This Row],[EXISTENCIAS]]-Tabla211[[#This Row],[VENTAS]]+Tabla211[[#This Row],[DEVOLUCIONES]]</f>
        <v>0</v>
      </c>
    </row>
    <row r="35" spans="8:13" x14ac:dyDescent="0.25">
      <c r="H35" s="5" t="s">
        <v>40</v>
      </c>
      <c r="I35" s="5" t="s">
        <v>79</v>
      </c>
      <c r="J35" s="4">
        <f>'INV. DIC 18 '!M35</f>
        <v>2</v>
      </c>
      <c r="K35" s="4">
        <f>SUMIF('VENTA ENE 19'!C$3:C$700,"CM-GT-M",'VENTA ENE 19'!F$3:F$700)</f>
        <v>0</v>
      </c>
      <c r="L35" s="4">
        <f>SUMIF('DEV. ENE 19'!C$3:C$700,"CM-GT-M",'DEV. ENE 19'!F$3:F$700)</f>
        <v>0</v>
      </c>
      <c r="M35" s="4">
        <f>Tabla211[[#This Row],[EXISTENCIAS]]-Tabla211[[#This Row],[VENTAS]]+Tabla211[[#This Row],[DEVOLUCIONES]]</f>
        <v>2</v>
      </c>
    </row>
    <row r="36" spans="8:13" x14ac:dyDescent="0.25">
      <c r="H36" s="5" t="s">
        <v>41</v>
      </c>
      <c r="I36" s="5" t="s">
        <v>79</v>
      </c>
      <c r="J36" s="4">
        <f>'INV. DIC 18 '!M36</f>
        <v>-1</v>
      </c>
      <c r="K36" s="4">
        <f>SUMIF('VENTA ENE 19'!C$3:C$700,"CM-GT-L",'VENTA ENE 19'!F$3:F$700)</f>
        <v>0</v>
      </c>
      <c r="L36" s="4">
        <f>SUMIF('DEV. ENE 19'!C$3:C$700,"CM-GT-L",'DEV. ENE 19'!F$3:F$700)</f>
        <v>0</v>
      </c>
      <c r="M36" s="4">
        <f>Tabla211[[#This Row],[EXISTENCIAS]]-Tabla211[[#This Row],[VENTAS]]+Tabla211[[#This Row],[DEVOLUCIONES]]</f>
        <v>-1</v>
      </c>
    </row>
    <row r="37" spans="8:13" x14ac:dyDescent="0.25">
      <c r="H37" s="5" t="s">
        <v>42</v>
      </c>
      <c r="I37" s="5" t="s">
        <v>79</v>
      </c>
      <c r="J37" s="4">
        <f>'INV. DIC 18 '!M37</f>
        <v>1</v>
      </c>
      <c r="K37" s="4">
        <f>SUMIF('VENTA ENE 19'!C$3:C$700,"CM-GT-XL",'VENTA ENE 19'!F$3:F$700)</f>
        <v>0</v>
      </c>
      <c r="L37" s="4">
        <f>SUMIF('DEV. ENE 19'!C$3:C$700,"CM-GT-XL",'DEV. ENE 19'!F$3:F$700)</f>
        <v>0</v>
      </c>
      <c r="M37" s="4">
        <f>Tabla211[[#This Row],[EXISTENCIAS]]-Tabla211[[#This Row],[VENTAS]]+Tabla211[[#This Row],[DEVOLUCIONES]]</f>
        <v>1</v>
      </c>
    </row>
    <row r="38" spans="8:13" x14ac:dyDescent="0.2">
      <c r="H38" s="5" t="s">
        <v>43</v>
      </c>
      <c r="I38" s="5" t="s">
        <v>79</v>
      </c>
      <c r="J38" s="4">
        <f>'INV. DIC 18 '!M38</f>
        <v>0</v>
      </c>
      <c r="K38" s="4">
        <f>SUMIF('VENTA ENE 19'!C$3:C$700,"CM-GT-XXL",'VENTA ENE 19'!F$3:F$700)</f>
        <v>0</v>
      </c>
      <c r="L38" s="4">
        <f>SUMIF('DEV. ENE 19'!C$3:C$700,"CM-GT-XXL",'DEV. ENE 19'!F$3:F$700)</f>
        <v>0</v>
      </c>
      <c r="M38" s="4">
        <f>Tabla211[[#This Row],[EXISTENCIAS]]-Tabla211[[#This Row],[VENTAS]]+Tabla211[[#This Row],[DEVOLUCIONES]]</f>
        <v>0</v>
      </c>
    </row>
    <row r="39" spans="8:13" x14ac:dyDescent="0.2">
      <c r="H39" s="5" t="s">
        <v>44</v>
      </c>
      <c r="I39" s="5" t="s">
        <v>80</v>
      </c>
      <c r="J39" s="4">
        <f>'INV. DIC 18 '!M39</f>
        <v>-1</v>
      </c>
      <c r="K39" s="4">
        <f>SUMIF('VENTA ENE 19'!C$3:C$700,"CM-G-XS",'VENTA ENE 19'!F$3:F$700)</f>
        <v>0</v>
      </c>
      <c r="L39" s="4">
        <f>SUMIF('DEV. ENE 19'!C$3:C$700,"CM-G-XS",'DEV. ENE 19'!F$3:F$700)</f>
        <v>0</v>
      </c>
      <c r="M39" s="4">
        <f>Tabla211[[#This Row],[EXISTENCIAS]]-Tabla211[[#This Row],[VENTAS]]+Tabla211[[#This Row],[DEVOLUCIONES]]</f>
        <v>-1</v>
      </c>
    </row>
    <row r="40" spans="8:13" x14ac:dyDescent="0.2">
      <c r="H40" s="5" t="s">
        <v>45</v>
      </c>
      <c r="I40" s="5" t="s">
        <v>80</v>
      </c>
      <c r="J40" s="4">
        <f>'INV. DIC 18 '!M40</f>
        <v>1</v>
      </c>
      <c r="K40" s="4">
        <f>SUMIF('VENTA ENE 19'!C$3:C$700,"CM-G-S",'VENTA ENE 19'!F$3:F$700)</f>
        <v>0</v>
      </c>
      <c r="L40" s="4">
        <f>SUMIF('DEV. ENE 19'!C$3:C$700,"CM-G-S",'DEV. ENE 19'!F$3:F$700)</f>
        <v>0</v>
      </c>
      <c r="M40" s="4">
        <f>Tabla211[[#This Row],[EXISTENCIAS]]-Tabla211[[#This Row],[VENTAS]]+Tabla211[[#This Row],[DEVOLUCIONES]]</f>
        <v>1</v>
      </c>
    </row>
    <row r="41" spans="8:13" x14ac:dyDescent="0.2">
      <c r="H41" s="5" t="s">
        <v>46</v>
      </c>
      <c r="I41" s="5" t="s">
        <v>80</v>
      </c>
      <c r="J41" s="4">
        <f>'INV. DIC 18 '!M41</f>
        <v>-1</v>
      </c>
      <c r="K41" s="4">
        <f>SUMIF('VENTA ENE 19'!C$3:C$700,"CM-G-M",'VENTA ENE 19'!F$3:F$700)</f>
        <v>0</v>
      </c>
      <c r="L41" s="4">
        <f>SUMIF('DEV. ENE 19'!C$3:C$700,"CM-G-M",'DEV. ENE 19'!F$3:F$700)</f>
        <v>0</v>
      </c>
      <c r="M41" s="4">
        <f>Tabla211[[#This Row],[EXISTENCIAS]]-Tabla211[[#This Row],[VENTAS]]+Tabla211[[#This Row],[DEVOLUCIONES]]</f>
        <v>-1</v>
      </c>
    </row>
    <row r="42" spans="8:13" x14ac:dyDescent="0.2">
      <c r="H42" s="5" t="s">
        <v>47</v>
      </c>
      <c r="I42" s="5" t="s">
        <v>80</v>
      </c>
      <c r="J42" s="4">
        <f>'INV. DIC 18 '!M42</f>
        <v>0</v>
      </c>
      <c r="K42" s="4">
        <f>SUMIF('VENTA ENE 19'!C$3:C$700,"CM-G-L",'VENTA ENE 19'!F$3:F$700)</f>
        <v>0</v>
      </c>
      <c r="L42" s="4">
        <f>SUMIF('DEV. ENE 19'!C$3:C$700,"CM-G-L",'DEV. ENE 19'!F$3:F$700)</f>
        <v>0</v>
      </c>
      <c r="M42" s="4">
        <f>Tabla211[[#This Row],[EXISTENCIAS]]-Tabla211[[#This Row],[VENTAS]]+Tabla211[[#This Row],[DEVOLUCIONES]]</f>
        <v>0</v>
      </c>
    </row>
    <row r="43" spans="8:13" x14ac:dyDescent="0.2">
      <c r="H43" s="5" t="s">
        <v>48</v>
      </c>
      <c r="I43" s="5" t="s">
        <v>80</v>
      </c>
      <c r="J43" s="4">
        <f>'INV. DIC 18 '!M43</f>
        <v>1</v>
      </c>
      <c r="K43" s="4">
        <f>SUMIF('VENTA ENE 19'!C$3:C$700,"CM-G-XL",'VENTA ENE 19'!F$3:F$700)</f>
        <v>0</v>
      </c>
      <c r="L43" s="4">
        <f>SUMIF('DEV. ENE 19'!C$3:C$700,"CM-G-XL",'DEV. ENE 19'!F$3:F$700)</f>
        <v>0</v>
      </c>
      <c r="M43" s="4">
        <f>Tabla211[[#This Row],[EXISTENCIAS]]-Tabla211[[#This Row],[VENTAS]]+Tabla211[[#This Row],[DEVOLUCIONES]]</f>
        <v>1</v>
      </c>
    </row>
    <row r="44" spans="8:13" x14ac:dyDescent="0.2">
      <c r="H44" s="5" t="s">
        <v>49</v>
      </c>
      <c r="I44" s="5" t="s">
        <v>80</v>
      </c>
      <c r="J44" s="4">
        <f>'INV. DIC 18 '!M44</f>
        <v>0</v>
      </c>
      <c r="K44" s="4">
        <f>SUMIF('VENTA ENE 19'!C$3:C$700,"CM-G-XXL",'VENTA ENE 19'!F$3:F$700)</f>
        <v>0</v>
      </c>
      <c r="L44" s="4">
        <f>SUMIF('DEV. ENE 19'!C$3:C$700,"CM-G-XXL",'DEV. ENE 19'!F$3:F$700)</f>
        <v>0</v>
      </c>
      <c r="M44" s="4">
        <f>Tabla211[[#This Row],[EXISTENCIAS]]-Tabla211[[#This Row],[VENTAS]]+Tabla211[[#This Row],[DEVOLUCIONES]]</f>
        <v>0</v>
      </c>
    </row>
    <row r="45" spans="8:13" x14ac:dyDescent="0.2">
      <c r="H45" s="5" t="s">
        <v>50</v>
      </c>
      <c r="I45" s="5" t="s">
        <v>81</v>
      </c>
      <c r="J45" s="4">
        <f>'INV. DIC 18 '!M45</f>
        <v>1</v>
      </c>
      <c r="K45" s="4">
        <f>SUMIF('VENTA ENE 19'!C$3:C$700,"CM-GC-XS",'VENTA ENE 19'!F$3:F$700)</f>
        <v>0</v>
      </c>
      <c r="L45" s="4">
        <f>SUMIF('DEV. ENE 19'!C$3:C$700,"CM-GC-XS",'DEV. ENE 19'!F$3:F$700)</f>
        <v>0</v>
      </c>
      <c r="M45" s="4">
        <f>Tabla211[[#This Row],[EXISTENCIAS]]-Tabla211[[#This Row],[VENTAS]]+Tabla211[[#This Row],[DEVOLUCIONES]]</f>
        <v>1</v>
      </c>
    </row>
    <row r="46" spans="8:13" x14ac:dyDescent="0.2">
      <c r="H46" s="5" t="s">
        <v>51</v>
      </c>
      <c r="I46" s="5" t="s">
        <v>81</v>
      </c>
      <c r="J46" s="4">
        <f>'INV. DIC 18 '!M46</f>
        <v>3</v>
      </c>
      <c r="K46" s="4">
        <f>SUMIF('VENTA ENE 19'!C$3:C$700,"CM-GC-S",'VENTA ENE 19'!F$3:F$700)</f>
        <v>0</v>
      </c>
      <c r="L46" s="4">
        <f>SUMIF('DEV. ENE 19'!C$3:C$700,"CM-GC-S",'DEV. ENE 19'!F$3:F$700)</f>
        <v>0</v>
      </c>
      <c r="M46" s="4">
        <f>Tabla211[[#This Row],[EXISTENCIAS]]-Tabla211[[#This Row],[VENTAS]]+Tabla211[[#This Row],[DEVOLUCIONES]]</f>
        <v>3</v>
      </c>
    </row>
    <row r="47" spans="8:13" x14ac:dyDescent="0.2">
      <c r="H47" s="5" t="s">
        <v>52</v>
      </c>
      <c r="I47" s="5" t="s">
        <v>81</v>
      </c>
      <c r="J47" s="4">
        <f>'INV. DIC 18 '!M47</f>
        <v>6</v>
      </c>
      <c r="K47" s="4">
        <f>SUMIF('VENTA ENE 19'!C$3:C$700,"CM-GC-M",'VENTA ENE 19'!F$3:F$700)</f>
        <v>0</v>
      </c>
      <c r="L47" s="4">
        <f>SUMIF('DEV. ENE 19'!C$3:C$700,"CM-GC-M",'DEV. ENE 19'!F$3:F$700)</f>
        <v>0</v>
      </c>
      <c r="M47" s="4">
        <f>Tabla211[[#This Row],[EXISTENCIAS]]-Tabla211[[#This Row],[VENTAS]]+Tabla211[[#This Row],[DEVOLUCIONES]]</f>
        <v>6</v>
      </c>
    </row>
    <row r="48" spans="8:13" x14ac:dyDescent="0.2">
      <c r="H48" s="5" t="s">
        <v>53</v>
      </c>
      <c r="I48" s="5" t="s">
        <v>81</v>
      </c>
      <c r="J48" s="4">
        <f>'INV. DIC 18 '!M48</f>
        <v>8</v>
      </c>
      <c r="K48" s="4">
        <f>SUMIF('VENTA ENE 19'!C$3:C$700,"CM-GC-L",'VENTA ENE 19'!F$3:F$700)</f>
        <v>0</v>
      </c>
      <c r="L48" s="4">
        <f>SUMIF('DEV. ENE 19'!C$3:C$700,"CM-GC-L",'DEV. ENE 19'!F$3:F$700)</f>
        <v>0</v>
      </c>
      <c r="M48" s="4">
        <f>Tabla211[[#This Row],[EXISTENCIAS]]-Tabla211[[#This Row],[VENTAS]]+Tabla211[[#This Row],[DEVOLUCIONES]]</f>
        <v>8</v>
      </c>
    </row>
    <row r="49" spans="8:13" x14ac:dyDescent="0.2">
      <c r="H49" s="5" t="s">
        <v>54</v>
      </c>
      <c r="I49" s="5" t="s">
        <v>81</v>
      </c>
      <c r="J49" s="4">
        <f>'INV. DIC 18 '!M49</f>
        <v>1</v>
      </c>
      <c r="K49" s="4">
        <f>SUMIF('VENTA ENE 19'!C$3:C$700,"CM-GC-XL",'VENTA ENE 19'!F$3:F$700)</f>
        <v>0</v>
      </c>
      <c r="L49" s="4">
        <f>SUMIF('DEV. ENE 19'!C$3:C$700,"CM-GC-XL",'DEV. ENE 19'!F$3:F$700)</f>
        <v>0</v>
      </c>
      <c r="M49" s="4">
        <f>Tabla211[[#This Row],[EXISTENCIAS]]-Tabla211[[#This Row],[VENTAS]]+Tabla211[[#This Row],[DEVOLUCIONES]]</f>
        <v>1</v>
      </c>
    </row>
    <row r="50" spans="8:13" x14ac:dyDescent="0.2">
      <c r="H50" s="5" t="s">
        <v>55</v>
      </c>
      <c r="I50" s="5" t="s">
        <v>81</v>
      </c>
      <c r="J50" s="4">
        <f>'INV. DIC 18 '!M50</f>
        <v>0</v>
      </c>
      <c r="K50" s="4">
        <f>SUMIF('VENTA ENE 19'!C$3:C$700,"CM-GC-XXL",'VENTA ENE 19'!F$3:F$700)</f>
        <v>0</v>
      </c>
      <c r="L50" s="4">
        <f>SUMIF('DEV. ENE 19'!C$3:C$700,"CM-GC-XXL",'DEV. ENE 19'!F$3:F$700)</f>
        <v>0</v>
      </c>
      <c r="M50" s="4">
        <f>Tabla211[[#This Row],[EXISTENCIAS]]-Tabla211[[#This Row],[VENTAS]]+Tabla211[[#This Row],[DEVOLUCIONES]]</f>
        <v>0</v>
      </c>
    </row>
    <row r="51" spans="8:13" x14ac:dyDescent="0.2">
      <c r="H51" s="5" t="s">
        <v>56</v>
      </c>
      <c r="I51" s="5" t="s">
        <v>82</v>
      </c>
      <c r="J51" s="4">
        <f>'INV. DIC 18 '!M51</f>
        <v>3</v>
      </c>
      <c r="K51" s="4">
        <f>SUMIF('VENTA ENE 19'!C$3:C$700,"CM-CA-XS",'VENTA ENE 19'!F$3:F$700)</f>
        <v>0</v>
      </c>
      <c r="L51" s="4">
        <f>SUMIF('DEV. ENE 19'!C$3:C$700,"CM-CA-XS",'DEV. ENE 19'!F$3:F$700)</f>
        <v>0</v>
      </c>
      <c r="M51" s="4">
        <f>Tabla211[[#This Row],[EXISTENCIAS]]-Tabla211[[#This Row],[VENTAS]]+Tabla211[[#This Row],[DEVOLUCIONES]]</f>
        <v>3</v>
      </c>
    </row>
    <row r="52" spans="8:13" x14ac:dyDescent="0.2">
      <c r="H52" s="5" t="s">
        <v>57</v>
      </c>
      <c r="I52" s="5" t="s">
        <v>82</v>
      </c>
      <c r="J52" s="4">
        <f>'INV. DIC 18 '!M52</f>
        <v>5</v>
      </c>
      <c r="K52" s="4">
        <f>SUMIF('VENTA ENE 19'!C$3:C$700,"CM-CA-S",'VENTA ENE 19'!F$3:F$700)</f>
        <v>0</v>
      </c>
      <c r="L52" s="4">
        <f>SUMIF('DEV. ENE 19'!C$3:C$700,"CM-CA-S",'DEV. ENE 19'!F$3:F$700)</f>
        <v>0</v>
      </c>
      <c r="M52" s="4">
        <f>Tabla211[[#This Row],[EXISTENCIAS]]-Tabla211[[#This Row],[VENTAS]]+Tabla211[[#This Row],[DEVOLUCIONES]]</f>
        <v>5</v>
      </c>
    </row>
    <row r="53" spans="8:13" x14ac:dyDescent="0.2">
      <c r="H53" s="5" t="s">
        <v>58</v>
      </c>
      <c r="I53" s="5" t="s">
        <v>82</v>
      </c>
      <c r="J53" s="4">
        <f>'INV. DIC 18 '!M53</f>
        <v>4</v>
      </c>
      <c r="K53" s="4">
        <f>SUMIF('VENTA ENE 19'!C$3:C$700,"CM-CA-M",'VENTA ENE 19'!F$3:F$700)</f>
        <v>0</v>
      </c>
      <c r="L53" s="4">
        <f>SUMIF('DEV. ENE 19'!C$3:C$700,"CM-CA-M",'DEV. ENE 19'!F$3:F$700)</f>
        <v>0</v>
      </c>
      <c r="M53" s="4">
        <f>Tabla211[[#This Row],[EXISTENCIAS]]-Tabla211[[#This Row],[VENTAS]]+Tabla211[[#This Row],[DEVOLUCIONES]]</f>
        <v>4</v>
      </c>
    </row>
    <row r="54" spans="8:13" x14ac:dyDescent="0.2">
      <c r="H54" s="5" t="s">
        <v>59</v>
      </c>
      <c r="I54" s="5" t="s">
        <v>82</v>
      </c>
      <c r="J54" s="4">
        <f>'INV. DIC 18 '!M54</f>
        <v>1</v>
      </c>
      <c r="K54" s="4">
        <f>SUMIF('VENTA ENE 19'!C$3:C$700,"CM-CA-L",'VENTA ENE 19'!F$3:F$700)</f>
        <v>0</v>
      </c>
      <c r="L54" s="4">
        <f>SUMIF('DEV. ENE 19'!C$3:C$700,"CM-CA-L",'DEV. ENE 19'!F$3:F$700)</f>
        <v>0</v>
      </c>
      <c r="M54" s="4">
        <f>Tabla211[[#This Row],[EXISTENCIAS]]-Tabla211[[#This Row],[VENTAS]]+Tabla211[[#This Row],[DEVOLUCIONES]]</f>
        <v>1</v>
      </c>
    </row>
    <row r="55" spans="8:13" x14ac:dyDescent="0.2">
      <c r="H55" s="5" t="s">
        <v>60</v>
      </c>
      <c r="I55" s="5" t="s">
        <v>82</v>
      </c>
      <c r="J55" s="4">
        <f>'INV. DIC 18 '!M55</f>
        <v>3</v>
      </c>
      <c r="K55" s="4">
        <f>SUMIF('VENTA ENE 19'!C$3:C$700,"CM-CA-XL",'VENTA ENE 19'!F$3:F$700)</f>
        <v>0</v>
      </c>
      <c r="L55" s="4">
        <f>SUMIF('DEV. ENE 19'!C$3:C$700,"CM-CA-XL",'DEV. ENE 19'!F$3:F$700)</f>
        <v>0</v>
      </c>
      <c r="M55" s="4">
        <f>Tabla211[[#This Row],[EXISTENCIAS]]-Tabla211[[#This Row],[VENTAS]]+Tabla211[[#This Row],[DEVOLUCIONES]]</f>
        <v>3</v>
      </c>
    </row>
    <row r="56" spans="8:13" x14ac:dyDescent="0.2">
      <c r="H56" s="5" t="s">
        <v>61</v>
      </c>
      <c r="I56" s="5" t="s">
        <v>82</v>
      </c>
      <c r="J56" s="4">
        <f>'INV. DIC 18 '!M56</f>
        <v>0</v>
      </c>
      <c r="K56" s="4">
        <f>SUMIF('VENTA ENE 19'!C$3:C$700,"CM-CA-XXL",'VENTA ENE 19'!F$3:F$700)</f>
        <v>0</v>
      </c>
      <c r="L56" s="4">
        <f>SUMIF('DEV. ENE 19'!C$3:C$700,"CM-CA-XXL",'DEV. ENE 19'!F$3:F$700)</f>
        <v>0</v>
      </c>
      <c r="M56" s="4">
        <f>Tabla211[[#This Row],[EXISTENCIAS]]-Tabla211[[#This Row],[VENTAS]]+Tabla211[[#This Row],[DEVOLUCIONES]]</f>
        <v>0</v>
      </c>
    </row>
    <row r="57" spans="8:13" x14ac:dyDescent="0.2">
      <c r="H57" s="5" t="s">
        <v>62</v>
      </c>
      <c r="I57" s="5" t="s">
        <v>83</v>
      </c>
      <c r="J57" s="4">
        <f>'INV. DIC 18 '!M57</f>
        <v>1</v>
      </c>
      <c r="K57" s="4">
        <f>SUMIF('VENTA ENE 19'!C$3:C$700,"CM-CN-XS",'VENTA ENE 19'!F$3:F$700)</f>
        <v>0</v>
      </c>
      <c r="L57" s="4">
        <f>SUMIF('DEV. ENE 19'!C$3:C$700,"CM-CN-XS",'DEV. ENE 19'!F$3:F$700)</f>
        <v>0</v>
      </c>
      <c r="M57" s="4">
        <f>Tabla211[[#This Row],[EXISTENCIAS]]-Tabla211[[#This Row],[VENTAS]]+Tabla211[[#This Row],[DEVOLUCIONES]]</f>
        <v>1</v>
      </c>
    </row>
    <row r="58" spans="8:13" x14ac:dyDescent="0.2">
      <c r="H58" s="5" t="s">
        <v>63</v>
      </c>
      <c r="I58" s="5" t="s">
        <v>83</v>
      </c>
      <c r="J58" s="4">
        <f>'INV. DIC 18 '!M58</f>
        <v>7</v>
      </c>
      <c r="K58" s="4">
        <f>SUMIF('VENTA ENE 19'!C$3:C$700,"CM-CN-S",'VENTA ENE 19'!F$3:F$700)</f>
        <v>0</v>
      </c>
      <c r="L58" s="4">
        <f>SUMIF('DEV. ENE 19'!C$3:C$700,"CM-CN-S",'DEV. ENE 19'!F$3:F$700)</f>
        <v>0</v>
      </c>
      <c r="M58" s="4">
        <f>Tabla211[[#This Row],[EXISTENCIAS]]-Tabla211[[#This Row],[VENTAS]]+Tabla211[[#This Row],[DEVOLUCIONES]]</f>
        <v>7</v>
      </c>
    </row>
    <row r="59" spans="8:13" x14ac:dyDescent="0.2">
      <c r="H59" s="5" t="s">
        <v>64</v>
      </c>
      <c r="I59" s="5" t="s">
        <v>83</v>
      </c>
      <c r="J59" s="4">
        <f>'INV. DIC 18 '!M59</f>
        <v>10</v>
      </c>
      <c r="K59" s="4">
        <f>SUMIF('VENTA ENE 19'!C$3:C$700,"CM-CN-M",'VENTA ENE 19'!F$3:F$700)</f>
        <v>0</v>
      </c>
      <c r="L59" s="4">
        <f>SUMIF('DEV. ENE 19'!C$3:C$700,"CM-CN-M",'DEV. ENE 19'!F$3:F$700)</f>
        <v>0</v>
      </c>
      <c r="M59" s="4">
        <f>Tabla211[[#This Row],[EXISTENCIAS]]-Tabla211[[#This Row],[VENTAS]]+Tabla211[[#This Row],[DEVOLUCIONES]]</f>
        <v>10</v>
      </c>
    </row>
    <row r="60" spans="8:13" x14ac:dyDescent="0.2">
      <c r="H60" s="5" t="s">
        <v>65</v>
      </c>
      <c r="I60" s="5" t="s">
        <v>83</v>
      </c>
      <c r="J60" s="4">
        <f>'INV. DIC 18 '!M60</f>
        <v>7</v>
      </c>
      <c r="K60" s="4">
        <f>SUMIF('VENTA ENE 19'!C$3:C$700,"CM-CN-L",'VENTA ENE 19'!F$3:F$700)</f>
        <v>0</v>
      </c>
      <c r="L60" s="4">
        <f>SUMIF('DEV. ENE 19'!C$3:C$700,"CM-CN-L",'DEV. ENE 19'!F$3:F$700)</f>
        <v>0</v>
      </c>
      <c r="M60" s="4">
        <f>Tabla211[[#This Row],[EXISTENCIAS]]-Tabla211[[#This Row],[VENTAS]]+Tabla211[[#This Row],[DEVOLUCIONES]]</f>
        <v>7</v>
      </c>
    </row>
    <row r="61" spans="8:13" x14ac:dyDescent="0.2">
      <c r="H61" s="5" t="s">
        <v>66</v>
      </c>
      <c r="I61" s="5" t="s">
        <v>83</v>
      </c>
      <c r="J61" s="4">
        <f>'INV. DIC 18 '!M61</f>
        <v>1</v>
      </c>
      <c r="K61" s="4">
        <f>SUMIF('VENTA ENE 19'!C$3:C$700,"CM-CN-XL",'VENTA ENE 19'!F$3:F$700)</f>
        <v>0</v>
      </c>
      <c r="L61" s="4">
        <f>SUMIF('DEV. ENE 19'!C$3:C$700,"CM-CN-XL",'DEV. ENE 19'!F$3:F$700)</f>
        <v>0</v>
      </c>
      <c r="M61" s="4">
        <f>Tabla211[[#This Row],[EXISTENCIAS]]-Tabla211[[#This Row],[VENTAS]]+Tabla211[[#This Row],[DEVOLUCIONES]]</f>
        <v>1</v>
      </c>
    </row>
    <row r="62" spans="8:13" x14ac:dyDescent="0.2">
      <c r="H62" s="5" t="s">
        <v>67</v>
      </c>
      <c r="I62" s="5" t="s">
        <v>83</v>
      </c>
      <c r="J62" s="4">
        <f>'INV. DIC 18 '!M62</f>
        <v>-1</v>
      </c>
      <c r="K62" s="4">
        <f>SUMIF('VENTA ENE 19'!C$3:C$700,"CM-CN-XXL",'VENTA ENE 19'!F$3:F$700)</f>
        <v>0</v>
      </c>
      <c r="L62" s="4">
        <f>SUMIF('DEV. ENE 19'!C$3:C$700,"CM-CN-XXL",'DEV. ENE 19'!F$3:F$700)</f>
        <v>0</v>
      </c>
      <c r="M62" s="4">
        <f>Tabla211[[#This Row],[EXISTENCIAS]]-Tabla211[[#This Row],[VENTAS]]+Tabla211[[#This Row],[DEVOLUCIONES]]</f>
        <v>-1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J3:J62 L3:M62" unlockedFormula="1"/>
  </ignoredErrors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1"/>
  <sheetViews>
    <sheetView showZeros="0" zoomScale="135" zoomScaleNormal="135" zoomScalePageLayoutView="135" workbookViewId="0">
      <selection activeCell="D26" sqref="D26"/>
    </sheetView>
  </sheetViews>
  <sheetFormatPr baseColWidth="10" defaultRowHeight="16" x14ac:dyDescent="0.2"/>
  <cols>
    <col min="1" max="1" width="2.83203125" customWidth="1"/>
    <col min="2" max="2" width="11.6640625" customWidth="1"/>
    <col min="3" max="3" width="12.5" customWidth="1"/>
    <col min="4" max="4" width="33.1640625" customWidth="1"/>
    <col min="5" max="5" width="13" customWidth="1"/>
    <col min="7" max="7" width="15" bestFit="1" customWidth="1"/>
    <col min="8" max="8" width="14.6640625" customWidth="1"/>
    <col min="18" max="18" width="24" bestFit="1" customWidth="1"/>
    <col min="22" max="22" width="13.33203125" customWidth="1"/>
    <col min="25" max="25" width="14" customWidth="1"/>
  </cols>
  <sheetData>
    <row r="1" spans="2:19" x14ac:dyDescent="0.2">
      <c r="Q1" t="s">
        <v>93</v>
      </c>
      <c r="R1" t="s">
        <v>94</v>
      </c>
      <c r="S1" t="s">
        <v>95</v>
      </c>
    </row>
    <row r="2" spans="2:19" x14ac:dyDescent="0.25">
      <c r="B2" t="s">
        <v>6</v>
      </c>
      <c r="C2" t="s">
        <v>0</v>
      </c>
      <c r="D2" t="s">
        <v>1</v>
      </c>
      <c r="E2" t="s">
        <v>96</v>
      </c>
      <c r="F2" t="s">
        <v>7</v>
      </c>
      <c r="G2" t="s">
        <v>97</v>
      </c>
      <c r="O2" s="2" t="s">
        <v>91</v>
      </c>
      <c r="P2" s="1"/>
      <c r="Q2" t="s">
        <v>8</v>
      </c>
      <c r="R2" t="s">
        <v>74</v>
      </c>
      <c r="S2" s="3">
        <v>59</v>
      </c>
    </row>
    <row r="3" spans="2:19" x14ac:dyDescent="0.25">
      <c r="B3" s="7"/>
      <c r="C3" s="5"/>
      <c r="D3" s="5"/>
      <c r="E3" s="4" t="str">
        <f t="shared" ref="E3:E8" si="0">IF(D3="CAMISA BLANCA",59,IF(D3="CAMISA AZUL",59,IF(D3="CAMISA AMARILLA",59,IF(D3="CAMISA VERDE",59,IF(D3="CAMISA DENIM",59,IF(D3="CAMISA GRANATE",59,IF(D3="CAMISA GRIS",59,IF(D3="CAMISA GRIS CLARO",59,IF(D3="CAMISA CUADROS AZULES",59,IF(D3="CAMISA CUADROS NAVIDAD",59,IF(D3="CARTERA NEGRA",29,IF(D3="CARTERA AZUL",29,IF(D3="CARTERA CAMEL",29,IF(D3="CARTERA VERDE",29,IF(D3="CARTERA AZUL-ROJO",29,IF(D3="CARTERA VERDE-AMARILLO",29," "))))))))))))))))</f>
        <v xml:space="preserve"> </v>
      </c>
      <c r="F3" s="5"/>
      <c r="G3" s="4">
        <f>IFERROR(E3*F3,0)</f>
        <v>0</v>
      </c>
      <c r="H3" s="5"/>
      <c r="O3" s="2" t="s">
        <v>92</v>
      </c>
      <c r="P3" s="1"/>
      <c r="Q3" t="s">
        <v>9</v>
      </c>
      <c r="R3" t="s">
        <v>74</v>
      </c>
      <c r="S3" s="3">
        <v>59</v>
      </c>
    </row>
    <row r="4" spans="2:19" x14ac:dyDescent="0.25">
      <c r="B4" s="7"/>
      <c r="C4" s="5"/>
      <c r="D4" s="5"/>
      <c r="E4" s="4" t="str">
        <f t="shared" si="0"/>
        <v xml:space="preserve"> </v>
      </c>
      <c r="F4" s="5"/>
      <c r="G4" s="4">
        <f t="shared" ref="G4:G67" si="1">IFERROR(E4*F4,0)</f>
        <v>0</v>
      </c>
      <c r="H4" s="5"/>
      <c r="Q4" t="s">
        <v>10</v>
      </c>
      <c r="R4" t="s">
        <v>74</v>
      </c>
      <c r="S4" s="3">
        <v>59</v>
      </c>
    </row>
    <row r="5" spans="2:19" x14ac:dyDescent="0.25">
      <c r="B5" s="5"/>
      <c r="C5" s="5"/>
      <c r="D5" s="5"/>
      <c r="E5" s="4" t="str">
        <f t="shared" si="0"/>
        <v xml:space="preserve"> </v>
      </c>
      <c r="F5" s="5"/>
      <c r="G5" s="4">
        <f t="shared" si="1"/>
        <v>0</v>
      </c>
      <c r="H5" s="5"/>
      <c r="Q5" t="s">
        <v>11</v>
      </c>
      <c r="R5" t="s">
        <v>74</v>
      </c>
      <c r="S5" s="3">
        <v>59</v>
      </c>
    </row>
    <row r="6" spans="2:19" x14ac:dyDescent="0.25">
      <c r="B6" s="5"/>
      <c r="C6" s="5"/>
      <c r="D6" s="5"/>
      <c r="E6" s="4" t="str">
        <f t="shared" si="0"/>
        <v xml:space="preserve"> </v>
      </c>
      <c r="F6" s="5"/>
      <c r="G6" s="4">
        <f t="shared" si="1"/>
        <v>0</v>
      </c>
      <c r="H6" s="5"/>
      <c r="Q6" t="s">
        <v>12</v>
      </c>
      <c r="R6" t="s">
        <v>74</v>
      </c>
      <c r="S6" s="3">
        <v>59</v>
      </c>
    </row>
    <row r="7" spans="2:19" x14ac:dyDescent="0.25">
      <c r="B7" s="5"/>
      <c r="C7" s="5"/>
      <c r="D7" s="5"/>
      <c r="E7" s="4" t="str">
        <f t="shared" si="0"/>
        <v xml:space="preserve"> </v>
      </c>
      <c r="F7" s="5"/>
      <c r="G7" s="4">
        <f t="shared" si="1"/>
        <v>0</v>
      </c>
      <c r="H7" s="5"/>
      <c r="Q7" t="s">
        <v>13</v>
      </c>
      <c r="R7" t="s">
        <v>74</v>
      </c>
      <c r="S7" s="3">
        <v>59</v>
      </c>
    </row>
    <row r="8" spans="2:19" x14ac:dyDescent="0.25">
      <c r="B8" s="5"/>
      <c r="C8" s="5"/>
      <c r="D8" s="5"/>
      <c r="E8" s="4" t="str">
        <f t="shared" si="0"/>
        <v xml:space="preserve"> </v>
      </c>
      <c r="F8" s="5"/>
      <c r="G8" s="4">
        <f t="shared" si="1"/>
        <v>0</v>
      </c>
      <c r="H8" s="5"/>
      <c r="Q8" t="s">
        <v>14</v>
      </c>
      <c r="R8" t="s">
        <v>75</v>
      </c>
      <c r="S8" s="3">
        <v>59</v>
      </c>
    </row>
    <row r="9" spans="2:19" x14ac:dyDescent="0.25">
      <c r="B9" s="5"/>
      <c r="C9" s="5"/>
      <c r="D9" s="5"/>
      <c r="E9" s="4" t="str">
        <f t="shared" ref="E9:E72" si="2">IF(D9="CAMISA BLANCA",59,IF(D9="CAMISA AZUL",59,IF(D9="CAMISA AMARILLA",59,IF(D9="CAMISA VERDE",59,IF(D9="CAMISA DENIM",59,IF(D9="CAMISA GRANATE",59,IF(D9="CAMISA GRIS",59,IF(D9="CAMISA GRIS CLARO",59,IF(D9="CAMISA CUADROS AZULES",59,IF(D9="CAMISA CUADROS NAVIDAD",59,IF(D9="CARTERA NEGRA",29,IF(D9="CARTERA AZUL",29,IF(D9="CARTERA CAMEL",29,IF(D9="CARTERA VERDE",29,IF(D9="CARTERA AZUL-ROJO",29,IF(D9="CARTERA VERDE-AMARILLO",29," "))))))))))))))))</f>
        <v xml:space="preserve"> </v>
      </c>
      <c r="F9" s="5"/>
      <c r="G9" s="4">
        <f t="shared" si="1"/>
        <v>0</v>
      </c>
      <c r="H9" s="5"/>
      <c r="Q9" t="s">
        <v>15</v>
      </c>
      <c r="R9" t="s">
        <v>75</v>
      </c>
      <c r="S9" s="3">
        <v>59</v>
      </c>
    </row>
    <row r="10" spans="2:19" x14ac:dyDescent="0.25">
      <c r="B10" s="5"/>
      <c r="C10" s="5"/>
      <c r="D10" s="5"/>
      <c r="E10" s="4" t="str">
        <f t="shared" si="2"/>
        <v xml:space="preserve"> </v>
      </c>
      <c r="F10" s="5"/>
      <c r="G10" s="4">
        <f t="shared" si="1"/>
        <v>0</v>
      </c>
      <c r="H10" s="5"/>
      <c r="Q10" t="s">
        <v>16</v>
      </c>
      <c r="R10" t="s">
        <v>75</v>
      </c>
      <c r="S10" s="3">
        <v>59</v>
      </c>
    </row>
    <row r="11" spans="2:19" x14ac:dyDescent="0.25">
      <c r="B11" s="5"/>
      <c r="C11" s="5"/>
      <c r="D11" s="5"/>
      <c r="E11" s="4" t="str">
        <f t="shared" si="2"/>
        <v xml:space="preserve"> </v>
      </c>
      <c r="F11" s="5"/>
      <c r="G11" s="4">
        <f t="shared" si="1"/>
        <v>0</v>
      </c>
      <c r="H11" s="5"/>
      <c r="Q11" t="s">
        <v>17</v>
      </c>
      <c r="R11" t="s">
        <v>75</v>
      </c>
      <c r="S11" s="3">
        <v>59</v>
      </c>
    </row>
    <row r="12" spans="2:19" x14ac:dyDescent="0.25">
      <c r="B12" s="5"/>
      <c r="C12" s="5"/>
      <c r="D12" s="5"/>
      <c r="E12" s="4" t="str">
        <f t="shared" si="2"/>
        <v xml:space="preserve"> </v>
      </c>
      <c r="F12" s="5"/>
      <c r="G12" s="4">
        <f t="shared" si="1"/>
        <v>0</v>
      </c>
      <c r="H12" s="5"/>
      <c r="Q12" t="s">
        <v>18</v>
      </c>
      <c r="R12" t="s">
        <v>75</v>
      </c>
      <c r="S12" s="3">
        <v>59</v>
      </c>
    </row>
    <row r="13" spans="2:19" x14ac:dyDescent="0.25">
      <c r="B13" s="5"/>
      <c r="C13" s="5"/>
      <c r="D13" s="5"/>
      <c r="E13" s="4" t="str">
        <f t="shared" si="2"/>
        <v xml:space="preserve"> </v>
      </c>
      <c r="F13" s="5"/>
      <c r="G13" s="4">
        <f t="shared" si="1"/>
        <v>0</v>
      </c>
      <c r="H13" s="5"/>
      <c r="Q13" t="s">
        <v>19</v>
      </c>
      <c r="R13" t="s">
        <v>75</v>
      </c>
      <c r="S13" s="3">
        <v>59</v>
      </c>
    </row>
    <row r="14" spans="2:19" x14ac:dyDescent="0.25">
      <c r="B14" s="5"/>
      <c r="C14" s="5"/>
      <c r="D14" s="5"/>
      <c r="E14" s="4" t="str">
        <f t="shared" si="2"/>
        <v xml:space="preserve"> </v>
      </c>
      <c r="F14" s="5"/>
      <c r="G14" s="4">
        <f t="shared" si="1"/>
        <v>0</v>
      </c>
      <c r="H14" s="5"/>
      <c r="Q14" t="s">
        <v>20</v>
      </c>
      <c r="R14" t="s">
        <v>76</v>
      </c>
      <c r="S14" s="3">
        <v>59</v>
      </c>
    </row>
    <row r="15" spans="2:19" x14ac:dyDescent="0.25">
      <c r="B15" s="5"/>
      <c r="C15" s="5"/>
      <c r="D15" s="5"/>
      <c r="E15" s="4" t="str">
        <f t="shared" si="2"/>
        <v xml:space="preserve"> </v>
      </c>
      <c r="F15" s="5"/>
      <c r="G15" s="4">
        <f t="shared" si="1"/>
        <v>0</v>
      </c>
      <c r="H15" s="5"/>
      <c r="Q15" t="s">
        <v>21</v>
      </c>
      <c r="R15" t="s">
        <v>76</v>
      </c>
      <c r="S15" s="3">
        <v>59</v>
      </c>
    </row>
    <row r="16" spans="2:19" x14ac:dyDescent="0.25">
      <c r="B16" s="5"/>
      <c r="C16" s="5"/>
      <c r="D16" s="5"/>
      <c r="E16" s="4" t="str">
        <f t="shared" si="2"/>
        <v xml:space="preserve"> </v>
      </c>
      <c r="F16" s="5"/>
      <c r="G16" s="4">
        <f t="shared" si="1"/>
        <v>0</v>
      </c>
      <c r="H16" s="5"/>
      <c r="Q16" t="s">
        <v>22</v>
      </c>
      <c r="R16" t="s">
        <v>76</v>
      </c>
      <c r="S16" s="3">
        <v>59</v>
      </c>
    </row>
    <row r="17" spans="2:19" x14ac:dyDescent="0.25">
      <c r="B17" s="5"/>
      <c r="C17" s="5"/>
      <c r="D17" s="5"/>
      <c r="E17" s="4" t="str">
        <f t="shared" si="2"/>
        <v xml:space="preserve"> </v>
      </c>
      <c r="F17" s="5"/>
      <c r="G17" s="4">
        <f t="shared" si="1"/>
        <v>0</v>
      </c>
      <c r="H17" s="5"/>
      <c r="Q17" t="s">
        <v>23</v>
      </c>
      <c r="R17" t="s">
        <v>76</v>
      </c>
      <c r="S17" s="3">
        <v>59</v>
      </c>
    </row>
    <row r="18" spans="2:19" x14ac:dyDescent="0.25">
      <c r="B18" s="5"/>
      <c r="C18" s="5"/>
      <c r="D18" s="5"/>
      <c r="E18" s="4" t="str">
        <f t="shared" si="2"/>
        <v xml:space="preserve"> </v>
      </c>
      <c r="F18" s="5"/>
      <c r="G18" s="4">
        <f t="shared" si="1"/>
        <v>0</v>
      </c>
      <c r="H18" s="5"/>
      <c r="Q18" t="s">
        <v>24</v>
      </c>
      <c r="R18" t="s">
        <v>76</v>
      </c>
      <c r="S18" s="3">
        <v>59</v>
      </c>
    </row>
    <row r="19" spans="2:19" x14ac:dyDescent="0.25">
      <c r="B19" s="7"/>
      <c r="C19" s="5"/>
      <c r="D19" s="5"/>
      <c r="E19" s="4" t="str">
        <f t="shared" si="2"/>
        <v xml:space="preserve"> </v>
      </c>
      <c r="F19" s="5"/>
      <c r="G19" s="4">
        <f t="shared" si="1"/>
        <v>0</v>
      </c>
      <c r="H19" s="5"/>
      <c r="Q19" t="s">
        <v>25</v>
      </c>
      <c r="R19" t="s">
        <v>76</v>
      </c>
      <c r="S19" s="3">
        <v>59</v>
      </c>
    </row>
    <row r="20" spans="2:19" x14ac:dyDescent="0.25">
      <c r="B20" s="5"/>
      <c r="C20" s="5"/>
      <c r="D20" s="5"/>
      <c r="E20" s="4" t="str">
        <f t="shared" si="2"/>
        <v xml:space="preserve"> </v>
      </c>
      <c r="F20" s="5"/>
      <c r="G20" s="4">
        <f t="shared" si="1"/>
        <v>0</v>
      </c>
      <c r="H20" s="5"/>
      <c r="Q20" t="s">
        <v>32</v>
      </c>
      <c r="R20" t="s">
        <v>77</v>
      </c>
      <c r="S20" s="3">
        <v>59</v>
      </c>
    </row>
    <row r="21" spans="2:19" x14ac:dyDescent="0.25">
      <c r="B21" s="5"/>
      <c r="C21" s="5"/>
      <c r="D21" s="5"/>
      <c r="E21" s="4" t="str">
        <f t="shared" si="2"/>
        <v xml:space="preserve"> </v>
      </c>
      <c r="F21" s="5"/>
      <c r="G21" s="4">
        <f t="shared" si="1"/>
        <v>0</v>
      </c>
      <c r="H21" s="5"/>
      <c r="Q21" t="s">
        <v>33</v>
      </c>
      <c r="R21" t="s">
        <v>77</v>
      </c>
      <c r="S21" s="3">
        <v>59</v>
      </c>
    </row>
    <row r="22" spans="2:19" x14ac:dyDescent="0.25">
      <c r="B22" s="5"/>
      <c r="C22" s="5"/>
      <c r="D22" s="5"/>
      <c r="E22" s="4" t="str">
        <f t="shared" si="2"/>
        <v xml:space="preserve"> </v>
      </c>
      <c r="F22" s="5"/>
      <c r="G22" s="4">
        <f t="shared" si="1"/>
        <v>0</v>
      </c>
      <c r="H22" s="5"/>
      <c r="Q22" t="s">
        <v>34</v>
      </c>
      <c r="R22" t="s">
        <v>77</v>
      </c>
      <c r="S22" s="3">
        <v>59</v>
      </c>
    </row>
    <row r="23" spans="2:19" x14ac:dyDescent="0.25">
      <c r="B23" s="5"/>
      <c r="C23" s="5"/>
      <c r="D23" s="5"/>
      <c r="E23" s="4" t="str">
        <f t="shared" si="2"/>
        <v xml:space="preserve"> </v>
      </c>
      <c r="F23" s="5"/>
      <c r="G23" s="4">
        <f t="shared" si="1"/>
        <v>0</v>
      </c>
      <c r="H23" s="5"/>
      <c r="Q23" t="s">
        <v>35</v>
      </c>
      <c r="R23" t="s">
        <v>77</v>
      </c>
      <c r="S23" s="3">
        <v>59</v>
      </c>
    </row>
    <row r="24" spans="2:19" x14ac:dyDescent="0.25">
      <c r="B24" s="5"/>
      <c r="C24" s="5"/>
      <c r="D24" s="5"/>
      <c r="E24" s="4" t="str">
        <f t="shared" si="2"/>
        <v xml:space="preserve"> </v>
      </c>
      <c r="F24" s="5"/>
      <c r="G24" s="4">
        <f t="shared" si="1"/>
        <v>0</v>
      </c>
      <c r="H24" s="5"/>
      <c r="Q24" t="s">
        <v>36</v>
      </c>
      <c r="R24" t="s">
        <v>77</v>
      </c>
      <c r="S24" s="3">
        <v>59</v>
      </c>
    </row>
    <row r="25" spans="2:19" x14ac:dyDescent="0.25">
      <c r="B25" s="5"/>
      <c r="C25" s="5"/>
      <c r="D25" s="5"/>
      <c r="E25" s="4" t="str">
        <f t="shared" si="2"/>
        <v xml:space="preserve"> </v>
      </c>
      <c r="F25" s="5"/>
      <c r="G25" s="4">
        <f t="shared" si="1"/>
        <v>0</v>
      </c>
      <c r="H25" s="5"/>
      <c r="Q25" t="s">
        <v>37</v>
      </c>
      <c r="R25" t="s">
        <v>77</v>
      </c>
      <c r="S25" s="3">
        <v>59</v>
      </c>
    </row>
    <row r="26" spans="2:19" x14ac:dyDescent="0.25">
      <c r="B26" s="5"/>
      <c r="C26" s="5"/>
      <c r="D26" s="5"/>
      <c r="E26" s="4" t="str">
        <f t="shared" si="2"/>
        <v xml:space="preserve"> </v>
      </c>
      <c r="F26" s="5"/>
      <c r="G26" s="4">
        <f t="shared" si="1"/>
        <v>0</v>
      </c>
      <c r="H26" s="5"/>
      <c r="Q26" t="s">
        <v>26</v>
      </c>
      <c r="R26" t="s">
        <v>78</v>
      </c>
      <c r="S26" s="3">
        <v>59</v>
      </c>
    </row>
    <row r="27" spans="2:19" x14ac:dyDescent="0.25">
      <c r="B27" s="5"/>
      <c r="C27" s="5"/>
      <c r="D27" s="5"/>
      <c r="E27" s="4" t="str">
        <f t="shared" si="2"/>
        <v xml:space="preserve"> </v>
      </c>
      <c r="F27" s="5"/>
      <c r="G27" s="4">
        <f t="shared" si="1"/>
        <v>0</v>
      </c>
      <c r="H27" s="5"/>
      <c r="Q27" t="s">
        <v>27</v>
      </c>
      <c r="R27" t="s">
        <v>78</v>
      </c>
      <c r="S27" s="3">
        <v>59</v>
      </c>
    </row>
    <row r="28" spans="2:19" x14ac:dyDescent="0.25">
      <c r="B28" s="5"/>
      <c r="C28" s="5"/>
      <c r="D28" s="5"/>
      <c r="E28" s="4" t="str">
        <f t="shared" si="2"/>
        <v xml:space="preserve"> </v>
      </c>
      <c r="F28" s="5"/>
      <c r="G28" s="4">
        <f t="shared" si="1"/>
        <v>0</v>
      </c>
      <c r="H28" s="5"/>
      <c r="Q28" t="s">
        <v>28</v>
      </c>
      <c r="R28" t="s">
        <v>78</v>
      </c>
      <c r="S28" s="3">
        <v>59</v>
      </c>
    </row>
    <row r="29" spans="2:19" x14ac:dyDescent="0.25">
      <c r="B29" s="5"/>
      <c r="C29" s="5"/>
      <c r="D29" s="5"/>
      <c r="E29" s="4" t="str">
        <f t="shared" si="2"/>
        <v xml:space="preserve"> </v>
      </c>
      <c r="F29" s="5"/>
      <c r="G29" s="4">
        <f t="shared" si="1"/>
        <v>0</v>
      </c>
      <c r="H29" s="5"/>
      <c r="Q29" t="s">
        <v>29</v>
      </c>
      <c r="R29" t="s">
        <v>78</v>
      </c>
      <c r="S29" s="3">
        <v>59</v>
      </c>
    </row>
    <row r="30" spans="2:19" x14ac:dyDescent="0.25">
      <c r="B30" s="5"/>
      <c r="C30" s="5"/>
      <c r="D30" s="5"/>
      <c r="E30" s="4" t="str">
        <f t="shared" si="2"/>
        <v xml:space="preserve"> </v>
      </c>
      <c r="F30" s="5"/>
      <c r="G30" s="4">
        <f t="shared" si="1"/>
        <v>0</v>
      </c>
      <c r="H30" s="5"/>
      <c r="Q30" t="s">
        <v>30</v>
      </c>
      <c r="R30" t="s">
        <v>78</v>
      </c>
      <c r="S30" s="3">
        <v>59</v>
      </c>
    </row>
    <row r="31" spans="2:19" x14ac:dyDescent="0.25">
      <c r="B31" s="5"/>
      <c r="C31" s="5"/>
      <c r="D31" s="5"/>
      <c r="E31" s="4" t="str">
        <f t="shared" si="2"/>
        <v xml:space="preserve"> </v>
      </c>
      <c r="F31" s="5"/>
      <c r="G31" s="4">
        <f t="shared" si="1"/>
        <v>0</v>
      </c>
      <c r="H31" s="5"/>
      <c r="Q31" t="s">
        <v>31</v>
      </c>
      <c r="R31" t="s">
        <v>78</v>
      </c>
      <c r="S31" s="3">
        <v>59</v>
      </c>
    </row>
    <row r="32" spans="2:19" x14ac:dyDescent="0.25">
      <c r="B32" s="5"/>
      <c r="C32" s="5"/>
      <c r="D32" s="5"/>
      <c r="E32" s="4" t="str">
        <f t="shared" si="2"/>
        <v xml:space="preserve"> </v>
      </c>
      <c r="F32" s="5"/>
      <c r="G32" s="4">
        <f t="shared" si="1"/>
        <v>0</v>
      </c>
      <c r="H32" s="5"/>
      <c r="Q32" t="s">
        <v>38</v>
      </c>
      <c r="R32" t="s">
        <v>79</v>
      </c>
      <c r="S32" s="3">
        <v>59</v>
      </c>
    </row>
    <row r="33" spans="2:19" x14ac:dyDescent="0.2">
      <c r="B33" s="5"/>
      <c r="C33" s="5"/>
      <c r="D33" s="5"/>
      <c r="E33" s="4" t="str">
        <f t="shared" si="2"/>
        <v xml:space="preserve"> </v>
      </c>
      <c r="F33" s="5"/>
      <c r="G33" s="4">
        <f t="shared" si="1"/>
        <v>0</v>
      </c>
      <c r="H33" s="5"/>
      <c r="Q33" t="s">
        <v>39</v>
      </c>
      <c r="R33" t="s">
        <v>79</v>
      </c>
      <c r="S33" s="3">
        <v>59</v>
      </c>
    </row>
    <row r="34" spans="2:19" x14ac:dyDescent="0.2">
      <c r="B34" s="5"/>
      <c r="C34" s="5"/>
      <c r="D34" s="5"/>
      <c r="E34" s="4" t="str">
        <f t="shared" si="2"/>
        <v xml:space="preserve"> </v>
      </c>
      <c r="F34" s="5"/>
      <c r="G34" s="4">
        <f t="shared" si="1"/>
        <v>0</v>
      </c>
      <c r="H34" s="5"/>
      <c r="Q34" t="s">
        <v>40</v>
      </c>
      <c r="R34" t="s">
        <v>79</v>
      </c>
      <c r="S34" s="3">
        <v>59</v>
      </c>
    </row>
    <row r="35" spans="2:19" x14ac:dyDescent="0.2">
      <c r="B35" s="5"/>
      <c r="C35" s="5"/>
      <c r="D35" s="5"/>
      <c r="E35" s="4" t="str">
        <f t="shared" si="2"/>
        <v xml:space="preserve"> </v>
      </c>
      <c r="F35" s="5"/>
      <c r="G35" s="4">
        <f t="shared" si="1"/>
        <v>0</v>
      </c>
      <c r="H35" s="5"/>
      <c r="Q35" t="s">
        <v>41</v>
      </c>
      <c r="R35" t="s">
        <v>79</v>
      </c>
      <c r="S35" s="3">
        <v>59</v>
      </c>
    </row>
    <row r="36" spans="2:19" x14ac:dyDescent="0.2">
      <c r="B36" s="5"/>
      <c r="C36" s="5"/>
      <c r="D36" s="5"/>
      <c r="E36" s="4" t="str">
        <f t="shared" si="2"/>
        <v xml:space="preserve"> </v>
      </c>
      <c r="F36" s="5"/>
      <c r="G36" s="4">
        <f t="shared" si="1"/>
        <v>0</v>
      </c>
      <c r="H36" s="5"/>
      <c r="Q36" t="s">
        <v>42</v>
      </c>
      <c r="R36" t="s">
        <v>79</v>
      </c>
      <c r="S36" s="3">
        <v>59</v>
      </c>
    </row>
    <row r="37" spans="2:19" x14ac:dyDescent="0.2">
      <c r="B37" s="5"/>
      <c r="C37" s="5"/>
      <c r="D37" s="5"/>
      <c r="E37" s="4" t="str">
        <f t="shared" si="2"/>
        <v xml:space="preserve"> </v>
      </c>
      <c r="F37" s="5"/>
      <c r="G37" s="4">
        <f t="shared" si="1"/>
        <v>0</v>
      </c>
      <c r="H37" s="5"/>
      <c r="Q37" t="s">
        <v>43</v>
      </c>
      <c r="R37" t="s">
        <v>79</v>
      </c>
      <c r="S37" s="3">
        <v>59</v>
      </c>
    </row>
    <row r="38" spans="2:19" x14ac:dyDescent="0.2">
      <c r="B38" s="5"/>
      <c r="C38" s="5"/>
      <c r="D38" s="5"/>
      <c r="E38" s="4" t="str">
        <f t="shared" si="2"/>
        <v xml:space="preserve"> </v>
      </c>
      <c r="F38" s="5"/>
      <c r="G38" s="4">
        <f t="shared" si="1"/>
        <v>0</v>
      </c>
      <c r="H38" s="5"/>
      <c r="Q38" t="s">
        <v>44</v>
      </c>
      <c r="R38" t="s">
        <v>80</v>
      </c>
      <c r="S38" s="3">
        <v>59</v>
      </c>
    </row>
    <row r="39" spans="2:19" x14ac:dyDescent="0.2">
      <c r="B39" s="5"/>
      <c r="C39" s="5"/>
      <c r="D39" s="5"/>
      <c r="E39" s="4" t="str">
        <f t="shared" si="2"/>
        <v xml:space="preserve"> </v>
      </c>
      <c r="F39" s="5"/>
      <c r="G39" s="4">
        <f t="shared" si="1"/>
        <v>0</v>
      </c>
      <c r="H39" s="5"/>
      <c r="Q39" t="s">
        <v>45</v>
      </c>
      <c r="R39" t="s">
        <v>80</v>
      </c>
      <c r="S39" s="3">
        <v>59</v>
      </c>
    </row>
    <row r="40" spans="2:19" x14ac:dyDescent="0.2">
      <c r="B40" s="5"/>
      <c r="C40" s="5"/>
      <c r="D40" s="5"/>
      <c r="E40" s="4" t="str">
        <f t="shared" si="2"/>
        <v xml:space="preserve"> </v>
      </c>
      <c r="F40" s="5"/>
      <c r="G40" s="4">
        <f t="shared" si="1"/>
        <v>0</v>
      </c>
      <c r="H40" s="5"/>
      <c r="Q40" t="s">
        <v>46</v>
      </c>
      <c r="R40" t="s">
        <v>80</v>
      </c>
      <c r="S40" s="3">
        <v>59</v>
      </c>
    </row>
    <row r="41" spans="2:19" x14ac:dyDescent="0.2">
      <c r="B41" s="5"/>
      <c r="C41" s="5"/>
      <c r="D41" s="5"/>
      <c r="E41" s="4" t="str">
        <f t="shared" si="2"/>
        <v xml:space="preserve"> </v>
      </c>
      <c r="F41" s="5"/>
      <c r="G41" s="4">
        <f t="shared" si="1"/>
        <v>0</v>
      </c>
      <c r="H41" s="5"/>
      <c r="Q41" t="s">
        <v>47</v>
      </c>
      <c r="R41" t="s">
        <v>80</v>
      </c>
      <c r="S41" s="3">
        <v>59</v>
      </c>
    </row>
    <row r="42" spans="2:19" x14ac:dyDescent="0.2">
      <c r="B42" s="5"/>
      <c r="C42" s="5"/>
      <c r="D42" s="5"/>
      <c r="E42" s="4" t="str">
        <f t="shared" si="2"/>
        <v xml:space="preserve"> </v>
      </c>
      <c r="F42" s="5"/>
      <c r="G42" s="4">
        <f t="shared" si="1"/>
        <v>0</v>
      </c>
      <c r="H42" s="5"/>
      <c r="Q42" t="s">
        <v>48</v>
      </c>
      <c r="R42" t="s">
        <v>80</v>
      </c>
      <c r="S42" s="3">
        <v>59</v>
      </c>
    </row>
    <row r="43" spans="2:19" x14ac:dyDescent="0.2">
      <c r="B43" s="5"/>
      <c r="C43" s="5"/>
      <c r="D43" s="5"/>
      <c r="E43" s="4" t="str">
        <f t="shared" si="2"/>
        <v xml:space="preserve"> </v>
      </c>
      <c r="F43" s="5"/>
      <c r="G43" s="4">
        <f t="shared" si="1"/>
        <v>0</v>
      </c>
      <c r="H43" s="5"/>
      <c r="Q43" t="s">
        <v>49</v>
      </c>
      <c r="R43" t="s">
        <v>80</v>
      </c>
      <c r="S43" s="3">
        <v>59</v>
      </c>
    </row>
    <row r="44" spans="2:19" x14ac:dyDescent="0.2">
      <c r="B44" s="5"/>
      <c r="C44" s="5"/>
      <c r="D44" s="5"/>
      <c r="E44" s="4" t="str">
        <f t="shared" si="2"/>
        <v xml:space="preserve"> </v>
      </c>
      <c r="F44" s="5"/>
      <c r="G44" s="4">
        <f t="shared" si="1"/>
        <v>0</v>
      </c>
      <c r="H44" s="5"/>
      <c r="Q44" t="s">
        <v>50</v>
      </c>
      <c r="R44" t="s">
        <v>81</v>
      </c>
      <c r="S44" s="3">
        <v>59</v>
      </c>
    </row>
    <row r="45" spans="2:19" x14ac:dyDescent="0.2">
      <c r="B45" s="5"/>
      <c r="C45" s="5"/>
      <c r="D45" s="5"/>
      <c r="E45" s="4" t="str">
        <f t="shared" si="2"/>
        <v xml:space="preserve"> </v>
      </c>
      <c r="F45" s="5"/>
      <c r="G45" s="4">
        <f t="shared" si="1"/>
        <v>0</v>
      </c>
      <c r="H45" s="5"/>
      <c r="Q45" t="s">
        <v>51</v>
      </c>
      <c r="R45" t="s">
        <v>81</v>
      </c>
      <c r="S45" s="3">
        <v>59</v>
      </c>
    </row>
    <row r="46" spans="2:19" x14ac:dyDescent="0.2">
      <c r="B46" s="5"/>
      <c r="C46" s="5"/>
      <c r="D46" s="5"/>
      <c r="E46" s="4" t="str">
        <f t="shared" si="2"/>
        <v xml:space="preserve"> </v>
      </c>
      <c r="F46" s="5"/>
      <c r="G46" s="4">
        <f t="shared" si="1"/>
        <v>0</v>
      </c>
      <c r="H46" s="5"/>
      <c r="Q46" t="s">
        <v>52</v>
      </c>
      <c r="R46" t="s">
        <v>81</v>
      </c>
      <c r="S46" s="3">
        <v>59</v>
      </c>
    </row>
    <row r="47" spans="2:19" x14ac:dyDescent="0.2">
      <c r="B47" s="5"/>
      <c r="C47" s="5"/>
      <c r="D47" s="5"/>
      <c r="E47" s="4" t="str">
        <f t="shared" si="2"/>
        <v xml:space="preserve"> </v>
      </c>
      <c r="F47" s="5"/>
      <c r="G47" s="4">
        <f t="shared" si="1"/>
        <v>0</v>
      </c>
      <c r="H47" s="5"/>
      <c r="Q47" t="s">
        <v>53</v>
      </c>
      <c r="R47" t="s">
        <v>81</v>
      </c>
      <c r="S47" s="3">
        <v>59</v>
      </c>
    </row>
    <row r="48" spans="2:19" x14ac:dyDescent="0.2">
      <c r="B48" s="5"/>
      <c r="C48" s="5"/>
      <c r="D48" s="5"/>
      <c r="E48" s="4" t="str">
        <f t="shared" si="2"/>
        <v xml:space="preserve"> </v>
      </c>
      <c r="F48" s="5"/>
      <c r="G48" s="4">
        <f t="shared" si="1"/>
        <v>0</v>
      </c>
      <c r="H48" s="5"/>
      <c r="Q48" t="s">
        <v>54</v>
      </c>
      <c r="R48" t="s">
        <v>81</v>
      </c>
      <c r="S48" s="3">
        <v>59</v>
      </c>
    </row>
    <row r="49" spans="2:19" x14ac:dyDescent="0.2">
      <c r="B49" s="5"/>
      <c r="C49" s="5"/>
      <c r="D49" s="5"/>
      <c r="E49" s="4" t="str">
        <f t="shared" si="2"/>
        <v xml:space="preserve"> </v>
      </c>
      <c r="F49" s="5"/>
      <c r="G49" s="4">
        <f t="shared" si="1"/>
        <v>0</v>
      </c>
      <c r="H49" s="5"/>
      <c r="Q49" t="s">
        <v>55</v>
      </c>
      <c r="R49" t="s">
        <v>81</v>
      </c>
      <c r="S49" s="3">
        <v>59</v>
      </c>
    </row>
    <row r="50" spans="2:19" x14ac:dyDescent="0.2">
      <c r="B50" s="5"/>
      <c r="C50" s="5"/>
      <c r="D50" s="5"/>
      <c r="E50" s="4" t="str">
        <f t="shared" si="2"/>
        <v xml:space="preserve"> </v>
      </c>
      <c r="F50" s="5"/>
      <c r="G50" s="4">
        <f t="shared" si="1"/>
        <v>0</v>
      </c>
      <c r="H50" s="5"/>
      <c r="Q50" t="s">
        <v>56</v>
      </c>
      <c r="R50" t="s">
        <v>82</v>
      </c>
      <c r="S50" s="3">
        <v>59</v>
      </c>
    </row>
    <row r="51" spans="2:19" x14ac:dyDescent="0.2">
      <c r="B51" s="5"/>
      <c r="C51" s="5"/>
      <c r="D51" s="5"/>
      <c r="E51" s="4" t="str">
        <f t="shared" si="2"/>
        <v xml:space="preserve"> </v>
      </c>
      <c r="F51" s="5"/>
      <c r="G51" s="4">
        <f t="shared" si="1"/>
        <v>0</v>
      </c>
      <c r="H51" s="5"/>
      <c r="Q51" t="s">
        <v>57</v>
      </c>
      <c r="R51" t="s">
        <v>82</v>
      </c>
      <c r="S51" s="3">
        <v>59</v>
      </c>
    </row>
    <row r="52" spans="2:19" x14ac:dyDescent="0.2">
      <c r="B52" s="5"/>
      <c r="C52" s="5"/>
      <c r="D52" s="5"/>
      <c r="E52" s="4" t="str">
        <f t="shared" si="2"/>
        <v xml:space="preserve"> </v>
      </c>
      <c r="F52" s="5"/>
      <c r="G52" s="4">
        <f t="shared" si="1"/>
        <v>0</v>
      </c>
      <c r="H52" s="5"/>
      <c r="Q52" t="s">
        <v>58</v>
      </c>
      <c r="R52" t="s">
        <v>82</v>
      </c>
      <c r="S52" s="3">
        <v>59</v>
      </c>
    </row>
    <row r="53" spans="2:19" x14ac:dyDescent="0.2">
      <c r="B53" s="5"/>
      <c r="C53" s="5"/>
      <c r="D53" s="5"/>
      <c r="E53" s="4" t="str">
        <f t="shared" si="2"/>
        <v xml:space="preserve"> </v>
      </c>
      <c r="F53" s="5"/>
      <c r="G53" s="4">
        <f t="shared" si="1"/>
        <v>0</v>
      </c>
      <c r="H53" s="5"/>
      <c r="Q53" t="s">
        <v>59</v>
      </c>
      <c r="R53" t="s">
        <v>82</v>
      </c>
      <c r="S53" s="3">
        <v>59</v>
      </c>
    </row>
    <row r="54" spans="2:19" x14ac:dyDescent="0.2">
      <c r="B54" s="5"/>
      <c r="C54" s="5"/>
      <c r="D54" s="5"/>
      <c r="E54" s="4" t="str">
        <f t="shared" si="2"/>
        <v xml:space="preserve"> </v>
      </c>
      <c r="F54" s="5"/>
      <c r="G54" s="4">
        <f t="shared" si="1"/>
        <v>0</v>
      </c>
      <c r="H54" s="5"/>
      <c r="Q54" t="s">
        <v>60</v>
      </c>
      <c r="R54" t="s">
        <v>82</v>
      </c>
      <c r="S54" s="3">
        <v>59</v>
      </c>
    </row>
    <row r="55" spans="2:19" x14ac:dyDescent="0.2">
      <c r="B55" s="5"/>
      <c r="C55" s="5"/>
      <c r="D55" s="5"/>
      <c r="E55" s="4" t="str">
        <f t="shared" si="2"/>
        <v xml:space="preserve"> </v>
      </c>
      <c r="F55" s="5"/>
      <c r="G55" s="4">
        <f t="shared" si="1"/>
        <v>0</v>
      </c>
      <c r="H55" s="5"/>
      <c r="Q55" t="s">
        <v>61</v>
      </c>
      <c r="R55" t="s">
        <v>82</v>
      </c>
      <c r="S55" s="3">
        <v>59</v>
      </c>
    </row>
    <row r="56" spans="2:19" x14ac:dyDescent="0.2">
      <c r="B56" s="5"/>
      <c r="C56" s="5"/>
      <c r="D56" s="5"/>
      <c r="E56" s="4" t="str">
        <f t="shared" si="2"/>
        <v xml:space="preserve"> </v>
      </c>
      <c r="F56" s="5"/>
      <c r="G56" s="4">
        <f t="shared" si="1"/>
        <v>0</v>
      </c>
      <c r="H56" s="5"/>
      <c r="Q56" t="s">
        <v>62</v>
      </c>
      <c r="R56" t="s">
        <v>83</v>
      </c>
      <c r="S56" s="3">
        <v>59</v>
      </c>
    </row>
    <row r="57" spans="2:19" x14ac:dyDescent="0.2">
      <c r="B57" s="5"/>
      <c r="C57" s="5"/>
      <c r="D57" s="5"/>
      <c r="E57" s="4" t="str">
        <f t="shared" si="2"/>
        <v xml:space="preserve"> </v>
      </c>
      <c r="F57" s="5"/>
      <c r="G57" s="4">
        <f t="shared" si="1"/>
        <v>0</v>
      </c>
      <c r="H57" s="5"/>
      <c r="Q57" t="s">
        <v>63</v>
      </c>
      <c r="R57" t="s">
        <v>83</v>
      </c>
      <c r="S57" s="3">
        <v>59</v>
      </c>
    </row>
    <row r="58" spans="2:19" x14ac:dyDescent="0.2">
      <c r="B58" s="5"/>
      <c r="C58" s="5"/>
      <c r="D58" s="5"/>
      <c r="E58" s="4" t="str">
        <f t="shared" si="2"/>
        <v xml:space="preserve"> </v>
      </c>
      <c r="F58" s="5"/>
      <c r="G58" s="4">
        <f t="shared" si="1"/>
        <v>0</v>
      </c>
      <c r="H58" s="5"/>
      <c r="Q58" t="s">
        <v>64</v>
      </c>
      <c r="R58" t="s">
        <v>83</v>
      </c>
      <c r="S58" s="3">
        <v>59</v>
      </c>
    </row>
    <row r="59" spans="2:19" x14ac:dyDescent="0.2">
      <c r="B59" s="5"/>
      <c r="C59" s="5"/>
      <c r="D59" s="5"/>
      <c r="E59" s="4" t="str">
        <f t="shared" si="2"/>
        <v xml:space="preserve"> </v>
      </c>
      <c r="F59" s="5"/>
      <c r="G59" s="4">
        <f t="shared" si="1"/>
        <v>0</v>
      </c>
      <c r="H59" s="5"/>
      <c r="Q59" t="s">
        <v>65</v>
      </c>
      <c r="R59" t="s">
        <v>83</v>
      </c>
      <c r="S59" s="3">
        <v>59</v>
      </c>
    </row>
    <row r="60" spans="2:19" x14ac:dyDescent="0.2">
      <c r="B60" s="5"/>
      <c r="C60" s="5"/>
      <c r="D60" s="5"/>
      <c r="E60" s="4" t="str">
        <f t="shared" si="2"/>
        <v xml:space="preserve"> </v>
      </c>
      <c r="F60" s="5"/>
      <c r="G60" s="4">
        <f t="shared" si="1"/>
        <v>0</v>
      </c>
      <c r="H60" s="5"/>
      <c r="Q60" t="s">
        <v>66</v>
      </c>
      <c r="R60" t="s">
        <v>83</v>
      </c>
      <c r="S60" s="3">
        <v>59</v>
      </c>
    </row>
    <row r="61" spans="2:19" x14ac:dyDescent="0.2">
      <c r="B61" s="5"/>
      <c r="C61" s="5"/>
      <c r="D61" s="5"/>
      <c r="E61" s="4" t="str">
        <f t="shared" si="2"/>
        <v xml:space="preserve"> </v>
      </c>
      <c r="F61" s="5"/>
      <c r="G61" s="4">
        <f t="shared" si="1"/>
        <v>0</v>
      </c>
      <c r="H61" s="5"/>
      <c r="Q61" t="s">
        <v>67</v>
      </c>
      <c r="R61" t="s">
        <v>83</v>
      </c>
      <c r="S61" s="3">
        <v>59</v>
      </c>
    </row>
    <row r="62" spans="2:19" x14ac:dyDescent="0.2">
      <c r="B62" s="5"/>
      <c r="C62" s="5"/>
      <c r="D62" s="5"/>
      <c r="E62" s="4" t="str">
        <f t="shared" si="2"/>
        <v xml:space="preserve"> </v>
      </c>
      <c r="F62" s="5"/>
      <c r="G62" s="4">
        <f t="shared" si="1"/>
        <v>0</v>
      </c>
      <c r="H62" s="5"/>
      <c r="Q62" t="s">
        <v>73</v>
      </c>
      <c r="R62" t="s">
        <v>85</v>
      </c>
      <c r="S62" s="3">
        <v>29</v>
      </c>
    </row>
    <row r="63" spans="2:19" x14ac:dyDescent="0.2">
      <c r="B63" s="5"/>
      <c r="C63" s="5"/>
      <c r="D63" s="5"/>
      <c r="E63" s="4" t="str">
        <f t="shared" si="2"/>
        <v xml:space="preserve"> </v>
      </c>
      <c r="F63" s="5"/>
      <c r="G63" s="4">
        <f t="shared" si="1"/>
        <v>0</v>
      </c>
      <c r="H63" s="5"/>
      <c r="Q63" t="s">
        <v>68</v>
      </c>
      <c r="R63" t="s">
        <v>86</v>
      </c>
      <c r="S63" s="3">
        <v>29</v>
      </c>
    </row>
    <row r="64" spans="2:19" x14ac:dyDescent="0.2">
      <c r="B64" s="5"/>
      <c r="C64" s="5"/>
      <c r="D64" s="5"/>
      <c r="E64" s="4" t="str">
        <f t="shared" si="2"/>
        <v xml:space="preserve"> </v>
      </c>
      <c r="F64" s="5"/>
      <c r="G64" s="4">
        <f t="shared" si="1"/>
        <v>0</v>
      </c>
      <c r="H64" s="5"/>
      <c r="Q64" t="s">
        <v>69</v>
      </c>
      <c r="R64" t="s">
        <v>87</v>
      </c>
      <c r="S64" s="3">
        <v>29</v>
      </c>
    </row>
    <row r="65" spans="2:19" x14ac:dyDescent="0.2">
      <c r="B65" s="5"/>
      <c r="C65" s="5"/>
      <c r="D65" s="5"/>
      <c r="E65" s="4" t="str">
        <f t="shared" si="2"/>
        <v xml:space="preserve"> </v>
      </c>
      <c r="F65" s="5"/>
      <c r="G65" s="4">
        <f t="shared" si="1"/>
        <v>0</v>
      </c>
      <c r="H65" s="5"/>
      <c r="Q65" t="s">
        <v>70</v>
      </c>
      <c r="R65" t="s">
        <v>88</v>
      </c>
      <c r="S65" s="3">
        <v>29</v>
      </c>
    </row>
    <row r="66" spans="2:19" x14ac:dyDescent="0.2">
      <c r="B66" s="5"/>
      <c r="C66" s="5"/>
      <c r="D66" s="5"/>
      <c r="E66" s="4" t="str">
        <f t="shared" si="2"/>
        <v xml:space="preserve"> </v>
      </c>
      <c r="F66" s="5"/>
      <c r="G66" s="4">
        <f t="shared" si="1"/>
        <v>0</v>
      </c>
      <c r="H66" s="5"/>
      <c r="Q66" t="s">
        <v>71</v>
      </c>
      <c r="R66" t="s">
        <v>89</v>
      </c>
      <c r="S66" s="3">
        <v>29</v>
      </c>
    </row>
    <row r="67" spans="2:19" x14ac:dyDescent="0.2">
      <c r="B67" s="5"/>
      <c r="C67" s="5"/>
      <c r="D67" s="5"/>
      <c r="E67" s="4" t="str">
        <f t="shared" si="2"/>
        <v xml:space="preserve"> </v>
      </c>
      <c r="F67" s="5"/>
      <c r="G67" s="4">
        <f t="shared" si="1"/>
        <v>0</v>
      </c>
      <c r="H67" s="5"/>
      <c r="Q67" t="s">
        <v>72</v>
      </c>
      <c r="R67" t="s">
        <v>90</v>
      </c>
      <c r="S67" s="3">
        <v>29</v>
      </c>
    </row>
    <row r="68" spans="2:19" x14ac:dyDescent="0.2">
      <c r="B68" s="5"/>
      <c r="C68" s="5"/>
      <c r="D68" s="5"/>
      <c r="E68" s="4" t="str">
        <f t="shared" si="2"/>
        <v xml:space="preserve"> </v>
      </c>
      <c r="F68" s="5"/>
      <c r="G68" s="4">
        <f t="shared" ref="G68:G131" si="3">IFERROR(E68*F68,0)</f>
        <v>0</v>
      </c>
      <c r="H68" s="5"/>
    </row>
    <row r="69" spans="2:19" x14ac:dyDescent="0.2">
      <c r="B69" s="5"/>
      <c r="C69" s="5"/>
      <c r="D69" s="5"/>
      <c r="E69" s="4" t="str">
        <f t="shared" si="2"/>
        <v xml:space="preserve"> </v>
      </c>
      <c r="F69" s="5"/>
      <c r="G69" s="4">
        <f t="shared" si="3"/>
        <v>0</v>
      </c>
      <c r="H69" s="5"/>
    </row>
    <row r="70" spans="2:19" x14ac:dyDescent="0.2">
      <c r="B70" s="5"/>
      <c r="C70" s="5"/>
      <c r="D70" s="5"/>
      <c r="E70" s="4" t="str">
        <f t="shared" si="2"/>
        <v xml:space="preserve"> </v>
      </c>
      <c r="F70" s="5"/>
      <c r="G70" s="4">
        <f t="shared" si="3"/>
        <v>0</v>
      </c>
      <c r="H70" s="5"/>
    </row>
    <row r="71" spans="2:19" x14ac:dyDescent="0.2">
      <c r="B71" s="5"/>
      <c r="C71" s="5"/>
      <c r="D71" s="5"/>
      <c r="E71" s="4" t="str">
        <f t="shared" si="2"/>
        <v xml:space="preserve"> </v>
      </c>
      <c r="F71" s="5"/>
      <c r="G71" s="4">
        <f t="shared" si="3"/>
        <v>0</v>
      </c>
      <c r="H71" s="5"/>
    </row>
    <row r="72" spans="2:19" x14ac:dyDescent="0.2">
      <c r="B72" s="5"/>
      <c r="C72" s="5"/>
      <c r="D72" s="5"/>
      <c r="E72" s="4" t="str">
        <f t="shared" si="2"/>
        <v xml:space="preserve"> </v>
      </c>
      <c r="F72" s="5"/>
      <c r="G72" s="4">
        <f t="shared" si="3"/>
        <v>0</v>
      </c>
      <c r="H72" s="5"/>
    </row>
    <row r="73" spans="2:19" x14ac:dyDescent="0.2">
      <c r="B73" s="5"/>
      <c r="C73" s="5"/>
      <c r="D73" s="5"/>
      <c r="E73" s="4" t="str">
        <f t="shared" ref="E73:E136" si="4">IF(D73="CAMISA BLANCA",59,IF(D73="CAMISA AZUL",59,IF(D73="CAMISA AMARILLA",59,IF(D73="CAMISA VERDE",59,IF(D73="CAMISA DENIM",59,IF(D73="CAMISA GRANATE",59,IF(D73="CAMISA GRIS",59,IF(D73="CAMISA GRIS CLARO",59,IF(D73="CAMISA CUADROS AZULES",59,IF(D73="CAMISA CUADROS NAVIDAD",59,IF(D73="CARTERA NEGRA",29,IF(D73="CARTERA AZUL",29,IF(D73="CARTERA CAMEL",29,IF(D73="CARTERA VERDE",29,IF(D73="CARTERA AZUL-ROJO",29,IF(D73="CARTERA VERDE-AMARILLO",29," "))))))))))))))))</f>
        <v xml:space="preserve"> </v>
      </c>
      <c r="F73" s="5"/>
      <c r="G73" s="4">
        <f t="shared" si="3"/>
        <v>0</v>
      </c>
      <c r="H73" s="5"/>
    </row>
    <row r="74" spans="2:19" x14ac:dyDescent="0.2">
      <c r="B74" s="5"/>
      <c r="C74" s="5"/>
      <c r="D74" s="5"/>
      <c r="E74" s="4" t="str">
        <f t="shared" si="4"/>
        <v xml:space="preserve"> </v>
      </c>
      <c r="F74" s="5"/>
      <c r="G74" s="4">
        <f t="shared" si="3"/>
        <v>0</v>
      </c>
      <c r="H74" s="5"/>
    </row>
    <row r="75" spans="2:19" x14ac:dyDescent="0.2">
      <c r="B75" s="5"/>
      <c r="C75" s="5"/>
      <c r="D75" s="5"/>
      <c r="E75" s="4" t="str">
        <f t="shared" si="4"/>
        <v xml:space="preserve"> </v>
      </c>
      <c r="F75" s="5"/>
      <c r="G75" s="4">
        <f t="shared" si="3"/>
        <v>0</v>
      </c>
      <c r="H75" s="5"/>
    </row>
    <row r="76" spans="2:19" x14ac:dyDescent="0.2">
      <c r="B76" s="5"/>
      <c r="C76" s="5"/>
      <c r="D76" s="5"/>
      <c r="E76" s="4" t="str">
        <f t="shared" si="4"/>
        <v xml:space="preserve"> </v>
      </c>
      <c r="F76" s="5"/>
      <c r="G76" s="4">
        <f t="shared" si="3"/>
        <v>0</v>
      </c>
      <c r="H76" s="5"/>
    </row>
    <row r="77" spans="2:19" x14ac:dyDescent="0.2">
      <c r="B77" s="5"/>
      <c r="C77" s="5"/>
      <c r="D77" s="5"/>
      <c r="E77" s="4" t="str">
        <f t="shared" si="4"/>
        <v xml:space="preserve"> </v>
      </c>
      <c r="F77" s="5"/>
      <c r="G77" s="4">
        <f t="shared" si="3"/>
        <v>0</v>
      </c>
      <c r="H77" s="5"/>
    </row>
    <row r="78" spans="2:19" x14ac:dyDescent="0.2">
      <c r="B78" s="5"/>
      <c r="C78" s="5"/>
      <c r="D78" s="5"/>
      <c r="E78" s="4" t="str">
        <f t="shared" si="4"/>
        <v xml:space="preserve"> </v>
      </c>
      <c r="F78" s="5"/>
      <c r="G78" s="4">
        <f t="shared" si="3"/>
        <v>0</v>
      </c>
      <c r="H78" s="5"/>
    </row>
    <row r="79" spans="2:19" x14ac:dyDescent="0.2">
      <c r="B79" s="5"/>
      <c r="C79" s="5"/>
      <c r="D79" s="5"/>
      <c r="E79" s="4" t="str">
        <f t="shared" si="4"/>
        <v xml:space="preserve"> </v>
      </c>
      <c r="F79" s="5"/>
      <c r="G79" s="4">
        <f t="shared" si="3"/>
        <v>0</v>
      </c>
      <c r="H79" s="5"/>
    </row>
    <row r="80" spans="2:19" x14ac:dyDescent="0.2">
      <c r="B80" s="5"/>
      <c r="C80" s="5"/>
      <c r="D80" s="5"/>
      <c r="E80" s="4" t="str">
        <f t="shared" si="4"/>
        <v xml:space="preserve"> </v>
      </c>
      <c r="F80" s="5"/>
      <c r="G80" s="4">
        <f t="shared" si="3"/>
        <v>0</v>
      </c>
      <c r="H80" s="5"/>
    </row>
    <row r="81" spans="2:8" x14ac:dyDescent="0.2">
      <c r="B81" s="5"/>
      <c r="C81" s="5"/>
      <c r="D81" s="5"/>
      <c r="E81" s="4" t="str">
        <f t="shared" si="4"/>
        <v xml:space="preserve"> </v>
      </c>
      <c r="F81" s="5"/>
      <c r="G81" s="4">
        <f t="shared" si="3"/>
        <v>0</v>
      </c>
      <c r="H81" s="5"/>
    </row>
    <row r="82" spans="2:8" x14ac:dyDescent="0.2">
      <c r="B82" s="5"/>
      <c r="C82" s="5"/>
      <c r="D82" s="5"/>
      <c r="E82" s="4" t="str">
        <f t="shared" si="4"/>
        <v xml:space="preserve"> </v>
      </c>
      <c r="F82" s="5"/>
      <c r="G82" s="4">
        <f t="shared" si="3"/>
        <v>0</v>
      </c>
      <c r="H82" s="5"/>
    </row>
    <row r="83" spans="2:8" x14ac:dyDescent="0.2">
      <c r="B83" s="5"/>
      <c r="C83" s="5"/>
      <c r="D83" s="5"/>
      <c r="E83" s="4" t="str">
        <f t="shared" si="4"/>
        <v xml:space="preserve"> </v>
      </c>
      <c r="F83" s="5"/>
      <c r="G83" s="4">
        <f t="shared" si="3"/>
        <v>0</v>
      </c>
      <c r="H83" s="5"/>
    </row>
    <row r="84" spans="2:8" x14ac:dyDescent="0.2">
      <c r="B84" s="5"/>
      <c r="C84" s="5"/>
      <c r="D84" s="5"/>
      <c r="E84" s="4" t="str">
        <f t="shared" si="4"/>
        <v xml:space="preserve"> </v>
      </c>
      <c r="F84" s="5"/>
      <c r="G84" s="4">
        <f t="shared" si="3"/>
        <v>0</v>
      </c>
      <c r="H84" s="5"/>
    </row>
    <row r="85" spans="2:8" x14ac:dyDescent="0.2">
      <c r="B85" s="5"/>
      <c r="C85" s="5"/>
      <c r="D85" s="5"/>
      <c r="E85" s="4" t="str">
        <f t="shared" si="4"/>
        <v xml:space="preserve"> </v>
      </c>
      <c r="F85" s="5"/>
      <c r="G85" s="4">
        <f t="shared" si="3"/>
        <v>0</v>
      </c>
      <c r="H85" s="5"/>
    </row>
    <row r="86" spans="2:8" x14ac:dyDescent="0.2">
      <c r="B86" s="5"/>
      <c r="C86" s="5"/>
      <c r="D86" s="5"/>
      <c r="E86" s="4" t="str">
        <f t="shared" si="4"/>
        <v xml:space="preserve"> </v>
      </c>
      <c r="F86" s="5"/>
      <c r="G86" s="4">
        <f t="shared" si="3"/>
        <v>0</v>
      </c>
      <c r="H86" s="5"/>
    </row>
    <row r="87" spans="2:8" x14ac:dyDescent="0.2">
      <c r="B87" s="5"/>
      <c r="C87" s="5"/>
      <c r="D87" s="5"/>
      <c r="E87" s="4" t="str">
        <f t="shared" si="4"/>
        <v xml:space="preserve"> </v>
      </c>
      <c r="F87" s="5"/>
      <c r="G87" s="4">
        <f t="shared" si="3"/>
        <v>0</v>
      </c>
      <c r="H87" s="5"/>
    </row>
    <row r="88" spans="2:8" x14ac:dyDescent="0.2">
      <c r="B88" s="5"/>
      <c r="C88" s="5"/>
      <c r="D88" s="5"/>
      <c r="E88" s="4" t="str">
        <f t="shared" si="4"/>
        <v xml:space="preserve"> </v>
      </c>
      <c r="F88" s="5"/>
      <c r="G88" s="4">
        <f t="shared" si="3"/>
        <v>0</v>
      </c>
      <c r="H88" s="5"/>
    </row>
    <row r="89" spans="2:8" x14ac:dyDescent="0.2">
      <c r="B89" s="5"/>
      <c r="C89" s="5"/>
      <c r="D89" s="5"/>
      <c r="E89" s="4" t="str">
        <f t="shared" si="4"/>
        <v xml:space="preserve"> </v>
      </c>
      <c r="F89" s="5"/>
      <c r="G89" s="4">
        <f t="shared" si="3"/>
        <v>0</v>
      </c>
      <c r="H89" s="5"/>
    </row>
    <row r="90" spans="2:8" x14ac:dyDescent="0.2">
      <c r="B90" s="5"/>
      <c r="C90" s="5"/>
      <c r="D90" s="5"/>
      <c r="E90" s="4" t="str">
        <f t="shared" si="4"/>
        <v xml:space="preserve"> </v>
      </c>
      <c r="F90" s="5"/>
      <c r="G90" s="4">
        <f t="shared" si="3"/>
        <v>0</v>
      </c>
      <c r="H90" s="5"/>
    </row>
    <row r="91" spans="2:8" x14ac:dyDescent="0.2">
      <c r="B91" s="5"/>
      <c r="C91" s="5"/>
      <c r="D91" s="5"/>
      <c r="E91" s="4" t="str">
        <f t="shared" si="4"/>
        <v xml:space="preserve"> </v>
      </c>
      <c r="F91" s="5"/>
      <c r="G91" s="4">
        <f t="shared" si="3"/>
        <v>0</v>
      </c>
      <c r="H91" s="5"/>
    </row>
    <row r="92" spans="2:8" x14ac:dyDescent="0.2">
      <c r="B92" s="5"/>
      <c r="C92" s="5"/>
      <c r="D92" s="5"/>
      <c r="E92" s="4" t="str">
        <f t="shared" si="4"/>
        <v xml:space="preserve"> </v>
      </c>
      <c r="F92" s="5"/>
      <c r="G92" s="4">
        <f t="shared" si="3"/>
        <v>0</v>
      </c>
      <c r="H92" s="5"/>
    </row>
    <row r="93" spans="2:8" x14ac:dyDescent="0.2">
      <c r="B93" s="5"/>
      <c r="C93" s="5"/>
      <c r="D93" s="5"/>
      <c r="E93" s="4" t="str">
        <f t="shared" si="4"/>
        <v xml:space="preserve"> </v>
      </c>
      <c r="F93" s="5"/>
      <c r="G93" s="4">
        <f t="shared" si="3"/>
        <v>0</v>
      </c>
      <c r="H93" s="5"/>
    </row>
    <row r="94" spans="2:8" x14ac:dyDescent="0.2">
      <c r="B94" s="5"/>
      <c r="C94" s="5"/>
      <c r="D94" s="5"/>
      <c r="E94" s="4" t="str">
        <f t="shared" si="4"/>
        <v xml:space="preserve"> </v>
      </c>
      <c r="F94" s="5"/>
      <c r="G94" s="4">
        <f t="shared" si="3"/>
        <v>0</v>
      </c>
      <c r="H94" s="5"/>
    </row>
    <row r="95" spans="2:8" x14ac:dyDescent="0.2">
      <c r="B95" s="5"/>
      <c r="C95" s="5"/>
      <c r="D95" s="5"/>
      <c r="E95" s="4" t="str">
        <f t="shared" si="4"/>
        <v xml:space="preserve"> </v>
      </c>
      <c r="F95" s="5"/>
      <c r="G95" s="4">
        <f t="shared" si="3"/>
        <v>0</v>
      </c>
      <c r="H95" s="5"/>
    </row>
    <row r="96" spans="2:8" x14ac:dyDescent="0.2">
      <c r="B96" s="5"/>
      <c r="C96" s="5"/>
      <c r="D96" s="5"/>
      <c r="E96" s="4" t="str">
        <f t="shared" si="4"/>
        <v xml:space="preserve"> </v>
      </c>
      <c r="F96" s="5"/>
      <c r="G96" s="4">
        <f t="shared" si="3"/>
        <v>0</v>
      </c>
      <c r="H96" s="5"/>
    </row>
    <row r="97" spans="2:8" x14ac:dyDescent="0.2">
      <c r="B97" s="5"/>
      <c r="C97" s="5"/>
      <c r="D97" s="5"/>
      <c r="E97" s="4" t="str">
        <f t="shared" si="4"/>
        <v xml:space="preserve"> </v>
      </c>
      <c r="F97" s="5"/>
      <c r="G97" s="4">
        <f t="shared" si="3"/>
        <v>0</v>
      </c>
      <c r="H97" s="5"/>
    </row>
    <row r="98" spans="2:8" x14ac:dyDescent="0.2">
      <c r="B98" s="5"/>
      <c r="C98" s="5"/>
      <c r="D98" s="5"/>
      <c r="E98" s="4" t="str">
        <f t="shared" si="4"/>
        <v xml:space="preserve"> </v>
      </c>
      <c r="F98" s="5"/>
      <c r="G98" s="4">
        <f t="shared" si="3"/>
        <v>0</v>
      </c>
      <c r="H98" s="5"/>
    </row>
    <row r="99" spans="2:8" x14ac:dyDescent="0.2">
      <c r="B99" s="5"/>
      <c r="C99" s="5"/>
      <c r="D99" s="5"/>
      <c r="E99" s="4" t="str">
        <f t="shared" si="4"/>
        <v xml:space="preserve"> </v>
      </c>
      <c r="F99" s="5"/>
      <c r="G99" s="4">
        <f t="shared" si="3"/>
        <v>0</v>
      </c>
      <c r="H99" s="5"/>
    </row>
    <row r="100" spans="2:8" x14ac:dyDescent="0.2">
      <c r="B100" s="5"/>
      <c r="C100" s="5"/>
      <c r="D100" s="5"/>
      <c r="E100" s="4" t="str">
        <f t="shared" si="4"/>
        <v xml:space="preserve"> </v>
      </c>
      <c r="F100" s="5"/>
      <c r="G100" s="4">
        <f t="shared" si="3"/>
        <v>0</v>
      </c>
      <c r="H100" s="5"/>
    </row>
    <row r="101" spans="2:8" x14ac:dyDescent="0.2">
      <c r="B101" s="5"/>
      <c r="C101" s="5"/>
      <c r="D101" s="5"/>
      <c r="E101" s="4" t="str">
        <f t="shared" si="4"/>
        <v xml:space="preserve"> </v>
      </c>
      <c r="F101" s="5"/>
      <c r="G101" s="4">
        <f t="shared" si="3"/>
        <v>0</v>
      </c>
      <c r="H101" s="5"/>
    </row>
    <row r="102" spans="2:8" x14ac:dyDescent="0.2">
      <c r="B102" s="5"/>
      <c r="C102" s="5"/>
      <c r="D102" s="5"/>
      <c r="E102" s="4" t="str">
        <f t="shared" si="4"/>
        <v xml:space="preserve"> </v>
      </c>
      <c r="F102" s="5"/>
      <c r="G102" s="4">
        <f t="shared" si="3"/>
        <v>0</v>
      </c>
      <c r="H102" s="5"/>
    </row>
    <row r="103" spans="2:8" x14ac:dyDescent="0.2">
      <c r="B103" s="5"/>
      <c r="C103" s="5"/>
      <c r="D103" s="5"/>
      <c r="E103" s="4" t="str">
        <f t="shared" si="4"/>
        <v xml:space="preserve"> </v>
      </c>
      <c r="F103" s="5"/>
      <c r="G103" s="4">
        <f t="shared" si="3"/>
        <v>0</v>
      </c>
      <c r="H103" s="5"/>
    </row>
    <row r="104" spans="2:8" x14ac:dyDescent="0.2">
      <c r="B104" s="5"/>
      <c r="C104" s="5"/>
      <c r="D104" s="5"/>
      <c r="E104" s="4" t="str">
        <f t="shared" si="4"/>
        <v xml:space="preserve"> </v>
      </c>
      <c r="F104" s="5"/>
      <c r="G104" s="4">
        <f t="shared" si="3"/>
        <v>0</v>
      </c>
      <c r="H104" s="5"/>
    </row>
    <row r="105" spans="2:8" x14ac:dyDescent="0.2">
      <c r="B105" s="5"/>
      <c r="C105" s="5"/>
      <c r="D105" s="5"/>
      <c r="E105" s="4" t="str">
        <f t="shared" si="4"/>
        <v xml:space="preserve"> </v>
      </c>
      <c r="F105" s="5"/>
      <c r="G105" s="4">
        <f t="shared" si="3"/>
        <v>0</v>
      </c>
      <c r="H105" s="5"/>
    </row>
    <row r="106" spans="2:8" x14ac:dyDescent="0.2">
      <c r="B106" s="5"/>
      <c r="C106" s="5"/>
      <c r="D106" s="5"/>
      <c r="E106" s="4" t="str">
        <f t="shared" si="4"/>
        <v xml:space="preserve"> </v>
      </c>
      <c r="F106" s="5"/>
      <c r="G106" s="4">
        <f t="shared" si="3"/>
        <v>0</v>
      </c>
      <c r="H106" s="5"/>
    </row>
    <row r="107" spans="2:8" x14ac:dyDescent="0.2">
      <c r="B107" s="5"/>
      <c r="C107" s="5"/>
      <c r="D107" s="5"/>
      <c r="E107" s="4" t="str">
        <f t="shared" si="4"/>
        <v xml:space="preserve"> </v>
      </c>
      <c r="F107" s="5"/>
      <c r="G107" s="4">
        <f t="shared" si="3"/>
        <v>0</v>
      </c>
      <c r="H107" s="5"/>
    </row>
    <row r="108" spans="2:8" x14ac:dyDescent="0.2">
      <c r="B108" s="5"/>
      <c r="C108" s="5"/>
      <c r="D108" s="5"/>
      <c r="E108" s="4" t="str">
        <f t="shared" si="4"/>
        <v xml:space="preserve"> </v>
      </c>
      <c r="F108" s="5"/>
      <c r="G108" s="4">
        <f t="shared" si="3"/>
        <v>0</v>
      </c>
      <c r="H108" s="5"/>
    </row>
    <row r="109" spans="2:8" x14ac:dyDescent="0.2">
      <c r="B109" s="5"/>
      <c r="C109" s="5"/>
      <c r="D109" s="5"/>
      <c r="E109" s="4" t="str">
        <f t="shared" si="4"/>
        <v xml:space="preserve"> </v>
      </c>
      <c r="F109" s="5"/>
      <c r="G109" s="4">
        <f t="shared" si="3"/>
        <v>0</v>
      </c>
      <c r="H109" s="5"/>
    </row>
    <row r="110" spans="2:8" x14ac:dyDescent="0.2">
      <c r="B110" s="5"/>
      <c r="C110" s="5"/>
      <c r="D110" s="5"/>
      <c r="E110" s="4" t="str">
        <f t="shared" si="4"/>
        <v xml:space="preserve"> </v>
      </c>
      <c r="F110" s="5"/>
      <c r="G110" s="4">
        <f t="shared" si="3"/>
        <v>0</v>
      </c>
      <c r="H110" s="5"/>
    </row>
    <row r="111" spans="2:8" x14ac:dyDescent="0.2">
      <c r="B111" s="5"/>
      <c r="C111" s="5"/>
      <c r="D111" s="5"/>
      <c r="E111" s="4" t="str">
        <f t="shared" si="4"/>
        <v xml:space="preserve"> </v>
      </c>
      <c r="F111" s="5"/>
      <c r="G111" s="4">
        <f t="shared" si="3"/>
        <v>0</v>
      </c>
      <c r="H111" s="5"/>
    </row>
    <row r="112" spans="2:8" x14ac:dyDescent="0.2">
      <c r="B112" s="5"/>
      <c r="C112" s="5"/>
      <c r="D112" s="5"/>
      <c r="E112" s="4" t="str">
        <f t="shared" si="4"/>
        <v xml:space="preserve"> </v>
      </c>
      <c r="F112" s="5"/>
      <c r="G112" s="4">
        <f t="shared" si="3"/>
        <v>0</v>
      </c>
      <c r="H112" s="5"/>
    </row>
    <row r="113" spans="2:8" x14ac:dyDescent="0.2">
      <c r="B113" s="5"/>
      <c r="C113" s="5"/>
      <c r="D113" s="5"/>
      <c r="E113" s="4" t="str">
        <f t="shared" si="4"/>
        <v xml:space="preserve"> </v>
      </c>
      <c r="F113" s="5"/>
      <c r="G113" s="4">
        <f t="shared" si="3"/>
        <v>0</v>
      </c>
      <c r="H113" s="5"/>
    </row>
    <row r="114" spans="2:8" x14ac:dyDescent="0.2">
      <c r="B114" s="5"/>
      <c r="C114" s="5"/>
      <c r="D114" s="5"/>
      <c r="E114" s="4" t="str">
        <f t="shared" si="4"/>
        <v xml:space="preserve"> </v>
      </c>
      <c r="F114" s="5"/>
      <c r="G114" s="4">
        <f t="shared" si="3"/>
        <v>0</v>
      </c>
      <c r="H114" s="5"/>
    </row>
    <row r="115" spans="2:8" x14ac:dyDescent="0.2">
      <c r="B115" s="5"/>
      <c r="C115" s="5"/>
      <c r="D115" s="5"/>
      <c r="E115" s="4" t="str">
        <f t="shared" si="4"/>
        <v xml:space="preserve"> </v>
      </c>
      <c r="F115" s="5"/>
      <c r="G115" s="4">
        <f t="shared" si="3"/>
        <v>0</v>
      </c>
      <c r="H115" s="5"/>
    </row>
    <row r="116" spans="2:8" x14ac:dyDescent="0.2">
      <c r="B116" s="5"/>
      <c r="C116" s="5"/>
      <c r="D116" s="5"/>
      <c r="E116" s="4" t="str">
        <f t="shared" si="4"/>
        <v xml:space="preserve"> </v>
      </c>
      <c r="F116" s="5"/>
      <c r="G116" s="4">
        <f t="shared" si="3"/>
        <v>0</v>
      </c>
      <c r="H116" s="5"/>
    </row>
    <row r="117" spans="2:8" x14ac:dyDescent="0.2">
      <c r="B117" s="5"/>
      <c r="C117" s="5"/>
      <c r="D117" s="5"/>
      <c r="E117" s="4" t="str">
        <f t="shared" si="4"/>
        <v xml:space="preserve"> </v>
      </c>
      <c r="F117" s="5"/>
      <c r="G117" s="4">
        <f t="shared" si="3"/>
        <v>0</v>
      </c>
      <c r="H117" s="5"/>
    </row>
    <row r="118" spans="2:8" x14ac:dyDescent="0.2">
      <c r="B118" s="5"/>
      <c r="C118" s="5"/>
      <c r="D118" s="5"/>
      <c r="E118" s="4" t="str">
        <f t="shared" si="4"/>
        <v xml:space="preserve"> </v>
      </c>
      <c r="F118" s="5"/>
      <c r="G118" s="4">
        <f t="shared" si="3"/>
        <v>0</v>
      </c>
      <c r="H118" s="5"/>
    </row>
    <row r="119" spans="2:8" x14ac:dyDescent="0.2">
      <c r="B119" s="5"/>
      <c r="C119" s="5"/>
      <c r="D119" s="5"/>
      <c r="E119" s="4" t="str">
        <f t="shared" si="4"/>
        <v xml:space="preserve"> </v>
      </c>
      <c r="F119" s="5"/>
      <c r="G119" s="4">
        <f t="shared" si="3"/>
        <v>0</v>
      </c>
      <c r="H119" s="5"/>
    </row>
    <row r="120" spans="2:8" x14ac:dyDescent="0.2">
      <c r="B120" s="5"/>
      <c r="C120" s="5"/>
      <c r="D120" s="5"/>
      <c r="E120" s="4" t="str">
        <f t="shared" si="4"/>
        <v xml:space="preserve"> </v>
      </c>
      <c r="F120" s="5"/>
      <c r="G120" s="4">
        <f t="shared" si="3"/>
        <v>0</v>
      </c>
      <c r="H120" s="5"/>
    </row>
    <row r="121" spans="2:8" x14ac:dyDescent="0.2">
      <c r="B121" s="5"/>
      <c r="C121" s="5"/>
      <c r="D121" s="5"/>
      <c r="E121" s="4" t="str">
        <f t="shared" si="4"/>
        <v xml:space="preserve"> </v>
      </c>
      <c r="F121" s="5"/>
      <c r="G121" s="4">
        <f t="shared" si="3"/>
        <v>0</v>
      </c>
      <c r="H121" s="5"/>
    </row>
    <row r="122" spans="2:8" x14ac:dyDescent="0.2">
      <c r="B122" s="5"/>
      <c r="C122" s="5"/>
      <c r="D122" s="5"/>
      <c r="E122" s="4" t="str">
        <f t="shared" si="4"/>
        <v xml:space="preserve"> </v>
      </c>
      <c r="F122" s="5"/>
      <c r="G122" s="4">
        <f t="shared" si="3"/>
        <v>0</v>
      </c>
      <c r="H122" s="5"/>
    </row>
    <row r="123" spans="2:8" x14ac:dyDescent="0.2">
      <c r="B123" s="5"/>
      <c r="C123" s="5"/>
      <c r="D123" s="5"/>
      <c r="E123" s="4" t="str">
        <f t="shared" si="4"/>
        <v xml:space="preserve"> </v>
      </c>
      <c r="F123" s="5"/>
      <c r="G123" s="4">
        <f t="shared" si="3"/>
        <v>0</v>
      </c>
      <c r="H123" s="5"/>
    </row>
    <row r="124" spans="2:8" x14ac:dyDescent="0.2">
      <c r="B124" s="5"/>
      <c r="C124" s="5"/>
      <c r="D124" s="5"/>
      <c r="E124" s="4" t="str">
        <f t="shared" si="4"/>
        <v xml:space="preserve"> </v>
      </c>
      <c r="F124" s="5"/>
      <c r="G124" s="4">
        <f t="shared" si="3"/>
        <v>0</v>
      </c>
      <c r="H124" s="5"/>
    </row>
    <row r="125" spans="2:8" x14ac:dyDescent="0.2">
      <c r="B125" s="5"/>
      <c r="C125" s="5"/>
      <c r="D125" s="5"/>
      <c r="E125" s="4" t="str">
        <f t="shared" si="4"/>
        <v xml:space="preserve"> </v>
      </c>
      <c r="F125" s="5"/>
      <c r="G125" s="4">
        <f t="shared" si="3"/>
        <v>0</v>
      </c>
      <c r="H125" s="5"/>
    </row>
    <row r="126" spans="2:8" x14ac:dyDescent="0.2">
      <c r="B126" s="5"/>
      <c r="C126" s="5"/>
      <c r="D126" s="5"/>
      <c r="E126" s="4" t="str">
        <f t="shared" si="4"/>
        <v xml:space="preserve"> </v>
      </c>
      <c r="F126" s="5"/>
      <c r="G126" s="4">
        <f t="shared" si="3"/>
        <v>0</v>
      </c>
      <c r="H126" s="5"/>
    </row>
    <row r="127" spans="2:8" x14ac:dyDescent="0.2">
      <c r="B127" s="5"/>
      <c r="C127" s="5"/>
      <c r="D127" s="5"/>
      <c r="E127" s="4" t="str">
        <f t="shared" si="4"/>
        <v xml:space="preserve"> </v>
      </c>
      <c r="F127" s="5"/>
      <c r="G127" s="4">
        <f t="shared" si="3"/>
        <v>0</v>
      </c>
      <c r="H127" s="5"/>
    </row>
    <row r="128" spans="2:8" x14ac:dyDescent="0.2">
      <c r="B128" s="5"/>
      <c r="C128" s="5"/>
      <c r="D128" s="5"/>
      <c r="E128" s="4" t="str">
        <f t="shared" si="4"/>
        <v xml:space="preserve"> </v>
      </c>
      <c r="F128" s="5"/>
      <c r="G128" s="4">
        <f t="shared" si="3"/>
        <v>0</v>
      </c>
      <c r="H128" s="5"/>
    </row>
    <row r="129" spans="2:8" x14ac:dyDescent="0.2">
      <c r="B129" s="5"/>
      <c r="C129" s="5"/>
      <c r="D129" s="5"/>
      <c r="E129" s="4" t="str">
        <f t="shared" si="4"/>
        <v xml:space="preserve"> </v>
      </c>
      <c r="F129" s="5"/>
      <c r="G129" s="4">
        <f t="shared" si="3"/>
        <v>0</v>
      </c>
      <c r="H129" s="5"/>
    </row>
    <row r="130" spans="2:8" x14ac:dyDescent="0.2">
      <c r="B130" s="5"/>
      <c r="C130" s="5"/>
      <c r="D130" s="5"/>
      <c r="E130" s="4" t="str">
        <f t="shared" si="4"/>
        <v xml:space="preserve"> </v>
      </c>
      <c r="F130" s="5"/>
      <c r="G130" s="4">
        <f t="shared" si="3"/>
        <v>0</v>
      </c>
      <c r="H130" s="5"/>
    </row>
    <row r="131" spans="2:8" x14ac:dyDescent="0.2">
      <c r="B131" s="5"/>
      <c r="C131" s="5"/>
      <c r="D131" s="5"/>
      <c r="E131" s="4" t="str">
        <f t="shared" si="4"/>
        <v xml:space="preserve"> </v>
      </c>
      <c r="F131" s="5"/>
      <c r="G131" s="4">
        <f t="shared" si="3"/>
        <v>0</v>
      </c>
      <c r="H131" s="5"/>
    </row>
    <row r="132" spans="2:8" x14ac:dyDescent="0.2">
      <c r="B132" s="5"/>
      <c r="C132" s="5"/>
      <c r="D132" s="5"/>
      <c r="E132" s="4" t="str">
        <f t="shared" si="4"/>
        <v xml:space="preserve"> </v>
      </c>
      <c r="F132" s="5"/>
      <c r="G132" s="4">
        <f t="shared" ref="G132:G195" si="5">IFERROR(E132*F132,0)</f>
        <v>0</v>
      </c>
      <c r="H132" s="5"/>
    </row>
    <row r="133" spans="2:8" x14ac:dyDescent="0.2">
      <c r="B133" s="5"/>
      <c r="C133" s="5"/>
      <c r="D133" s="5"/>
      <c r="E133" s="4" t="str">
        <f t="shared" si="4"/>
        <v xml:space="preserve"> </v>
      </c>
      <c r="F133" s="5"/>
      <c r="G133" s="4">
        <f t="shared" si="5"/>
        <v>0</v>
      </c>
      <c r="H133" s="5"/>
    </row>
    <row r="134" spans="2:8" x14ac:dyDescent="0.2">
      <c r="B134" s="5"/>
      <c r="C134" s="5"/>
      <c r="D134" s="5"/>
      <c r="E134" s="4" t="str">
        <f t="shared" si="4"/>
        <v xml:space="preserve"> </v>
      </c>
      <c r="F134" s="5"/>
      <c r="G134" s="4">
        <f t="shared" si="5"/>
        <v>0</v>
      </c>
      <c r="H134" s="5"/>
    </row>
    <row r="135" spans="2:8" x14ac:dyDescent="0.2">
      <c r="B135" s="5"/>
      <c r="C135" s="5"/>
      <c r="D135" s="5"/>
      <c r="E135" s="4" t="str">
        <f t="shared" si="4"/>
        <v xml:space="preserve"> </v>
      </c>
      <c r="F135" s="5"/>
      <c r="G135" s="4">
        <f t="shared" si="5"/>
        <v>0</v>
      </c>
      <c r="H135" s="5"/>
    </row>
    <row r="136" spans="2:8" x14ac:dyDescent="0.2">
      <c r="B136" s="5"/>
      <c r="C136" s="5"/>
      <c r="D136" s="5"/>
      <c r="E136" s="4" t="str">
        <f t="shared" si="4"/>
        <v xml:space="preserve"> </v>
      </c>
      <c r="F136" s="5"/>
      <c r="G136" s="4">
        <f t="shared" si="5"/>
        <v>0</v>
      </c>
      <c r="H136" s="5"/>
    </row>
    <row r="137" spans="2:8" x14ac:dyDescent="0.2">
      <c r="B137" s="5"/>
      <c r="C137" s="5"/>
      <c r="D137" s="5"/>
      <c r="E137" s="4" t="str">
        <f t="shared" ref="E137:E200" si="6">IF(D137="CAMISA BLANCA",59,IF(D137="CAMISA AZUL",59,IF(D137="CAMISA AMARILLA",59,IF(D137="CAMISA VERDE",59,IF(D137="CAMISA DENIM",59,IF(D137="CAMISA GRANATE",59,IF(D137="CAMISA GRIS",59,IF(D137="CAMISA GRIS CLARO",59,IF(D137="CAMISA CUADROS AZULES",59,IF(D137="CAMISA CUADROS NAVIDAD",59,IF(D137="CARTERA NEGRA",29,IF(D137="CARTERA AZUL",29,IF(D137="CARTERA CAMEL",29,IF(D137="CARTERA VERDE",29,IF(D137="CARTERA AZUL-ROJO",29,IF(D137="CARTERA VERDE-AMARILLO",29," "))))))))))))))))</f>
        <v xml:space="preserve"> </v>
      </c>
      <c r="F137" s="5"/>
      <c r="G137" s="4">
        <f t="shared" si="5"/>
        <v>0</v>
      </c>
      <c r="H137" s="5"/>
    </row>
    <row r="138" spans="2:8" x14ac:dyDescent="0.2">
      <c r="B138" s="5"/>
      <c r="C138" s="5"/>
      <c r="D138" s="5"/>
      <c r="E138" s="4" t="str">
        <f t="shared" si="6"/>
        <v xml:space="preserve"> </v>
      </c>
      <c r="F138" s="5"/>
      <c r="G138" s="4">
        <f t="shared" si="5"/>
        <v>0</v>
      </c>
      <c r="H138" s="5"/>
    </row>
    <row r="139" spans="2:8" x14ac:dyDescent="0.2">
      <c r="B139" s="5"/>
      <c r="C139" s="5"/>
      <c r="D139" s="5"/>
      <c r="E139" s="4" t="str">
        <f t="shared" si="6"/>
        <v xml:space="preserve"> </v>
      </c>
      <c r="F139" s="5"/>
      <c r="G139" s="4">
        <f t="shared" si="5"/>
        <v>0</v>
      </c>
      <c r="H139" s="5"/>
    </row>
    <row r="140" spans="2:8" x14ac:dyDescent="0.2">
      <c r="B140" s="5"/>
      <c r="C140" s="5"/>
      <c r="D140" s="5"/>
      <c r="E140" s="4" t="str">
        <f t="shared" si="6"/>
        <v xml:space="preserve"> </v>
      </c>
      <c r="F140" s="5"/>
      <c r="G140" s="4">
        <f t="shared" si="5"/>
        <v>0</v>
      </c>
      <c r="H140" s="5"/>
    </row>
    <row r="141" spans="2:8" x14ac:dyDescent="0.2">
      <c r="B141" s="5"/>
      <c r="C141" s="5"/>
      <c r="D141" s="5"/>
      <c r="E141" s="4" t="str">
        <f t="shared" si="6"/>
        <v xml:space="preserve"> </v>
      </c>
      <c r="F141" s="5"/>
      <c r="G141" s="4">
        <f t="shared" si="5"/>
        <v>0</v>
      </c>
      <c r="H141" s="5"/>
    </row>
    <row r="142" spans="2:8" x14ac:dyDescent="0.2">
      <c r="B142" s="5"/>
      <c r="C142" s="5"/>
      <c r="D142" s="5"/>
      <c r="E142" s="4" t="str">
        <f t="shared" si="6"/>
        <v xml:space="preserve"> </v>
      </c>
      <c r="F142" s="5"/>
      <c r="G142" s="4">
        <f t="shared" si="5"/>
        <v>0</v>
      </c>
      <c r="H142" s="5"/>
    </row>
    <row r="143" spans="2:8" x14ac:dyDescent="0.2">
      <c r="B143" s="5"/>
      <c r="C143" s="5"/>
      <c r="D143" s="5"/>
      <c r="E143" s="4" t="str">
        <f t="shared" si="6"/>
        <v xml:space="preserve"> </v>
      </c>
      <c r="F143" s="5"/>
      <c r="G143" s="4">
        <f t="shared" si="5"/>
        <v>0</v>
      </c>
      <c r="H143" s="5"/>
    </row>
    <row r="144" spans="2:8" x14ac:dyDescent="0.2">
      <c r="B144" s="5"/>
      <c r="C144" s="5"/>
      <c r="D144" s="5"/>
      <c r="E144" s="4" t="str">
        <f t="shared" si="6"/>
        <v xml:space="preserve"> </v>
      </c>
      <c r="F144" s="5"/>
      <c r="G144" s="4">
        <f t="shared" si="5"/>
        <v>0</v>
      </c>
      <c r="H144" s="5"/>
    </row>
    <row r="145" spans="2:8" x14ac:dyDescent="0.2">
      <c r="B145" s="5"/>
      <c r="C145" s="5"/>
      <c r="D145" s="5"/>
      <c r="E145" s="4" t="str">
        <f t="shared" si="6"/>
        <v xml:space="preserve"> </v>
      </c>
      <c r="F145" s="5"/>
      <c r="G145" s="4">
        <f t="shared" si="5"/>
        <v>0</v>
      </c>
      <c r="H145" s="5"/>
    </row>
    <row r="146" spans="2:8" x14ac:dyDescent="0.2">
      <c r="B146" s="5"/>
      <c r="C146" s="5"/>
      <c r="D146" s="5"/>
      <c r="E146" s="4" t="str">
        <f t="shared" si="6"/>
        <v xml:space="preserve"> </v>
      </c>
      <c r="F146" s="5"/>
      <c r="G146" s="4">
        <f t="shared" si="5"/>
        <v>0</v>
      </c>
      <c r="H146" s="5"/>
    </row>
    <row r="147" spans="2:8" x14ac:dyDescent="0.2">
      <c r="B147" s="5"/>
      <c r="C147" s="5"/>
      <c r="D147" s="5"/>
      <c r="E147" s="4" t="str">
        <f t="shared" si="6"/>
        <v xml:space="preserve"> </v>
      </c>
      <c r="F147" s="5"/>
      <c r="G147" s="4">
        <f t="shared" si="5"/>
        <v>0</v>
      </c>
      <c r="H147" s="5"/>
    </row>
    <row r="148" spans="2:8" x14ac:dyDescent="0.2">
      <c r="B148" s="5"/>
      <c r="C148" s="5"/>
      <c r="D148" s="5"/>
      <c r="E148" s="4" t="str">
        <f t="shared" si="6"/>
        <v xml:space="preserve"> </v>
      </c>
      <c r="F148" s="5"/>
      <c r="G148" s="4">
        <f t="shared" si="5"/>
        <v>0</v>
      </c>
      <c r="H148" s="5"/>
    </row>
    <row r="149" spans="2:8" x14ac:dyDescent="0.2">
      <c r="B149" s="5"/>
      <c r="C149" s="5"/>
      <c r="D149" s="5"/>
      <c r="E149" s="4" t="str">
        <f t="shared" si="6"/>
        <v xml:space="preserve"> </v>
      </c>
      <c r="F149" s="5"/>
      <c r="G149" s="4">
        <f t="shared" si="5"/>
        <v>0</v>
      </c>
      <c r="H149" s="5"/>
    </row>
    <row r="150" spans="2:8" x14ac:dyDescent="0.2">
      <c r="B150" s="5"/>
      <c r="C150" s="5"/>
      <c r="D150" s="5"/>
      <c r="E150" s="4" t="str">
        <f t="shared" si="6"/>
        <v xml:space="preserve"> </v>
      </c>
      <c r="F150" s="5"/>
      <c r="G150" s="4">
        <f t="shared" si="5"/>
        <v>0</v>
      </c>
      <c r="H150" s="5"/>
    </row>
    <row r="151" spans="2:8" x14ac:dyDescent="0.2">
      <c r="B151" s="5"/>
      <c r="C151" s="5"/>
      <c r="D151" s="5"/>
      <c r="E151" s="4" t="str">
        <f t="shared" si="6"/>
        <v xml:space="preserve"> </v>
      </c>
      <c r="F151" s="5"/>
      <c r="G151" s="4">
        <f t="shared" si="5"/>
        <v>0</v>
      </c>
      <c r="H151" s="5"/>
    </row>
    <row r="152" spans="2:8" x14ac:dyDescent="0.2">
      <c r="B152" s="5"/>
      <c r="C152" s="5"/>
      <c r="D152" s="5"/>
      <c r="E152" s="4" t="str">
        <f t="shared" si="6"/>
        <v xml:space="preserve"> </v>
      </c>
      <c r="F152" s="5"/>
      <c r="G152" s="4">
        <f t="shared" si="5"/>
        <v>0</v>
      </c>
      <c r="H152" s="5"/>
    </row>
    <row r="153" spans="2:8" x14ac:dyDescent="0.2">
      <c r="B153" s="5"/>
      <c r="C153" s="5"/>
      <c r="D153" s="5"/>
      <c r="E153" s="4" t="str">
        <f t="shared" si="6"/>
        <v xml:space="preserve"> </v>
      </c>
      <c r="F153" s="5"/>
      <c r="G153" s="4">
        <f t="shared" si="5"/>
        <v>0</v>
      </c>
      <c r="H153" s="5"/>
    </row>
    <row r="154" spans="2:8" x14ac:dyDescent="0.2">
      <c r="B154" s="5"/>
      <c r="C154" s="5"/>
      <c r="D154" s="5"/>
      <c r="E154" s="4" t="str">
        <f t="shared" si="6"/>
        <v xml:space="preserve"> </v>
      </c>
      <c r="F154" s="5"/>
      <c r="G154" s="4">
        <f t="shared" si="5"/>
        <v>0</v>
      </c>
      <c r="H154" s="5"/>
    </row>
    <row r="155" spans="2:8" x14ac:dyDescent="0.2">
      <c r="B155" s="5"/>
      <c r="C155" s="5"/>
      <c r="D155" s="5"/>
      <c r="E155" s="4" t="str">
        <f t="shared" si="6"/>
        <v xml:space="preserve"> </v>
      </c>
      <c r="F155" s="5"/>
      <c r="G155" s="4">
        <f t="shared" si="5"/>
        <v>0</v>
      </c>
      <c r="H155" s="5"/>
    </row>
    <row r="156" spans="2:8" x14ac:dyDescent="0.2">
      <c r="B156" s="5"/>
      <c r="C156" s="5"/>
      <c r="D156" s="5"/>
      <c r="E156" s="4" t="str">
        <f t="shared" si="6"/>
        <v xml:space="preserve"> </v>
      </c>
      <c r="F156" s="5"/>
      <c r="G156" s="4">
        <f t="shared" si="5"/>
        <v>0</v>
      </c>
      <c r="H156" s="5"/>
    </row>
    <row r="157" spans="2:8" x14ac:dyDescent="0.2">
      <c r="B157" s="5"/>
      <c r="C157" s="5"/>
      <c r="D157" s="5"/>
      <c r="E157" s="4" t="str">
        <f t="shared" si="6"/>
        <v xml:space="preserve"> </v>
      </c>
      <c r="F157" s="5"/>
      <c r="G157" s="4">
        <f t="shared" si="5"/>
        <v>0</v>
      </c>
      <c r="H157" s="5"/>
    </row>
    <row r="158" spans="2:8" x14ac:dyDescent="0.2">
      <c r="B158" s="5"/>
      <c r="C158" s="5"/>
      <c r="D158" s="5"/>
      <c r="E158" s="4" t="str">
        <f t="shared" si="6"/>
        <v xml:space="preserve"> </v>
      </c>
      <c r="F158" s="5"/>
      <c r="G158" s="4">
        <f t="shared" si="5"/>
        <v>0</v>
      </c>
      <c r="H158" s="5"/>
    </row>
    <row r="159" spans="2:8" x14ac:dyDescent="0.2">
      <c r="B159" s="5"/>
      <c r="C159" s="5"/>
      <c r="D159" s="5"/>
      <c r="E159" s="4" t="str">
        <f t="shared" si="6"/>
        <v xml:space="preserve"> </v>
      </c>
      <c r="F159" s="5"/>
      <c r="G159" s="4">
        <f t="shared" si="5"/>
        <v>0</v>
      </c>
      <c r="H159" s="5"/>
    </row>
    <row r="160" spans="2:8" x14ac:dyDescent="0.2">
      <c r="B160" s="5"/>
      <c r="C160" s="5"/>
      <c r="D160" s="5"/>
      <c r="E160" s="4" t="str">
        <f t="shared" si="6"/>
        <v xml:space="preserve"> </v>
      </c>
      <c r="F160" s="5"/>
      <c r="G160" s="4">
        <f t="shared" si="5"/>
        <v>0</v>
      </c>
      <c r="H160" s="5"/>
    </row>
    <row r="161" spans="2:8" x14ac:dyDescent="0.2">
      <c r="B161" s="5"/>
      <c r="C161" s="5"/>
      <c r="D161" s="5"/>
      <c r="E161" s="4" t="str">
        <f t="shared" si="6"/>
        <v xml:space="preserve"> </v>
      </c>
      <c r="F161" s="5"/>
      <c r="G161" s="4">
        <f t="shared" si="5"/>
        <v>0</v>
      </c>
      <c r="H161" s="5"/>
    </row>
    <row r="162" spans="2:8" x14ac:dyDescent="0.2">
      <c r="B162" s="5"/>
      <c r="C162" s="5"/>
      <c r="D162" s="5"/>
      <c r="E162" s="4" t="str">
        <f t="shared" si="6"/>
        <v xml:space="preserve"> </v>
      </c>
      <c r="F162" s="5"/>
      <c r="G162" s="4">
        <f t="shared" si="5"/>
        <v>0</v>
      </c>
      <c r="H162" s="5"/>
    </row>
    <row r="163" spans="2:8" x14ac:dyDescent="0.2">
      <c r="B163" s="5"/>
      <c r="C163" s="5"/>
      <c r="D163" s="5"/>
      <c r="E163" s="4" t="str">
        <f t="shared" si="6"/>
        <v xml:space="preserve"> </v>
      </c>
      <c r="F163" s="5"/>
      <c r="G163" s="4">
        <f t="shared" si="5"/>
        <v>0</v>
      </c>
      <c r="H163" s="5"/>
    </row>
    <row r="164" spans="2:8" x14ac:dyDescent="0.2">
      <c r="B164" s="5"/>
      <c r="C164" s="5"/>
      <c r="D164" s="5"/>
      <c r="E164" s="4" t="str">
        <f t="shared" si="6"/>
        <v xml:space="preserve"> </v>
      </c>
      <c r="F164" s="5"/>
      <c r="G164" s="4">
        <f t="shared" si="5"/>
        <v>0</v>
      </c>
      <c r="H164" s="5"/>
    </row>
    <row r="165" spans="2:8" x14ac:dyDescent="0.2">
      <c r="B165" s="5"/>
      <c r="C165" s="5"/>
      <c r="D165" s="5"/>
      <c r="E165" s="4" t="str">
        <f t="shared" si="6"/>
        <v xml:space="preserve"> </v>
      </c>
      <c r="F165" s="5"/>
      <c r="G165" s="4">
        <f t="shared" si="5"/>
        <v>0</v>
      </c>
      <c r="H165" s="5"/>
    </row>
    <row r="166" spans="2:8" x14ac:dyDescent="0.2">
      <c r="B166" s="5"/>
      <c r="C166" s="5"/>
      <c r="D166" s="5"/>
      <c r="E166" s="4" t="str">
        <f t="shared" si="6"/>
        <v xml:space="preserve"> </v>
      </c>
      <c r="F166" s="5"/>
      <c r="G166" s="4">
        <f t="shared" si="5"/>
        <v>0</v>
      </c>
      <c r="H166" s="5"/>
    </row>
    <row r="167" spans="2:8" x14ac:dyDescent="0.2">
      <c r="B167" s="5"/>
      <c r="C167" s="5"/>
      <c r="D167" s="5"/>
      <c r="E167" s="4" t="str">
        <f t="shared" si="6"/>
        <v xml:space="preserve"> </v>
      </c>
      <c r="F167" s="5"/>
      <c r="G167" s="4">
        <f t="shared" si="5"/>
        <v>0</v>
      </c>
      <c r="H167" s="5"/>
    </row>
    <row r="168" spans="2:8" x14ac:dyDescent="0.2">
      <c r="B168" s="5"/>
      <c r="C168" s="5"/>
      <c r="D168" s="5"/>
      <c r="E168" s="4" t="str">
        <f t="shared" si="6"/>
        <v xml:space="preserve"> </v>
      </c>
      <c r="F168" s="5"/>
      <c r="G168" s="4">
        <f t="shared" si="5"/>
        <v>0</v>
      </c>
      <c r="H168" s="5"/>
    </row>
    <row r="169" spans="2:8" x14ac:dyDescent="0.2">
      <c r="B169" s="5"/>
      <c r="C169" s="5"/>
      <c r="D169" s="5"/>
      <c r="E169" s="4" t="str">
        <f t="shared" si="6"/>
        <v xml:space="preserve"> </v>
      </c>
      <c r="F169" s="5"/>
      <c r="G169" s="4">
        <f t="shared" si="5"/>
        <v>0</v>
      </c>
      <c r="H169" s="5"/>
    </row>
    <row r="170" spans="2:8" x14ac:dyDescent="0.2">
      <c r="B170" s="5"/>
      <c r="C170" s="5"/>
      <c r="D170" s="5"/>
      <c r="E170" s="4" t="str">
        <f t="shared" si="6"/>
        <v xml:space="preserve"> </v>
      </c>
      <c r="F170" s="5"/>
      <c r="G170" s="4">
        <f t="shared" si="5"/>
        <v>0</v>
      </c>
      <c r="H170" s="5"/>
    </row>
    <row r="171" spans="2:8" x14ac:dyDescent="0.2">
      <c r="B171" s="5"/>
      <c r="C171" s="5"/>
      <c r="D171" s="5"/>
      <c r="E171" s="4" t="str">
        <f t="shared" si="6"/>
        <v xml:space="preserve"> </v>
      </c>
      <c r="F171" s="5"/>
      <c r="G171" s="4">
        <f t="shared" si="5"/>
        <v>0</v>
      </c>
      <c r="H171" s="5"/>
    </row>
    <row r="172" spans="2:8" x14ac:dyDescent="0.2">
      <c r="B172" s="5"/>
      <c r="C172" s="5"/>
      <c r="D172" s="5"/>
      <c r="E172" s="4" t="str">
        <f t="shared" si="6"/>
        <v xml:space="preserve"> </v>
      </c>
      <c r="F172" s="5"/>
      <c r="G172" s="4">
        <f t="shared" si="5"/>
        <v>0</v>
      </c>
      <c r="H172" s="5"/>
    </row>
    <row r="173" spans="2:8" x14ac:dyDescent="0.2">
      <c r="B173" s="5"/>
      <c r="C173" s="5"/>
      <c r="D173" s="5"/>
      <c r="E173" s="4" t="str">
        <f t="shared" si="6"/>
        <v xml:space="preserve"> </v>
      </c>
      <c r="F173" s="5"/>
      <c r="G173" s="4">
        <f t="shared" si="5"/>
        <v>0</v>
      </c>
      <c r="H173" s="5"/>
    </row>
    <row r="174" spans="2:8" x14ac:dyDescent="0.2">
      <c r="B174" s="5"/>
      <c r="C174" s="5"/>
      <c r="D174" s="5"/>
      <c r="E174" s="4" t="str">
        <f t="shared" si="6"/>
        <v xml:space="preserve"> </v>
      </c>
      <c r="F174" s="5"/>
      <c r="G174" s="4">
        <f t="shared" si="5"/>
        <v>0</v>
      </c>
      <c r="H174" s="5"/>
    </row>
    <row r="175" spans="2:8" x14ac:dyDescent="0.2">
      <c r="B175" s="5"/>
      <c r="C175" s="5"/>
      <c r="D175" s="5"/>
      <c r="E175" s="4" t="str">
        <f t="shared" si="6"/>
        <v xml:space="preserve"> </v>
      </c>
      <c r="F175" s="5"/>
      <c r="G175" s="4">
        <f t="shared" si="5"/>
        <v>0</v>
      </c>
      <c r="H175" s="5"/>
    </row>
    <row r="176" spans="2:8" x14ac:dyDescent="0.2">
      <c r="B176" s="5"/>
      <c r="C176" s="5"/>
      <c r="D176" s="5"/>
      <c r="E176" s="4" t="str">
        <f t="shared" si="6"/>
        <v xml:space="preserve"> </v>
      </c>
      <c r="F176" s="5"/>
      <c r="G176" s="4">
        <f t="shared" si="5"/>
        <v>0</v>
      </c>
      <c r="H176" s="5"/>
    </row>
    <row r="177" spans="2:8" x14ac:dyDescent="0.2">
      <c r="B177" s="5"/>
      <c r="C177" s="5"/>
      <c r="D177" s="5"/>
      <c r="E177" s="4" t="str">
        <f t="shared" si="6"/>
        <v xml:space="preserve"> </v>
      </c>
      <c r="F177" s="5"/>
      <c r="G177" s="4">
        <f t="shared" si="5"/>
        <v>0</v>
      </c>
      <c r="H177" s="5"/>
    </row>
    <row r="178" spans="2:8" x14ac:dyDescent="0.2">
      <c r="B178" s="5"/>
      <c r="C178" s="5"/>
      <c r="D178" s="5"/>
      <c r="E178" s="4" t="str">
        <f t="shared" si="6"/>
        <v xml:space="preserve"> </v>
      </c>
      <c r="F178" s="5"/>
      <c r="G178" s="4">
        <f t="shared" si="5"/>
        <v>0</v>
      </c>
      <c r="H178" s="5"/>
    </row>
    <row r="179" spans="2:8" x14ac:dyDescent="0.2">
      <c r="B179" s="5"/>
      <c r="C179" s="5"/>
      <c r="D179" s="5"/>
      <c r="E179" s="4" t="str">
        <f t="shared" si="6"/>
        <v xml:space="preserve"> </v>
      </c>
      <c r="F179" s="5"/>
      <c r="G179" s="4">
        <f t="shared" si="5"/>
        <v>0</v>
      </c>
      <c r="H179" s="5"/>
    </row>
    <row r="180" spans="2:8" x14ac:dyDescent="0.2">
      <c r="B180" s="5"/>
      <c r="C180" s="5"/>
      <c r="D180" s="5"/>
      <c r="E180" s="4" t="str">
        <f t="shared" si="6"/>
        <v xml:space="preserve"> </v>
      </c>
      <c r="F180" s="5"/>
      <c r="G180" s="4">
        <f t="shared" si="5"/>
        <v>0</v>
      </c>
      <c r="H180" s="5"/>
    </row>
    <row r="181" spans="2:8" x14ac:dyDescent="0.2">
      <c r="B181" s="5"/>
      <c r="C181" s="5"/>
      <c r="D181" s="5"/>
      <c r="E181" s="4" t="str">
        <f t="shared" si="6"/>
        <v xml:space="preserve"> </v>
      </c>
      <c r="F181" s="5"/>
      <c r="G181" s="4">
        <f t="shared" si="5"/>
        <v>0</v>
      </c>
      <c r="H181" s="5"/>
    </row>
    <row r="182" spans="2:8" x14ac:dyDescent="0.2">
      <c r="B182" s="5"/>
      <c r="C182" s="5"/>
      <c r="D182" s="5"/>
      <c r="E182" s="4" t="str">
        <f t="shared" si="6"/>
        <v xml:space="preserve"> </v>
      </c>
      <c r="F182" s="5"/>
      <c r="G182" s="4">
        <f t="shared" si="5"/>
        <v>0</v>
      </c>
      <c r="H182" s="5"/>
    </row>
    <row r="183" spans="2:8" x14ac:dyDescent="0.2">
      <c r="B183" s="5"/>
      <c r="C183" s="5"/>
      <c r="D183" s="5"/>
      <c r="E183" s="4" t="str">
        <f t="shared" si="6"/>
        <v xml:space="preserve"> </v>
      </c>
      <c r="F183" s="5"/>
      <c r="G183" s="4">
        <f t="shared" si="5"/>
        <v>0</v>
      </c>
      <c r="H183" s="5"/>
    </row>
    <row r="184" spans="2:8" x14ac:dyDescent="0.2">
      <c r="B184" s="5"/>
      <c r="C184" s="5"/>
      <c r="D184" s="5"/>
      <c r="E184" s="4" t="str">
        <f t="shared" si="6"/>
        <v xml:space="preserve"> </v>
      </c>
      <c r="F184" s="5"/>
      <c r="G184" s="4">
        <f t="shared" si="5"/>
        <v>0</v>
      </c>
      <c r="H184" s="5"/>
    </row>
    <row r="185" spans="2:8" x14ac:dyDescent="0.2">
      <c r="B185" s="5"/>
      <c r="C185" s="5"/>
      <c r="D185" s="5"/>
      <c r="E185" s="4" t="str">
        <f t="shared" si="6"/>
        <v xml:space="preserve"> </v>
      </c>
      <c r="F185" s="5"/>
      <c r="G185" s="4">
        <f t="shared" si="5"/>
        <v>0</v>
      </c>
      <c r="H185" s="5"/>
    </row>
    <row r="186" spans="2:8" x14ac:dyDescent="0.2">
      <c r="B186" s="5"/>
      <c r="C186" s="5"/>
      <c r="D186" s="5"/>
      <c r="E186" s="4" t="str">
        <f t="shared" si="6"/>
        <v xml:space="preserve"> </v>
      </c>
      <c r="F186" s="5"/>
      <c r="G186" s="4">
        <f t="shared" si="5"/>
        <v>0</v>
      </c>
      <c r="H186" s="5"/>
    </row>
    <row r="187" spans="2:8" x14ac:dyDescent="0.2">
      <c r="B187" s="5"/>
      <c r="C187" s="5"/>
      <c r="D187" s="5"/>
      <c r="E187" s="4" t="str">
        <f t="shared" si="6"/>
        <v xml:space="preserve"> </v>
      </c>
      <c r="F187" s="5"/>
      <c r="G187" s="4">
        <f t="shared" si="5"/>
        <v>0</v>
      </c>
      <c r="H187" s="5"/>
    </row>
    <row r="188" spans="2:8" x14ac:dyDescent="0.2">
      <c r="B188" s="5"/>
      <c r="C188" s="5"/>
      <c r="D188" s="5"/>
      <c r="E188" s="4" t="str">
        <f t="shared" si="6"/>
        <v xml:space="preserve"> </v>
      </c>
      <c r="F188" s="5"/>
      <c r="G188" s="4">
        <f t="shared" si="5"/>
        <v>0</v>
      </c>
      <c r="H188" s="5"/>
    </row>
    <row r="189" spans="2:8" x14ac:dyDescent="0.2">
      <c r="B189" s="5"/>
      <c r="C189" s="5"/>
      <c r="D189" s="5"/>
      <c r="E189" s="4" t="str">
        <f t="shared" si="6"/>
        <v xml:space="preserve"> </v>
      </c>
      <c r="F189" s="5"/>
      <c r="G189" s="4">
        <f t="shared" si="5"/>
        <v>0</v>
      </c>
      <c r="H189" s="5"/>
    </row>
    <row r="190" spans="2:8" x14ac:dyDescent="0.2">
      <c r="B190" s="5"/>
      <c r="C190" s="5"/>
      <c r="D190" s="5"/>
      <c r="E190" s="4" t="str">
        <f t="shared" si="6"/>
        <v xml:space="preserve"> </v>
      </c>
      <c r="F190" s="5"/>
      <c r="G190" s="4">
        <f t="shared" si="5"/>
        <v>0</v>
      </c>
      <c r="H190" s="5"/>
    </row>
    <row r="191" spans="2:8" x14ac:dyDescent="0.2">
      <c r="B191" s="5"/>
      <c r="C191" s="5"/>
      <c r="D191" s="5"/>
      <c r="E191" s="4" t="str">
        <f t="shared" si="6"/>
        <v xml:space="preserve"> </v>
      </c>
      <c r="F191" s="5"/>
      <c r="G191" s="4">
        <f t="shared" si="5"/>
        <v>0</v>
      </c>
      <c r="H191" s="5"/>
    </row>
    <row r="192" spans="2:8" x14ac:dyDescent="0.2">
      <c r="B192" s="5"/>
      <c r="C192" s="5"/>
      <c r="D192" s="5"/>
      <c r="E192" s="4" t="str">
        <f t="shared" si="6"/>
        <v xml:space="preserve"> </v>
      </c>
      <c r="F192" s="5"/>
      <c r="G192" s="4">
        <f t="shared" si="5"/>
        <v>0</v>
      </c>
      <c r="H192" s="5"/>
    </row>
    <row r="193" spans="2:8" x14ac:dyDescent="0.2">
      <c r="B193" s="5"/>
      <c r="C193" s="5"/>
      <c r="D193" s="5"/>
      <c r="E193" s="4" t="str">
        <f t="shared" si="6"/>
        <v xml:space="preserve"> </v>
      </c>
      <c r="F193" s="5"/>
      <c r="G193" s="4">
        <f t="shared" si="5"/>
        <v>0</v>
      </c>
      <c r="H193" s="5"/>
    </row>
    <row r="194" spans="2:8" x14ac:dyDescent="0.2">
      <c r="B194" s="5"/>
      <c r="C194" s="5"/>
      <c r="D194" s="5"/>
      <c r="E194" s="4" t="str">
        <f t="shared" si="6"/>
        <v xml:space="preserve"> </v>
      </c>
      <c r="F194" s="5"/>
      <c r="G194" s="4">
        <f t="shared" si="5"/>
        <v>0</v>
      </c>
      <c r="H194" s="5"/>
    </row>
    <row r="195" spans="2:8" x14ac:dyDescent="0.2">
      <c r="B195" s="5"/>
      <c r="C195" s="5"/>
      <c r="D195" s="5"/>
      <c r="E195" s="4" t="str">
        <f t="shared" si="6"/>
        <v xml:space="preserve"> </v>
      </c>
      <c r="F195" s="5"/>
      <c r="G195" s="4">
        <f t="shared" si="5"/>
        <v>0</v>
      </c>
      <c r="H195" s="5"/>
    </row>
    <row r="196" spans="2:8" x14ac:dyDescent="0.2">
      <c r="B196" s="5"/>
      <c r="C196" s="5"/>
      <c r="D196" s="5"/>
      <c r="E196" s="4" t="str">
        <f t="shared" si="6"/>
        <v xml:space="preserve"> </v>
      </c>
      <c r="F196" s="5"/>
      <c r="G196" s="4">
        <f t="shared" ref="G196:G259" si="7">IFERROR(E196*F196,0)</f>
        <v>0</v>
      </c>
      <c r="H196" s="5"/>
    </row>
    <row r="197" spans="2:8" x14ac:dyDescent="0.2">
      <c r="B197" s="5"/>
      <c r="C197" s="5"/>
      <c r="D197" s="5"/>
      <c r="E197" s="4" t="str">
        <f t="shared" si="6"/>
        <v xml:space="preserve"> </v>
      </c>
      <c r="F197" s="5"/>
      <c r="G197" s="4">
        <f t="shared" si="7"/>
        <v>0</v>
      </c>
      <c r="H197" s="5"/>
    </row>
    <row r="198" spans="2:8" x14ac:dyDescent="0.2">
      <c r="B198" s="5"/>
      <c r="C198" s="5"/>
      <c r="D198" s="5"/>
      <c r="E198" s="4" t="str">
        <f t="shared" si="6"/>
        <v xml:space="preserve"> </v>
      </c>
      <c r="F198" s="5"/>
      <c r="G198" s="4">
        <f t="shared" si="7"/>
        <v>0</v>
      </c>
      <c r="H198" s="5"/>
    </row>
    <row r="199" spans="2:8" x14ac:dyDescent="0.2">
      <c r="B199" s="5"/>
      <c r="C199" s="5"/>
      <c r="D199" s="5"/>
      <c r="E199" s="4" t="str">
        <f t="shared" si="6"/>
        <v xml:space="preserve"> </v>
      </c>
      <c r="F199" s="5"/>
      <c r="G199" s="4">
        <f t="shared" si="7"/>
        <v>0</v>
      </c>
      <c r="H199" s="5"/>
    </row>
    <row r="200" spans="2:8" x14ac:dyDescent="0.2">
      <c r="B200" s="5"/>
      <c r="C200" s="5"/>
      <c r="D200" s="5"/>
      <c r="E200" s="4" t="str">
        <f t="shared" si="6"/>
        <v xml:space="preserve"> </v>
      </c>
      <c r="F200" s="5"/>
      <c r="G200" s="4">
        <f t="shared" si="7"/>
        <v>0</v>
      </c>
      <c r="H200" s="5"/>
    </row>
    <row r="201" spans="2:8" x14ac:dyDescent="0.2">
      <c r="B201" s="5"/>
      <c r="C201" s="5"/>
      <c r="D201" s="5"/>
      <c r="E201" s="4" t="str">
        <f t="shared" ref="E201:E264" si="8">IF(D201="CAMISA BLANCA",59,IF(D201="CAMISA AZUL",59,IF(D201="CAMISA AMARILLA",59,IF(D201="CAMISA VERDE",59,IF(D201="CAMISA DENIM",59,IF(D201="CAMISA GRANATE",59,IF(D201="CAMISA GRIS",59,IF(D201="CAMISA GRIS CLARO",59,IF(D201="CAMISA CUADROS AZULES",59,IF(D201="CAMISA CUADROS NAVIDAD",59,IF(D201="CARTERA NEGRA",29,IF(D201="CARTERA AZUL",29,IF(D201="CARTERA CAMEL",29,IF(D201="CARTERA VERDE",29,IF(D201="CARTERA AZUL-ROJO",29,IF(D201="CARTERA VERDE-AMARILLO",29," "))))))))))))))))</f>
        <v xml:space="preserve"> </v>
      </c>
      <c r="F201" s="5"/>
      <c r="G201" s="4">
        <f t="shared" si="7"/>
        <v>0</v>
      </c>
      <c r="H201" s="5"/>
    </row>
    <row r="202" spans="2:8" x14ac:dyDescent="0.2">
      <c r="B202" s="5"/>
      <c r="C202" s="5"/>
      <c r="D202" s="5"/>
      <c r="E202" s="4" t="str">
        <f t="shared" si="8"/>
        <v xml:space="preserve"> </v>
      </c>
      <c r="F202" s="5"/>
      <c r="G202" s="4">
        <f t="shared" si="7"/>
        <v>0</v>
      </c>
      <c r="H202" s="5"/>
    </row>
    <row r="203" spans="2:8" x14ac:dyDescent="0.2">
      <c r="B203" s="5"/>
      <c r="C203" s="5"/>
      <c r="D203" s="5"/>
      <c r="E203" s="4" t="str">
        <f t="shared" si="8"/>
        <v xml:space="preserve"> </v>
      </c>
      <c r="F203" s="5"/>
      <c r="G203" s="4">
        <f t="shared" si="7"/>
        <v>0</v>
      </c>
      <c r="H203" s="5"/>
    </row>
    <row r="204" spans="2:8" x14ac:dyDescent="0.2">
      <c r="B204" s="5"/>
      <c r="C204" s="5"/>
      <c r="D204" s="5"/>
      <c r="E204" s="4" t="str">
        <f t="shared" si="8"/>
        <v xml:space="preserve"> </v>
      </c>
      <c r="F204" s="5"/>
      <c r="G204" s="4">
        <f t="shared" si="7"/>
        <v>0</v>
      </c>
      <c r="H204" s="5"/>
    </row>
    <row r="205" spans="2:8" x14ac:dyDescent="0.2">
      <c r="B205" s="5"/>
      <c r="C205" s="5"/>
      <c r="D205" s="5"/>
      <c r="E205" s="4" t="str">
        <f t="shared" si="8"/>
        <v xml:space="preserve"> </v>
      </c>
      <c r="F205" s="5"/>
      <c r="G205" s="4">
        <f t="shared" si="7"/>
        <v>0</v>
      </c>
      <c r="H205" s="5"/>
    </row>
    <row r="206" spans="2:8" x14ac:dyDescent="0.2">
      <c r="B206" s="5"/>
      <c r="C206" s="5"/>
      <c r="D206" s="5"/>
      <c r="E206" s="4" t="str">
        <f t="shared" si="8"/>
        <v xml:space="preserve"> </v>
      </c>
      <c r="F206" s="5"/>
      <c r="G206" s="4">
        <f t="shared" si="7"/>
        <v>0</v>
      </c>
      <c r="H206" s="5"/>
    </row>
    <row r="207" spans="2:8" x14ac:dyDescent="0.2">
      <c r="B207" s="5"/>
      <c r="C207" s="5"/>
      <c r="D207" s="5"/>
      <c r="E207" s="4" t="str">
        <f t="shared" si="8"/>
        <v xml:space="preserve"> </v>
      </c>
      <c r="F207" s="5"/>
      <c r="G207" s="4">
        <f t="shared" si="7"/>
        <v>0</v>
      </c>
      <c r="H207" s="5"/>
    </row>
    <row r="208" spans="2:8" x14ac:dyDescent="0.2">
      <c r="B208" s="5"/>
      <c r="C208" s="5"/>
      <c r="D208" s="5"/>
      <c r="E208" s="4" t="str">
        <f t="shared" si="8"/>
        <v xml:space="preserve"> </v>
      </c>
      <c r="F208" s="5"/>
      <c r="G208" s="4">
        <f t="shared" si="7"/>
        <v>0</v>
      </c>
      <c r="H208" s="5"/>
    </row>
    <row r="209" spans="2:8" x14ac:dyDescent="0.2">
      <c r="B209" s="5"/>
      <c r="C209" s="5"/>
      <c r="D209" s="5"/>
      <c r="E209" s="4" t="str">
        <f t="shared" si="8"/>
        <v xml:space="preserve"> </v>
      </c>
      <c r="F209" s="5"/>
      <c r="G209" s="4">
        <f t="shared" si="7"/>
        <v>0</v>
      </c>
      <c r="H209" s="5"/>
    </row>
    <row r="210" spans="2:8" x14ac:dyDescent="0.2">
      <c r="B210" s="5"/>
      <c r="C210" s="5"/>
      <c r="D210" s="5"/>
      <c r="E210" s="4" t="str">
        <f t="shared" si="8"/>
        <v xml:space="preserve"> </v>
      </c>
      <c r="F210" s="5"/>
      <c r="G210" s="4">
        <f t="shared" si="7"/>
        <v>0</v>
      </c>
      <c r="H210" s="5"/>
    </row>
    <row r="211" spans="2:8" x14ac:dyDescent="0.2">
      <c r="B211" s="5"/>
      <c r="C211" s="5"/>
      <c r="D211" s="5"/>
      <c r="E211" s="4" t="str">
        <f t="shared" si="8"/>
        <v xml:space="preserve"> </v>
      </c>
      <c r="F211" s="5"/>
      <c r="G211" s="4">
        <f t="shared" si="7"/>
        <v>0</v>
      </c>
      <c r="H211" s="5"/>
    </row>
    <row r="212" spans="2:8" x14ac:dyDescent="0.2">
      <c r="B212" s="5"/>
      <c r="C212" s="5"/>
      <c r="D212" s="5"/>
      <c r="E212" s="4" t="str">
        <f t="shared" si="8"/>
        <v xml:space="preserve"> </v>
      </c>
      <c r="F212" s="5"/>
      <c r="G212" s="4">
        <f t="shared" si="7"/>
        <v>0</v>
      </c>
      <c r="H212" s="5"/>
    </row>
    <row r="213" spans="2:8" x14ac:dyDescent="0.2">
      <c r="B213" s="5"/>
      <c r="C213" s="5"/>
      <c r="D213" s="5"/>
      <c r="E213" s="4" t="str">
        <f t="shared" si="8"/>
        <v xml:space="preserve"> </v>
      </c>
      <c r="F213" s="5"/>
      <c r="G213" s="4">
        <f t="shared" si="7"/>
        <v>0</v>
      </c>
      <c r="H213" s="5"/>
    </row>
    <row r="214" spans="2:8" x14ac:dyDescent="0.2">
      <c r="B214" s="5"/>
      <c r="C214" s="5"/>
      <c r="D214" s="5"/>
      <c r="E214" s="4" t="str">
        <f t="shared" si="8"/>
        <v xml:space="preserve"> </v>
      </c>
      <c r="F214" s="5"/>
      <c r="G214" s="4">
        <f t="shared" si="7"/>
        <v>0</v>
      </c>
      <c r="H214" s="5"/>
    </row>
    <row r="215" spans="2:8" x14ac:dyDescent="0.2">
      <c r="B215" s="5"/>
      <c r="C215" s="5"/>
      <c r="D215" s="5"/>
      <c r="E215" s="4" t="str">
        <f t="shared" si="8"/>
        <v xml:space="preserve"> </v>
      </c>
      <c r="F215" s="5"/>
      <c r="G215" s="4">
        <f t="shared" si="7"/>
        <v>0</v>
      </c>
      <c r="H215" s="5"/>
    </row>
    <row r="216" spans="2:8" x14ac:dyDescent="0.2">
      <c r="B216" s="5"/>
      <c r="C216" s="5"/>
      <c r="D216" s="5"/>
      <c r="E216" s="4" t="str">
        <f t="shared" si="8"/>
        <v xml:space="preserve"> </v>
      </c>
      <c r="F216" s="5"/>
      <c r="G216" s="4">
        <f t="shared" si="7"/>
        <v>0</v>
      </c>
      <c r="H216" s="5"/>
    </row>
    <row r="217" spans="2:8" x14ac:dyDescent="0.2">
      <c r="B217" s="5"/>
      <c r="C217" s="5"/>
      <c r="D217" s="5"/>
      <c r="E217" s="4" t="str">
        <f t="shared" si="8"/>
        <v xml:space="preserve"> </v>
      </c>
      <c r="F217" s="5"/>
      <c r="G217" s="4">
        <f t="shared" si="7"/>
        <v>0</v>
      </c>
      <c r="H217" s="5"/>
    </row>
    <row r="218" spans="2:8" x14ac:dyDescent="0.2">
      <c r="B218" s="5"/>
      <c r="C218" s="5"/>
      <c r="D218" s="5"/>
      <c r="E218" s="4" t="str">
        <f t="shared" si="8"/>
        <v xml:space="preserve"> </v>
      </c>
      <c r="F218" s="5"/>
      <c r="G218" s="4">
        <f t="shared" si="7"/>
        <v>0</v>
      </c>
      <c r="H218" s="5"/>
    </row>
    <row r="219" spans="2:8" x14ac:dyDescent="0.2">
      <c r="B219" s="5"/>
      <c r="C219" s="5"/>
      <c r="D219" s="5"/>
      <c r="E219" s="4" t="str">
        <f t="shared" si="8"/>
        <v xml:space="preserve"> </v>
      </c>
      <c r="F219" s="5"/>
      <c r="G219" s="4">
        <f t="shared" si="7"/>
        <v>0</v>
      </c>
      <c r="H219" s="5"/>
    </row>
    <row r="220" spans="2:8" x14ac:dyDescent="0.2">
      <c r="B220" s="5"/>
      <c r="C220" s="5"/>
      <c r="D220" s="5"/>
      <c r="E220" s="4" t="str">
        <f t="shared" si="8"/>
        <v xml:space="preserve"> </v>
      </c>
      <c r="F220" s="5"/>
      <c r="G220" s="4">
        <f t="shared" si="7"/>
        <v>0</v>
      </c>
      <c r="H220" s="5"/>
    </row>
    <row r="221" spans="2:8" x14ac:dyDescent="0.2">
      <c r="B221" s="5"/>
      <c r="C221" s="5"/>
      <c r="D221" s="5"/>
      <c r="E221" s="4" t="str">
        <f t="shared" si="8"/>
        <v xml:space="preserve"> </v>
      </c>
      <c r="F221" s="5"/>
      <c r="G221" s="4">
        <f t="shared" si="7"/>
        <v>0</v>
      </c>
      <c r="H221" s="5"/>
    </row>
    <row r="222" spans="2:8" x14ac:dyDescent="0.2">
      <c r="B222" s="5"/>
      <c r="C222" s="5"/>
      <c r="D222" s="5"/>
      <c r="E222" s="4" t="str">
        <f t="shared" si="8"/>
        <v xml:space="preserve"> </v>
      </c>
      <c r="F222" s="5"/>
      <c r="G222" s="4">
        <f t="shared" si="7"/>
        <v>0</v>
      </c>
      <c r="H222" s="5"/>
    </row>
    <row r="223" spans="2:8" x14ac:dyDescent="0.2">
      <c r="B223" s="5"/>
      <c r="C223" s="5"/>
      <c r="D223" s="5"/>
      <c r="E223" s="4" t="str">
        <f t="shared" si="8"/>
        <v xml:space="preserve"> </v>
      </c>
      <c r="F223" s="5"/>
      <c r="G223" s="4">
        <f t="shared" si="7"/>
        <v>0</v>
      </c>
      <c r="H223" s="5"/>
    </row>
    <row r="224" spans="2:8" x14ac:dyDescent="0.2">
      <c r="B224" s="5"/>
      <c r="C224" s="5"/>
      <c r="D224" s="5"/>
      <c r="E224" s="4" t="str">
        <f t="shared" si="8"/>
        <v xml:space="preserve"> </v>
      </c>
      <c r="F224" s="5"/>
      <c r="G224" s="4">
        <f t="shared" si="7"/>
        <v>0</v>
      </c>
      <c r="H224" s="5"/>
    </row>
    <row r="225" spans="2:8" x14ac:dyDescent="0.2">
      <c r="B225" s="5"/>
      <c r="C225" s="5"/>
      <c r="D225" s="5"/>
      <c r="E225" s="4" t="str">
        <f t="shared" si="8"/>
        <v xml:space="preserve"> </v>
      </c>
      <c r="F225" s="5"/>
      <c r="G225" s="4">
        <f t="shared" si="7"/>
        <v>0</v>
      </c>
      <c r="H225" s="5"/>
    </row>
    <row r="226" spans="2:8" x14ac:dyDescent="0.2">
      <c r="B226" s="5"/>
      <c r="C226" s="5"/>
      <c r="D226" s="5"/>
      <c r="E226" s="4" t="str">
        <f t="shared" si="8"/>
        <v xml:space="preserve"> </v>
      </c>
      <c r="F226" s="5"/>
      <c r="G226" s="4">
        <f t="shared" si="7"/>
        <v>0</v>
      </c>
      <c r="H226" s="5"/>
    </row>
    <row r="227" spans="2:8" x14ac:dyDescent="0.2">
      <c r="B227" s="5"/>
      <c r="C227" s="5"/>
      <c r="D227" s="5"/>
      <c r="E227" s="4" t="str">
        <f t="shared" si="8"/>
        <v xml:space="preserve"> </v>
      </c>
      <c r="F227" s="5"/>
      <c r="G227" s="4">
        <f t="shared" si="7"/>
        <v>0</v>
      </c>
      <c r="H227" s="5"/>
    </row>
    <row r="228" spans="2:8" x14ac:dyDescent="0.2">
      <c r="B228" s="5"/>
      <c r="C228" s="5"/>
      <c r="D228" s="5"/>
      <c r="E228" s="4" t="str">
        <f t="shared" si="8"/>
        <v xml:space="preserve"> </v>
      </c>
      <c r="F228" s="5"/>
      <c r="G228" s="4">
        <f t="shared" si="7"/>
        <v>0</v>
      </c>
      <c r="H228" s="5"/>
    </row>
    <row r="229" spans="2:8" x14ac:dyDescent="0.2">
      <c r="B229" s="5"/>
      <c r="C229" s="5"/>
      <c r="D229" s="5"/>
      <c r="E229" s="4" t="str">
        <f t="shared" si="8"/>
        <v xml:space="preserve"> </v>
      </c>
      <c r="F229" s="5"/>
      <c r="G229" s="4">
        <f t="shared" si="7"/>
        <v>0</v>
      </c>
      <c r="H229" s="5"/>
    </row>
    <row r="230" spans="2:8" x14ac:dyDescent="0.2">
      <c r="B230" s="5"/>
      <c r="C230" s="5"/>
      <c r="D230" s="5"/>
      <c r="E230" s="4" t="str">
        <f t="shared" si="8"/>
        <v xml:space="preserve"> </v>
      </c>
      <c r="F230" s="5"/>
      <c r="G230" s="4">
        <f t="shared" si="7"/>
        <v>0</v>
      </c>
      <c r="H230" s="5"/>
    </row>
    <row r="231" spans="2:8" x14ac:dyDescent="0.2">
      <c r="B231" s="5"/>
      <c r="C231" s="5"/>
      <c r="D231" s="5"/>
      <c r="E231" s="4" t="str">
        <f t="shared" si="8"/>
        <v xml:space="preserve"> </v>
      </c>
      <c r="F231" s="5"/>
      <c r="G231" s="4">
        <f t="shared" si="7"/>
        <v>0</v>
      </c>
      <c r="H231" s="5"/>
    </row>
    <row r="232" spans="2:8" x14ac:dyDescent="0.2">
      <c r="B232" s="5"/>
      <c r="C232" s="5"/>
      <c r="D232" s="5"/>
      <c r="E232" s="4" t="str">
        <f t="shared" si="8"/>
        <v xml:space="preserve"> </v>
      </c>
      <c r="F232" s="5"/>
      <c r="G232" s="4">
        <f t="shared" si="7"/>
        <v>0</v>
      </c>
      <c r="H232" s="5"/>
    </row>
    <row r="233" spans="2:8" x14ac:dyDescent="0.2">
      <c r="B233" s="5"/>
      <c r="C233" s="5"/>
      <c r="D233" s="5"/>
      <c r="E233" s="4" t="str">
        <f t="shared" si="8"/>
        <v xml:space="preserve"> </v>
      </c>
      <c r="F233" s="5"/>
      <c r="G233" s="4">
        <f t="shared" si="7"/>
        <v>0</v>
      </c>
      <c r="H233" s="5"/>
    </row>
    <row r="234" spans="2:8" x14ac:dyDescent="0.2">
      <c r="B234" s="5"/>
      <c r="C234" s="5"/>
      <c r="D234" s="5"/>
      <c r="E234" s="4" t="str">
        <f t="shared" si="8"/>
        <v xml:space="preserve"> </v>
      </c>
      <c r="F234" s="5"/>
      <c r="G234" s="4">
        <f t="shared" si="7"/>
        <v>0</v>
      </c>
      <c r="H234" s="5"/>
    </row>
    <row r="235" spans="2:8" x14ac:dyDescent="0.2">
      <c r="B235" s="5"/>
      <c r="C235" s="5"/>
      <c r="D235" s="5"/>
      <c r="E235" s="4" t="str">
        <f t="shared" si="8"/>
        <v xml:space="preserve"> </v>
      </c>
      <c r="F235" s="5"/>
      <c r="G235" s="4">
        <f t="shared" si="7"/>
        <v>0</v>
      </c>
      <c r="H235" s="5"/>
    </row>
    <row r="236" spans="2:8" x14ac:dyDescent="0.2">
      <c r="B236" s="5"/>
      <c r="C236" s="5"/>
      <c r="D236" s="5"/>
      <c r="E236" s="4" t="str">
        <f t="shared" si="8"/>
        <v xml:space="preserve"> </v>
      </c>
      <c r="F236" s="5"/>
      <c r="G236" s="4">
        <f t="shared" si="7"/>
        <v>0</v>
      </c>
      <c r="H236" s="5"/>
    </row>
    <row r="237" spans="2:8" x14ac:dyDescent="0.2">
      <c r="B237" s="5"/>
      <c r="C237" s="5"/>
      <c r="D237" s="5"/>
      <c r="E237" s="4" t="str">
        <f t="shared" si="8"/>
        <v xml:space="preserve"> </v>
      </c>
      <c r="F237" s="5"/>
      <c r="G237" s="4">
        <f t="shared" si="7"/>
        <v>0</v>
      </c>
      <c r="H237" s="5"/>
    </row>
    <row r="238" spans="2:8" x14ac:dyDescent="0.2">
      <c r="B238" s="5"/>
      <c r="C238" s="5"/>
      <c r="D238" s="5"/>
      <c r="E238" s="4" t="str">
        <f t="shared" si="8"/>
        <v xml:space="preserve"> </v>
      </c>
      <c r="F238" s="5"/>
      <c r="G238" s="4">
        <f t="shared" si="7"/>
        <v>0</v>
      </c>
      <c r="H238" s="5"/>
    </row>
    <row r="239" spans="2:8" x14ac:dyDescent="0.2">
      <c r="B239" s="5"/>
      <c r="C239" s="5"/>
      <c r="D239" s="5"/>
      <c r="E239" s="4" t="str">
        <f t="shared" si="8"/>
        <v xml:space="preserve"> </v>
      </c>
      <c r="F239" s="5"/>
      <c r="G239" s="4">
        <f t="shared" si="7"/>
        <v>0</v>
      </c>
      <c r="H239" s="5"/>
    </row>
    <row r="240" spans="2:8" x14ac:dyDescent="0.2">
      <c r="B240" s="5"/>
      <c r="C240" s="5"/>
      <c r="D240" s="5"/>
      <c r="E240" s="4" t="str">
        <f t="shared" si="8"/>
        <v xml:space="preserve"> </v>
      </c>
      <c r="F240" s="5"/>
      <c r="G240" s="4">
        <f t="shared" si="7"/>
        <v>0</v>
      </c>
      <c r="H240" s="5"/>
    </row>
    <row r="241" spans="2:8" x14ac:dyDescent="0.2">
      <c r="B241" s="5"/>
      <c r="C241" s="5"/>
      <c r="D241" s="5"/>
      <c r="E241" s="4" t="str">
        <f t="shared" si="8"/>
        <v xml:space="preserve"> </v>
      </c>
      <c r="F241" s="5"/>
      <c r="G241" s="4">
        <f t="shared" si="7"/>
        <v>0</v>
      </c>
      <c r="H241" s="5"/>
    </row>
    <row r="242" spans="2:8" x14ac:dyDescent="0.2">
      <c r="B242" s="5"/>
      <c r="C242" s="5"/>
      <c r="D242" s="5"/>
      <c r="E242" s="4" t="str">
        <f t="shared" si="8"/>
        <v xml:space="preserve"> </v>
      </c>
      <c r="F242" s="5"/>
      <c r="G242" s="4">
        <f t="shared" si="7"/>
        <v>0</v>
      </c>
      <c r="H242" s="5"/>
    </row>
    <row r="243" spans="2:8" x14ac:dyDescent="0.2">
      <c r="B243" s="5"/>
      <c r="C243" s="5"/>
      <c r="D243" s="5"/>
      <c r="E243" s="4" t="str">
        <f t="shared" si="8"/>
        <v xml:space="preserve"> </v>
      </c>
      <c r="F243" s="5"/>
      <c r="G243" s="4">
        <f t="shared" si="7"/>
        <v>0</v>
      </c>
      <c r="H243" s="5"/>
    </row>
    <row r="244" spans="2:8" x14ac:dyDescent="0.2">
      <c r="B244" s="5"/>
      <c r="C244" s="5"/>
      <c r="D244" s="5"/>
      <c r="E244" s="4" t="str">
        <f t="shared" si="8"/>
        <v xml:space="preserve"> </v>
      </c>
      <c r="F244" s="5"/>
      <c r="G244" s="4">
        <f t="shared" si="7"/>
        <v>0</v>
      </c>
      <c r="H244" s="5"/>
    </row>
    <row r="245" spans="2:8" x14ac:dyDescent="0.2">
      <c r="B245" s="5"/>
      <c r="C245" s="5"/>
      <c r="D245" s="5"/>
      <c r="E245" s="4" t="str">
        <f t="shared" si="8"/>
        <v xml:space="preserve"> </v>
      </c>
      <c r="F245" s="5"/>
      <c r="G245" s="4">
        <f t="shared" si="7"/>
        <v>0</v>
      </c>
      <c r="H245" s="5"/>
    </row>
    <row r="246" spans="2:8" x14ac:dyDescent="0.2">
      <c r="B246" s="5"/>
      <c r="C246" s="5"/>
      <c r="D246" s="5"/>
      <c r="E246" s="4" t="str">
        <f t="shared" si="8"/>
        <v xml:space="preserve"> </v>
      </c>
      <c r="F246" s="5"/>
      <c r="G246" s="4">
        <f t="shared" si="7"/>
        <v>0</v>
      </c>
      <c r="H246" s="5"/>
    </row>
    <row r="247" spans="2:8" x14ac:dyDescent="0.2">
      <c r="B247" s="5"/>
      <c r="C247" s="5"/>
      <c r="D247" s="5"/>
      <c r="E247" s="4" t="str">
        <f t="shared" si="8"/>
        <v xml:space="preserve"> </v>
      </c>
      <c r="F247" s="5"/>
      <c r="G247" s="4">
        <f t="shared" si="7"/>
        <v>0</v>
      </c>
      <c r="H247" s="5"/>
    </row>
    <row r="248" spans="2:8" x14ac:dyDescent="0.2">
      <c r="B248" s="5"/>
      <c r="C248" s="5"/>
      <c r="D248" s="5"/>
      <c r="E248" s="4" t="str">
        <f t="shared" si="8"/>
        <v xml:space="preserve"> </v>
      </c>
      <c r="F248" s="5"/>
      <c r="G248" s="4">
        <f t="shared" si="7"/>
        <v>0</v>
      </c>
      <c r="H248" s="5"/>
    </row>
    <row r="249" spans="2:8" x14ac:dyDescent="0.2">
      <c r="B249" s="5"/>
      <c r="C249" s="5"/>
      <c r="D249" s="5"/>
      <c r="E249" s="4" t="str">
        <f t="shared" si="8"/>
        <v xml:space="preserve"> </v>
      </c>
      <c r="F249" s="5"/>
      <c r="G249" s="4">
        <f t="shared" si="7"/>
        <v>0</v>
      </c>
      <c r="H249" s="5"/>
    </row>
    <row r="250" spans="2:8" x14ac:dyDescent="0.2">
      <c r="B250" s="5"/>
      <c r="C250" s="5"/>
      <c r="D250" s="5"/>
      <c r="E250" s="4" t="str">
        <f t="shared" si="8"/>
        <v xml:space="preserve"> </v>
      </c>
      <c r="F250" s="5"/>
      <c r="G250" s="4">
        <f t="shared" si="7"/>
        <v>0</v>
      </c>
      <c r="H250" s="5"/>
    </row>
    <row r="251" spans="2:8" x14ac:dyDescent="0.2">
      <c r="B251" s="5"/>
      <c r="C251" s="5"/>
      <c r="D251" s="5"/>
      <c r="E251" s="4" t="str">
        <f t="shared" si="8"/>
        <v xml:space="preserve"> </v>
      </c>
      <c r="F251" s="5"/>
      <c r="G251" s="4">
        <f t="shared" si="7"/>
        <v>0</v>
      </c>
      <c r="H251" s="5"/>
    </row>
    <row r="252" spans="2:8" x14ac:dyDescent="0.2">
      <c r="B252" s="5"/>
      <c r="C252" s="5"/>
      <c r="D252" s="5"/>
      <c r="E252" s="4" t="str">
        <f t="shared" si="8"/>
        <v xml:space="preserve"> </v>
      </c>
      <c r="F252" s="5"/>
      <c r="G252" s="4">
        <f t="shared" si="7"/>
        <v>0</v>
      </c>
      <c r="H252" s="5"/>
    </row>
    <row r="253" spans="2:8" x14ac:dyDescent="0.2">
      <c r="B253" s="5"/>
      <c r="C253" s="5"/>
      <c r="D253" s="5"/>
      <c r="E253" s="4" t="str">
        <f t="shared" si="8"/>
        <v xml:space="preserve"> </v>
      </c>
      <c r="F253" s="5"/>
      <c r="G253" s="4">
        <f t="shared" si="7"/>
        <v>0</v>
      </c>
      <c r="H253" s="5"/>
    </row>
    <row r="254" spans="2:8" x14ac:dyDescent="0.2">
      <c r="B254" s="5"/>
      <c r="C254" s="5"/>
      <c r="D254" s="5"/>
      <c r="E254" s="4" t="str">
        <f t="shared" si="8"/>
        <v xml:space="preserve"> </v>
      </c>
      <c r="F254" s="5"/>
      <c r="G254" s="4">
        <f t="shared" si="7"/>
        <v>0</v>
      </c>
      <c r="H254" s="5"/>
    </row>
    <row r="255" spans="2:8" x14ac:dyDescent="0.2">
      <c r="B255" s="5"/>
      <c r="C255" s="5"/>
      <c r="D255" s="5"/>
      <c r="E255" s="4" t="str">
        <f t="shared" si="8"/>
        <v xml:space="preserve"> </v>
      </c>
      <c r="F255" s="5"/>
      <c r="G255" s="4">
        <f t="shared" si="7"/>
        <v>0</v>
      </c>
      <c r="H255" s="5"/>
    </row>
    <row r="256" spans="2:8" x14ac:dyDescent="0.2">
      <c r="B256" s="5"/>
      <c r="C256" s="5"/>
      <c r="D256" s="5"/>
      <c r="E256" s="4" t="str">
        <f t="shared" si="8"/>
        <v xml:space="preserve"> </v>
      </c>
      <c r="F256" s="5"/>
      <c r="G256" s="4">
        <f t="shared" si="7"/>
        <v>0</v>
      </c>
      <c r="H256" s="5"/>
    </row>
    <row r="257" spans="2:8" x14ac:dyDescent="0.2">
      <c r="B257" s="5"/>
      <c r="C257" s="5"/>
      <c r="D257" s="5"/>
      <c r="E257" s="4" t="str">
        <f t="shared" si="8"/>
        <v xml:space="preserve"> </v>
      </c>
      <c r="F257" s="5"/>
      <c r="G257" s="4">
        <f t="shared" si="7"/>
        <v>0</v>
      </c>
      <c r="H257" s="5"/>
    </row>
    <row r="258" spans="2:8" x14ac:dyDescent="0.2">
      <c r="B258" s="5"/>
      <c r="C258" s="5"/>
      <c r="D258" s="5"/>
      <c r="E258" s="4" t="str">
        <f t="shared" si="8"/>
        <v xml:space="preserve"> </v>
      </c>
      <c r="F258" s="5"/>
      <c r="G258" s="4">
        <f t="shared" si="7"/>
        <v>0</v>
      </c>
      <c r="H258" s="5"/>
    </row>
    <row r="259" spans="2:8" x14ac:dyDescent="0.2">
      <c r="B259" s="5"/>
      <c r="C259" s="5"/>
      <c r="D259" s="5"/>
      <c r="E259" s="4" t="str">
        <f t="shared" si="8"/>
        <v xml:space="preserve"> </v>
      </c>
      <c r="F259" s="5"/>
      <c r="G259" s="4">
        <f t="shared" si="7"/>
        <v>0</v>
      </c>
      <c r="H259" s="5"/>
    </row>
    <row r="260" spans="2:8" x14ac:dyDescent="0.2">
      <c r="B260" s="5"/>
      <c r="C260" s="5"/>
      <c r="D260" s="5"/>
      <c r="E260" s="4" t="str">
        <f t="shared" si="8"/>
        <v xml:space="preserve"> </v>
      </c>
      <c r="F260" s="5"/>
      <c r="G260" s="4">
        <f t="shared" ref="G260:G323" si="9">IFERROR(E260*F260,0)</f>
        <v>0</v>
      </c>
      <c r="H260" s="5"/>
    </row>
    <row r="261" spans="2:8" x14ac:dyDescent="0.2">
      <c r="B261" s="5"/>
      <c r="C261" s="5"/>
      <c r="D261" s="5"/>
      <c r="E261" s="4" t="str">
        <f t="shared" si="8"/>
        <v xml:space="preserve"> </v>
      </c>
      <c r="F261" s="5"/>
      <c r="G261" s="4">
        <f t="shared" si="9"/>
        <v>0</v>
      </c>
      <c r="H261" s="5"/>
    </row>
    <row r="262" spans="2:8" x14ac:dyDescent="0.2">
      <c r="B262" s="5"/>
      <c r="C262" s="5"/>
      <c r="D262" s="5"/>
      <c r="E262" s="4" t="str">
        <f t="shared" si="8"/>
        <v xml:space="preserve"> </v>
      </c>
      <c r="F262" s="5"/>
      <c r="G262" s="4">
        <f t="shared" si="9"/>
        <v>0</v>
      </c>
      <c r="H262" s="5"/>
    </row>
    <row r="263" spans="2:8" x14ac:dyDescent="0.2">
      <c r="B263" s="5"/>
      <c r="C263" s="5"/>
      <c r="D263" s="5"/>
      <c r="E263" s="4" t="str">
        <f t="shared" si="8"/>
        <v xml:space="preserve"> </v>
      </c>
      <c r="F263" s="5"/>
      <c r="G263" s="4">
        <f t="shared" si="9"/>
        <v>0</v>
      </c>
      <c r="H263" s="5"/>
    </row>
    <row r="264" spans="2:8" x14ac:dyDescent="0.2">
      <c r="B264" s="5"/>
      <c r="C264" s="5"/>
      <c r="D264" s="5"/>
      <c r="E264" s="4" t="str">
        <f t="shared" si="8"/>
        <v xml:space="preserve"> </v>
      </c>
      <c r="F264" s="5"/>
      <c r="G264" s="4">
        <f t="shared" si="9"/>
        <v>0</v>
      </c>
      <c r="H264" s="5"/>
    </row>
    <row r="265" spans="2:8" x14ac:dyDescent="0.2">
      <c r="B265" s="5"/>
      <c r="C265" s="5"/>
      <c r="D265" s="5"/>
      <c r="E265" s="4" t="str">
        <f t="shared" ref="E265:E328" si="10">IF(D265="CAMISA BLANCA",59,IF(D265="CAMISA AZUL",59,IF(D265="CAMISA AMARILLA",59,IF(D265="CAMISA VERDE",59,IF(D265="CAMISA DENIM",59,IF(D265="CAMISA GRANATE",59,IF(D265="CAMISA GRIS",59,IF(D265="CAMISA GRIS CLARO",59,IF(D265="CAMISA CUADROS AZULES",59,IF(D265="CAMISA CUADROS NAVIDAD",59,IF(D265="CARTERA NEGRA",29,IF(D265="CARTERA AZUL",29,IF(D265="CARTERA CAMEL",29,IF(D265="CARTERA VERDE",29,IF(D265="CARTERA AZUL-ROJO",29,IF(D265="CARTERA VERDE-AMARILLO",29," "))))))))))))))))</f>
        <v xml:space="preserve"> </v>
      </c>
      <c r="F265" s="5"/>
      <c r="G265" s="4">
        <f t="shared" si="9"/>
        <v>0</v>
      </c>
      <c r="H265" s="5"/>
    </row>
    <row r="266" spans="2:8" x14ac:dyDescent="0.2">
      <c r="B266" s="5"/>
      <c r="C266" s="5"/>
      <c r="D266" s="5"/>
      <c r="E266" s="4" t="str">
        <f t="shared" si="10"/>
        <v xml:space="preserve"> </v>
      </c>
      <c r="F266" s="5"/>
      <c r="G266" s="4">
        <f t="shared" si="9"/>
        <v>0</v>
      </c>
      <c r="H266" s="5"/>
    </row>
    <row r="267" spans="2:8" x14ac:dyDescent="0.2">
      <c r="B267" s="5"/>
      <c r="C267" s="5"/>
      <c r="D267" s="5"/>
      <c r="E267" s="4" t="str">
        <f t="shared" si="10"/>
        <v xml:space="preserve"> </v>
      </c>
      <c r="F267" s="5"/>
      <c r="G267" s="4">
        <f t="shared" si="9"/>
        <v>0</v>
      </c>
      <c r="H267" s="5"/>
    </row>
    <row r="268" spans="2:8" x14ac:dyDescent="0.2">
      <c r="B268" s="5"/>
      <c r="C268" s="5"/>
      <c r="D268" s="5"/>
      <c r="E268" s="4" t="str">
        <f t="shared" si="10"/>
        <v xml:space="preserve"> </v>
      </c>
      <c r="F268" s="5"/>
      <c r="G268" s="4">
        <f t="shared" si="9"/>
        <v>0</v>
      </c>
      <c r="H268" s="5"/>
    </row>
    <row r="269" spans="2:8" x14ac:dyDescent="0.2">
      <c r="B269" s="5"/>
      <c r="C269" s="5"/>
      <c r="D269" s="5"/>
      <c r="E269" s="4" t="str">
        <f t="shared" si="10"/>
        <v xml:space="preserve"> </v>
      </c>
      <c r="F269" s="5"/>
      <c r="G269" s="4">
        <f t="shared" si="9"/>
        <v>0</v>
      </c>
      <c r="H269" s="5"/>
    </row>
    <row r="270" spans="2:8" x14ac:dyDescent="0.2">
      <c r="B270" s="5"/>
      <c r="C270" s="5"/>
      <c r="D270" s="5"/>
      <c r="E270" s="4" t="str">
        <f t="shared" si="10"/>
        <v xml:space="preserve"> </v>
      </c>
      <c r="F270" s="5"/>
      <c r="G270" s="4">
        <f t="shared" si="9"/>
        <v>0</v>
      </c>
      <c r="H270" s="5"/>
    </row>
    <row r="271" spans="2:8" x14ac:dyDescent="0.2">
      <c r="B271" s="5"/>
      <c r="C271" s="5"/>
      <c r="D271" s="5"/>
      <c r="E271" s="4" t="str">
        <f t="shared" si="10"/>
        <v xml:space="preserve"> </v>
      </c>
      <c r="F271" s="5"/>
      <c r="G271" s="4">
        <f t="shared" si="9"/>
        <v>0</v>
      </c>
      <c r="H271" s="5"/>
    </row>
    <row r="272" spans="2:8" x14ac:dyDescent="0.2">
      <c r="B272" s="5"/>
      <c r="C272" s="5"/>
      <c r="D272" s="5"/>
      <c r="E272" s="4" t="str">
        <f t="shared" si="10"/>
        <v xml:space="preserve"> </v>
      </c>
      <c r="F272" s="5"/>
      <c r="G272" s="4">
        <f t="shared" si="9"/>
        <v>0</v>
      </c>
      <c r="H272" s="5"/>
    </row>
    <row r="273" spans="2:8" x14ac:dyDescent="0.2">
      <c r="B273" s="5"/>
      <c r="C273" s="5"/>
      <c r="D273" s="5"/>
      <c r="E273" s="4" t="str">
        <f t="shared" si="10"/>
        <v xml:space="preserve"> </v>
      </c>
      <c r="F273" s="5"/>
      <c r="G273" s="4">
        <f t="shared" si="9"/>
        <v>0</v>
      </c>
      <c r="H273" s="5"/>
    </row>
    <row r="274" spans="2:8" x14ac:dyDescent="0.2">
      <c r="B274" s="5"/>
      <c r="C274" s="5"/>
      <c r="D274" s="5"/>
      <c r="E274" s="4" t="str">
        <f t="shared" si="10"/>
        <v xml:space="preserve"> </v>
      </c>
      <c r="F274" s="5"/>
      <c r="G274" s="4">
        <f t="shared" si="9"/>
        <v>0</v>
      </c>
      <c r="H274" s="5"/>
    </row>
    <row r="275" spans="2:8" x14ac:dyDescent="0.2">
      <c r="B275" s="5"/>
      <c r="C275" s="5"/>
      <c r="D275" s="5"/>
      <c r="E275" s="4" t="str">
        <f t="shared" si="10"/>
        <v xml:space="preserve"> </v>
      </c>
      <c r="F275" s="5"/>
      <c r="G275" s="4">
        <f t="shared" si="9"/>
        <v>0</v>
      </c>
      <c r="H275" s="5"/>
    </row>
    <row r="276" spans="2:8" x14ac:dyDescent="0.2">
      <c r="B276" s="5"/>
      <c r="C276" s="5"/>
      <c r="D276" s="5"/>
      <c r="E276" s="4" t="str">
        <f t="shared" si="10"/>
        <v xml:space="preserve"> </v>
      </c>
      <c r="F276" s="5"/>
      <c r="G276" s="4">
        <f t="shared" si="9"/>
        <v>0</v>
      </c>
      <c r="H276" s="5"/>
    </row>
    <row r="277" spans="2:8" x14ac:dyDescent="0.2">
      <c r="B277" s="5"/>
      <c r="C277" s="5"/>
      <c r="D277" s="5"/>
      <c r="E277" s="4" t="str">
        <f t="shared" si="10"/>
        <v xml:space="preserve"> </v>
      </c>
      <c r="F277" s="5"/>
      <c r="G277" s="4">
        <f t="shared" si="9"/>
        <v>0</v>
      </c>
      <c r="H277" s="5"/>
    </row>
    <row r="278" spans="2:8" x14ac:dyDescent="0.2">
      <c r="B278" s="5"/>
      <c r="C278" s="5"/>
      <c r="D278" s="5"/>
      <c r="E278" s="4" t="str">
        <f t="shared" si="10"/>
        <v xml:space="preserve"> </v>
      </c>
      <c r="F278" s="5"/>
      <c r="G278" s="4">
        <f t="shared" si="9"/>
        <v>0</v>
      </c>
      <c r="H278" s="5"/>
    </row>
    <row r="279" spans="2:8" x14ac:dyDescent="0.2">
      <c r="B279" s="5"/>
      <c r="C279" s="5"/>
      <c r="D279" s="5"/>
      <c r="E279" s="4" t="str">
        <f t="shared" si="10"/>
        <v xml:space="preserve"> </v>
      </c>
      <c r="F279" s="5"/>
      <c r="G279" s="4">
        <f t="shared" si="9"/>
        <v>0</v>
      </c>
      <c r="H279" s="5"/>
    </row>
    <row r="280" spans="2:8" x14ac:dyDescent="0.2">
      <c r="B280" s="5"/>
      <c r="C280" s="5"/>
      <c r="D280" s="5"/>
      <c r="E280" s="4" t="str">
        <f t="shared" si="10"/>
        <v xml:space="preserve"> </v>
      </c>
      <c r="F280" s="5"/>
      <c r="G280" s="4">
        <f t="shared" si="9"/>
        <v>0</v>
      </c>
      <c r="H280" s="5"/>
    </row>
    <row r="281" spans="2:8" x14ac:dyDescent="0.2">
      <c r="B281" s="5"/>
      <c r="C281" s="5"/>
      <c r="D281" s="5"/>
      <c r="E281" s="4" t="str">
        <f t="shared" si="10"/>
        <v xml:space="preserve"> </v>
      </c>
      <c r="F281" s="5"/>
      <c r="G281" s="4">
        <f t="shared" si="9"/>
        <v>0</v>
      </c>
      <c r="H281" s="5"/>
    </row>
    <row r="282" spans="2:8" x14ac:dyDescent="0.2">
      <c r="B282" s="5"/>
      <c r="C282" s="5"/>
      <c r="D282" s="5"/>
      <c r="E282" s="4" t="str">
        <f t="shared" si="10"/>
        <v xml:space="preserve"> </v>
      </c>
      <c r="F282" s="5"/>
      <c r="G282" s="4">
        <f t="shared" si="9"/>
        <v>0</v>
      </c>
      <c r="H282" s="5"/>
    </row>
    <row r="283" spans="2:8" x14ac:dyDescent="0.2">
      <c r="B283" s="5"/>
      <c r="C283" s="5"/>
      <c r="D283" s="5"/>
      <c r="E283" s="4" t="str">
        <f t="shared" si="10"/>
        <v xml:space="preserve"> </v>
      </c>
      <c r="F283" s="5"/>
      <c r="G283" s="4">
        <f t="shared" si="9"/>
        <v>0</v>
      </c>
      <c r="H283" s="5"/>
    </row>
    <row r="284" spans="2:8" x14ac:dyDescent="0.2">
      <c r="B284" s="5"/>
      <c r="C284" s="5"/>
      <c r="D284" s="5"/>
      <c r="E284" s="4" t="str">
        <f t="shared" si="10"/>
        <v xml:space="preserve"> </v>
      </c>
      <c r="F284" s="5"/>
      <c r="G284" s="4">
        <f t="shared" si="9"/>
        <v>0</v>
      </c>
      <c r="H284" s="5"/>
    </row>
    <row r="285" spans="2:8" x14ac:dyDescent="0.2">
      <c r="B285" s="5"/>
      <c r="C285" s="5"/>
      <c r="D285" s="5"/>
      <c r="E285" s="4" t="str">
        <f t="shared" si="10"/>
        <v xml:space="preserve"> </v>
      </c>
      <c r="F285" s="5"/>
      <c r="G285" s="4">
        <f t="shared" si="9"/>
        <v>0</v>
      </c>
      <c r="H285" s="5"/>
    </row>
    <row r="286" spans="2:8" x14ac:dyDescent="0.2">
      <c r="B286" s="5"/>
      <c r="C286" s="5"/>
      <c r="D286" s="5"/>
      <c r="E286" s="4" t="str">
        <f t="shared" si="10"/>
        <v xml:space="preserve"> </v>
      </c>
      <c r="F286" s="5"/>
      <c r="G286" s="4">
        <f t="shared" si="9"/>
        <v>0</v>
      </c>
      <c r="H286" s="5"/>
    </row>
    <row r="287" spans="2:8" x14ac:dyDescent="0.2">
      <c r="B287" s="5"/>
      <c r="C287" s="5"/>
      <c r="D287" s="5"/>
      <c r="E287" s="4" t="str">
        <f t="shared" si="10"/>
        <v xml:space="preserve"> </v>
      </c>
      <c r="F287" s="5"/>
      <c r="G287" s="4">
        <f t="shared" si="9"/>
        <v>0</v>
      </c>
      <c r="H287" s="5"/>
    </row>
    <row r="288" spans="2:8" x14ac:dyDescent="0.2">
      <c r="B288" s="5"/>
      <c r="C288" s="5"/>
      <c r="D288" s="5"/>
      <c r="E288" s="4" t="str">
        <f t="shared" si="10"/>
        <v xml:space="preserve"> </v>
      </c>
      <c r="F288" s="5"/>
      <c r="G288" s="4">
        <f t="shared" si="9"/>
        <v>0</v>
      </c>
      <c r="H288" s="5"/>
    </row>
    <row r="289" spans="2:8" x14ac:dyDescent="0.2">
      <c r="B289" s="5"/>
      <c r="C289" s="5"/>
      <c r="D289" s="5"/>
      <c r="E289" s="4" t="str">
        <f t="shared" si="10"/>
        <v xml:space="preserve"> </v>
      </c>
      <c r="F289" s="5"/>
      <c r="G289" s="4">
        <f t="shared" si="9"/>
        <v>0</v>
      </c>
      <c r="H289" s="5"/>
    </row>
    <row r="290" spans="2:8" x14ac:dyDescent="0.2">
      <c r="B290" s="5"/>
      <c r="C290" s="5"/>
      <c r="D290" s="5"/>
      <c r="E290" s="4" t="str">
        <f t="shared" si="10"/>
        <v xml:space="preserve"> </v>
      </c>
      <c r="F290" s="5"/>
      <c r="G290" s="4">
        <f t="shared" si="9"/>
        <v>0</v>
      </c>
      <c r="H290" s="5"/>
    </row>
    <row r="291" spans="2:8" x14ac:dyDescent="0.2">
      <c r="B291" s="5"/>
      <c r="C291" s="5"/>
      <c r="D291" s="5"/>
      <c r="E291" s="4" t="str">
        <f t="shared" si="10"/>
        <v xml:space="preserve"> </v>
      </c>
      <c r="F291" s="5"/>
      <c r="G291" s="4">
        <f t="shared" si="9"/>
        <v>0</v>
      </c>
      <c r="H291" s="5"/>
    </row>
    <row r="292" spans="2:8" x14ac:dyDescent="0.2">
      <c r="B292" s="5"/>
      <c r="C292" s="5"/>
      <c r="D292" s="5"/>
      <c r="E292" s="4" t="str">
        <f t="shared" si="10"/>
        <v xml:space="preserve"> </v>
      </c>
      <c r="F292" s="5"/>
      <c r="G292" s="4">
        <f t="shared" si="9"/>
        <v>0</v>
      </c>
      <c r="H292" s="5"/>
    </row>
    <row r="293" spans="2:8" x14ac:dyDescent="0.2">
      <c r="B293" s="5"/>
      <c r="C293" s="5"/>
      <c r="D293" s="5"/>
      <c r="E293" s="4" t="str">
        <f t="shared" si="10"/>
        <v xml:space="preserve"> </v>
      </c>
      <c r="F293" s="5"/>
      <c r="G293" s="4">
        <f t="shared" si="9"/>
        <v>0</v>
      </c>
      <c r="H293" s="5"/>
    </row>
    <row r="294" spans="2:8" x14ac:dyDescent="0.2">
      <c r="B294" s="5"/>
      <c r="C294" s="5"/>
      <c r="D294" s="5"/>
      <c r="E294" s="4" t="str">
        <f t="shared" si="10"/>
        <v xml:space="preserve"> </v>
      </c>
      <c r="F294" s="5"/>
      <c r="G294" s="4">
        <f t="shared" si="9"/>
        <v>0</v>
      </c>
      <c r="H294" s="5"/>
    </row>
    <row r="295" spans="2:8" x14ac:dyDescent="0.2">
      <c r="B295" s="5"/>
      <c r="C295" s="5"/>
      <c r="D295" s="5"/>
      <c r="E295" s="4" t="str">
        <f t="shared" si="10"/>
        <v xml:space="preserve"> </v>
      </c>
      <c r="F295" s="5"/>
      <c r="G295" s="4">
        <f t="shared" si="9"/>
        <v>0</v>
      </c>
      <c r="H295" s="5"/>
    </row>
    <row r="296" spans="2:8" x14ac:dyDescent="0.2">
      <c r="B296" s="5"/>
      <c r="C296" s="5"/>
      <c r="D296" s="5"/>
      <c r="E296" s="4" t="str">
        <f t="shared" si="10"/>
        <v xml:space="preserve"> </v>
      </c>
      <c r="F296" s="5"/>
      <c r="G296" s="4">
        <f t="shared" si="9"/>
        <v>0</v>
      </c>
      <c r="H296" s="5"/>
    </row>
    <row r="297" spans="2:8" x14ac:dyDescent="0.2">
      <c r="B297" s="5"/>
      <c r="C297" s="5"/>
      <c r="D297" s="5"/>
      <c r="E297" s="4" t="str">
        <f t="shared" si="10"/>
        <v xml:space="preserve"> </v>
      </c>
      <c r="F297" s="5"/>
      <c r="G297" s="4">
        <f t="shared" si="9"/>
        <v>0</v>
      </c>
      <c r="H297" s="5"/>
    </row>
    <row r="298" spans="2:8" x14ac:dyDescent="0.2">
      <c r="B298" s="5"/>
      <c r="C298" s="5"/>
      <c r="D298" s="5"/>
      <c r="E298" s="4" t="str">
        <f t="shared" si="10"/>
        <v xml:space="preserve"> </v>
      </c>
      <c r="F298" s="5"/>
      <c r="G298" s="4">
        <f t="shared" si="9"/>
        <v>0</v>
      </c>
      <c r="H298" s="5"/>
    </row>
    <row r="299" spans="2:8" x14ac:dyDescent="0.2">
      <c r="B299" s="5"/>
      <c r="C299" s="5"/>
      <c r="D299" s="5"/>
      <c r="E299" s="4" t="str">
        <f t="shared" si="10"/>
        <v xml:space="preserve"> </v>
      </c>
      <c r="F299" s="5"/>
      <c r="G299" s="4">
        <f t="shared" si="9"/>
        <v>0</v>
      </c>
      <c r="H299" s="5"/>
    </row>
    <row r="300" spans="2:8" x14ac:dyDescent="0.2">
      <c r="B300" s="5"/>
      <c r="C300" s="5"/>
      <c r="D300" s="5"/>
      <c r="E300" s="4" t="str">
        <f t="shared" si="10"/>
        <v xml:space="preserve"> </v>
      </c>
      <c r="F300" s="5"/>
      <c r="G300" s="4">
        <f t="shared" si="9"/>
        <v>0</v>
      </c>
      <c r="H300" s="5"/>
    </row>
    <row r="301" spans="2:8" x14ac:dyDescent="0.2">
      <c r="B301" s="5"/>
      <c r="C301" s="5"/>
      <c r="D301" s="5"/>
      <c r="E301" s="4" t="str">
        <f t="shared" si="10"/>
        <v xml:space="preserve"> </v>
      </c>
      <c r="F301" s="5"/>
      <c r="G301" s="4">
        <f t="shared" si="9"/>
        <v>0</v>
      </c>
      <c r="H301" s="5"/>
    </row>
    <row r="302" spans="2:8" x14ac:dyDescent="0.2">
      <c r="B302" s="5"/>
      <c r="C302" s="5"/>
      <c r="D302" s="5"/>
      <c r="E302" s="4" t="str">
        <f t="shared" si="10"/>
        <v xml:space="preserve"> </v>
      </c>
      <c r="F302" s="5"/>
      <c r="G302" s="4">
        <f t="shared" si="9"/>
        <v>0</v>
      </c>
      <c r="H302" s="5"/>
    </row>
    <row r="303" spans="2:8" x14ac:dyDescent="0.2">
      <c r="B303" s="5"/>
      <c r="C303" s="5"/>
      <c r="D303" s="5"/>
      <c r="E303" s="4" t="str">
        <f t="shared" si="10"/>
        <v xml:space="preserve"> </v>
      </c>
      <c r="F303" s="5"/>
      <c r="G303" s="4">
        <f t="shared" si="9"/>
        <v>0</v>
      </c>
      <c r="H303" s="5"/>
    </row>
    <row r="304" spans="2:8" x14ac:dyDescent="0.2">
      <c r="B304" s="5"/>
      <c r="C304" s="5"/>
      <c r="D304" s="5"/>
      <c r="E304" s="4" t="str">
        <f t="shared" si="10"/>
        <v xml:space="preserve"> </v>
      </c>
      <c r="F304" s="5"/>
      <c r="G304" s="4">
        <f t="shared" si="9"/>
        <v>0</v>
      </c>
      <c r="H304" s="5"/>
    </row>
    <row r="305" spans="2:8" x14ac:dyDescent="0.2">
      <c r="B305" s="5"/>
      <c r="C305" s="5"/>
      <c r="D305" s="5"/>
      <c r="E305" s="4" t="str">
        <f t="shared" si="10"/>
        <v xml:space="preserve"> </v>
      </c>
      <c r="F305" s="5"/>
      <c r="G305" s="4">
        <f t="shared" si="9"/>
        <v>0</v>
      </c>
      <c r="H305" s="5"/>
    </row>
    <row r="306" spans="2:8" x14ac:dyDescent="0.2">
      <c r="B306" s="5"/>
      <c r="C306" s="5"/>
      <c r="D306" s="5"/>
      <c r="E306" s="4" t="str">
        <f t="shared" si="10"/>
        <v xml:space="preserve"> </v>
      </c>
      <c r="F306" s="5"/>
      <c r="G306" s="4">
        <f t="shared" si="9"/>
        <v>0</v>
      </c>
      <c r="H306" s="5"/>
    </row>
    <row r="307" spans="2:8" x14ac:dyDescent="0.2">
      <c r="B307" s="5"/>
      <c r="C307" s="5"/>
      <c r="D307" s="5"/>
      <c r="E307" s="4" t="str">
        <f t="shared" si="10"/>
        <v xml:space="preserve"> </v>
      </c>
      <c r="F307" s="5"/>
      <c r="G307" s="4">
        <f t="shared" si="9"/>
        <v>0</v>
      </c>
      <c r="H307" s="5"/>
    </row>
    <row r="308" spans="2:8" x14ac:dyDescent="0.2">
      <c r="B308" s="5"/>
      <c r="C308" s="5"/>
      <c r="D308" s="5"/>
      <c r="E308" s="4" t="str">
        <f t="shared" si="10"/>
        <v xml:space="preserve"> </v>
      </c>
      <c r="F308" s="5"/>
      <c r="G308" s="4">
        <f t="shared" si="9"/>
        <v>0</v>
      </c>
      <c r="H308" s="5"/>
    </row>
    <row r="309" spans="2:8" x14ac:dyDescent="0.2">
      <c r="B309" s="5"/>
      <c r="C309" s="5"/>
      <c r="D309" s="5"/>
      <c r="E309" s="4" t="str">
        <f t="shared" si="10"/>
        <v xml:space="preserve"> </v>
      </c>
      <c r="F309" s="5"/>
      <c r="G309" s="4">
        <f t="shared" si="9"/>
        <v>0</v>
      </c>
      <c r="H309" s="5"/>
    </row>
    <row r="310" spans="2:8" x14ac:dyDescent="0.2">
      <c r="B310" s="5"/>
      <c r="C310" s="5"/>
      <c r="D310" s="5"/>
      <c r="E310" s="4" t="str">
        <f t="shared" si="10"/>
        <v xml:space="preserve"> </v>
      </c>
      <c r="F310" s="5"/>
      <c r="G310" s="4">
        <f t="shared" si="9"/>
        <v>0</v>
      </c>
      <c r="H310" s="5"/>
    </row>
    <row r="311" spans="2:8" x14ac:dyDescent="0.2">
      <c r="B311" s="5"/>
      <c r="C311" s="5"/>
      <c r="D311" s="5"/>
      <c r="E311" s="4" t="str">
        <f t="shared" si="10"/>
        <v xml:space="preserve"> </v>
      </c>
      <c r="F311" s="5"/>
      <c r="G311" s="4">
        <f t="shared" si="9"/>
        <v>0</v>
      </c>
      <c r="H311" s="5"/>
    </row>
    <row r="312" spans="2:8" x14ac:dyDescent="0.2">
      <c r="B312" s="5"/>
      <c r="C312" s="5"/>
      <c r="D312" s="5"/>
      <c r="E312" s="4" t="str">
        <f t="shared" si="10"/>
        <v xml:space="preserve"> </v>
      </c>
      <c r="F312" s="5"/>
      <c r="G312" s="4">
        <f t="shared" si="9"/>
        <v>0</v>
      </c>
      <c r="H312" s="5"/>
    </row>
    <row r="313" spans="2:8" x14ac:dyDescent="0.2">
      <c r="B313" s="5"/>
      <c r="C313" s="5"/>
      <c r="D313" s="5"/>
      <c r="E313" s="4" t="str">
        <f t="shared" si="10"/>
        <v xml:space="preserve"> </v>
      </c>
      <c r="F313" s="5"/>
      <c r="G313" s="4">
        <f t="shared" si="9"/>
        <v>0</v>
      </c>
      <c r="H313" s="5"/>
    </row>
    <row r="314" spans="2:8" x14ac:dyDescent="0.2">
      <c r="B314" s="5"/>
      <c r="C314" s="5"/>
      <c r="D314" s="5"/>
      <c r="E314" s="4" t="str">
        <f t="shared" si="10"/>
        <v xml:space="preserve"> </v>
      </c>
      <c r="F314" s="5"/>
      <c r="G314" s="4">
        <f t="shared" si="9"/>
        <v>0</v>
      </c>
      <c r="H314" s="5"/>
    </row>
    <row r="315" spans="2:8" x14ac:dyDescent="0.2">
      <c r="B315" s="5"/>
      <c r="C315" s="5"/>
      <c r="D315" s="5"/>
      <c r="E315" s="4" t="str">
        <f t="shared" si="10"/>
        <v xml:space="preserve"> </v>
      </c>
      <c r="F315" s="5"/>
      <c r="G315" s="4">
        <f t="shared" si="9"/>
        <v>0</v>
      </c>
      <c r="H315" s="5"/>
    </row>
    <row r="316" spans="2:8" x14ac:dyDescent="0.2">
      <c r="B316" s="5"/>
      <c r="C316" s="5"/>
      <c r="D316" s="5"/>
      <c r="E316" s="4" t="str">
        <f t="shared" si="10"/>
        <v xml:space="preserve"> </v>
      </c>
      <c r="F316" s="5"/>
      <c r="G316" s="4">
        <f t="shared" si="9"/>
        <v>0</v>
      </c>
      <c r="H316" s="5"/>
    </row>
    <row r="317" spans="2:8" x14ac:dyDescent="0.2">
      <c r="B317" s="5"/>
      <c r="C317" s="5"/>
      <c r="D317" s="5"/>
      <c r="E317" s="4" t="str">
        <f t="shared" si="10"/>
        <v xml:space="preserve"> </v>
      </c>
      <c r="F317" s="5"/>
      <c r="G317" s="4">
        <f t="shared" si="9"/>
        <v>0</v>
      </c>
      <c r="H317" s="5"/>
    </row>
    <row r="318" spans="2:8" x14ac:dyDescent="0.2">
      <c r="B318" s="5"/>
      <c r="C318" s="5"/>
      <c r="D318" s="5"/>
      <c r="E318" s="4" t="str">
        <f t="shared" si="10"/>
        <v xml:space="preserve"> </v>
      </c>
      <c r="F318" s="5"/>
      <c r="G318" s="4">
        <f t="shared" si="9"/>
        <v>0</v>
      </c>
      <c r="H318" s="5"/>
    </row>
    <row r="319" spans="2:8" x14ac:dyDescent="0.2">
      <c r="B319" s="5"/>
      <c r="C319" s="5"/>
      <c r="D319" s="5"/>
      <c r="E319" s="4" t="str">
        <f t="shared" si="10"/>
        <v xml:space="preserve"> </v>
      </c>
      <c r="F319" s="5"/>
      <c r="G319" s="4">
        <f t="shared" si="9"/>
        <v>0</v>
      </c>
      <c r="H319" s="5"/>
    </row>
    <row r="320" spans="2:8" x14ac:dyDescent="0.2">
      <c r="B320" s="5"/>
      <c r="C320" s="5"/>
      <c r="D320" s="5"/>
      <c r="E320" s="4" t="str">
        <f t="shared" si="10"/>
        <v xml:space="preserve"> </v>
      </c>
      <c r="F320" s="5"/>
      <c r="G320" s="4">
        <f t="shared" si="9"/>
        <v>0</v>
      </c>
      <c r="H320" s="5"/>
    </row>
    <row r="321" spans="2:8" x14ac:dyDescent="0.2">
      <c r="B321" s="5"/>
      <c r="C321" s="5"/>
      <c r="D321" s="5"/>
      <c r="E321" s="4" t="str">
        <f t="shared" si="10"/>
        <v xml:space="preserve"> </v>
      </c>
      <c r="F321" s="5"/>
      <c r="G321" s="4">
        <f t="shared" si="9"/>
        <v>0</v>
      </c>
      <c r="H321" s="5"/>
    </row>
    <row r="322" spans="2:8" x14ac:dyDescent="0.2">
      <c r="B322" s="5"/>
      <c r="C322" s="5"/>
      <c r="D322" s="5"/>
      <c r="E322" s="4" t="str">
        <f t="shared" si="10"/>
        <v xml:space="preserve"> </v>
      </c>
      <c r="F322" s="5"/>
      <c r="G322" s="4">
        <f t="shared" si="9"/>
        <v>0</v>
      </c>
      <c r="H322" s="5"/>
    </row>
    <row r="323" spans="2:8" x14ac:dyDescent="0.2">
      <c r="B323" s="5"/>
      <c r="C323" s="5"/>
      <c r="D323" s="5"/>
      <c r="E323" s="4" t="str">
        <f t="shared" si="10"/>
        <v xml:space="preserve"> </v>
      </c>
      <c r="F323" s="5"/>
      <c r="G323" s="4">
        <f t="shared" si="9"/>
        <v>0</v>
      </c>
      <c r="H323" s="5"/>
    </row>
    <row r="324" spans="2:8" x14ac:dyDescent="0.2">
      <c r="B324" s="5"/>
      <c r="C324" s="5"/>
      <c r="D324" s="5"/>
      <c r="E324" s="4" t="str">
        <f t="shared" si="10"/>
        <v xml:space="preserve"> </v>
      </c>
      <c r="F324" s="5"/>
      <c r="G324" s="4">
        <f t="shared" ref="G324:G387" si="11">IFERROR(E324*F324,0)</f>
        <v>0</v>
      </c>
      <c r="H324" s="5"/>
    </row>
    <row r="325" spans="2:8" x14ac:dyDescent="0.2">
      <c r="B325" s="5"/>
      <c r="C325" s="5"/>
      <c r="D325" s="5"/>
      <c r="E325" s="4" t="str">
        <f t="shared" si="10"/>
        <v xml:space="preserve"> </v>
      </c>
      <c r="F325" s="5"/>
      <c r="G325" s="4">
        <f t="shared" si="11"/>
        <v>0</v>
      </c>
      <c r="H325" s="5"/>
    </row>
    <row r="326" spans="2:8" x14ac:dyDescent="0.2">
      <c r="B326" s="5"/>
      <c r="C326" s="5"/>
      <c r="D326" s="5"/>
      <c r="E326" s="4" t="str">
        <f t="shared" si="10"/>
        <v xml:space="preserve"> </v>
      </c>
      <c r="F326" s="5"/>
      <c r="G326" s="4">
        <f t="shared" si="11"/>
        <v>0</v>
      </c>
      <c r="H326" s="5"/>
    </row>
    <row r="327" spans="2:8" x14ac:dyDescent="0.2">
      <c r="B327" s="5"/>
      <c r="C327" s="5"/>
      <c r="D327" s="5"/>
      <c r="E327" s="4" t="str">
        <f t="shared" si="10"/>
        <v xml:space="preserve"> </v>
      </c>
      <c r="F327" s="5"/>
      <c r="G327" s="4">
        <f t="shared" si="11"/>
        <v>0</v>
      </c>
      <c r="H327" s="5"/>
    </row>
    <row r="328" spans="2:8" x14ac:dyDescent="0.2">
      <c r="B328" s="5"/>
      <c r="C328" s="5"/>
      <c r="D328" s="5"/>
      <c r="E328" s="4" t="str">
        <f t="shared" si="10"/>
        <v xml:space="preserve"> </v>
      </c>
      <c r="F328" s="5"/>
      <c r="G328" s="4">
        <f t="shared" si="11"/>
        <v>0</v>
      </c>
      <c r="H328" s="5"/>
    </row>
    <row r="329" spans="2:8" x14ac:dyDescent="0.2">
      <c r="B329" s="5"/>
      <c r="C329" s="5"/>
      <c r="D329" s="5"/>
      <c r="E329" s="4" t="str">
        <f t="shared" ref="E329:E392" si="12">IF(D329="CAMISA BLANCA",59,IF(D329="CAMISA AZUL",59,IF(D329="CAMISA AMARILLA",59,IF(D329="CAMISA VERDE",59,IF(D329="CAMISA DENIM",59,IF(D329="CAMISA GRANATE",59,IF(D329="CAMISA GRIS",59,IF(D329="CAMISA GRIS CLARO",59,IF(D329="CAMISA CUADROS AZULES",59,IF(D329="CAMISA CUADROS NAVIDAD",59,IF(D329="CARTERA NEGRA",29,IF(D329="CARTERA AZUL",29,IF(D329="CARTERA CAMEL",29,IF(D329="CARTERA VERDE",29,IF(D329="CARTERA AZUL-ROJO",29,IF(D329="CARTERA VERDE-AMARILLO",29," "))))))))))))))))</f>
        <v xml:space="preserve"> </v>
      </c>
      <c r="F329" s="5"/>
      <c r="G329" s="4">
        <f t="shared" si="11"/>
        <v>0</v>
      </c>
      <c r="H329" s="5"/>
    </row>
    <row r="330" spans="2:8" x14ac:dyDescent="0.2">
      <c r="B330" s="5"/>
      <c r="C330" s="5"/>
      <c r="D330" s="5"/>
      <c r="E330" s="4" t="str">
        <f t="shared" si="12"/>
        <v xml:space="preserve"> </v>
      </c>
      <c r="F330" s="5"/>
      <c r="G330" s="4">
        <f t="shared" si="11"/>
        <v>0</v>
      </c>
      <c r="H330" s="5"/>
    </row>
    <row r="331" spans="2:8" x14ac:dyDescent="0.2">
      <c r="B331" s="5"/>
      <c r="C331" s="5"/>
      <c r="D331" s="5"/>
      <c r="E331" s="4" t="str">
        <f t="shared" si="12"/>
        <v xml:space="preserve"> </v>
      </c>
      <c r="F331" s="5"/>
      <c r="G331" s="4">
        <f t="shared" si="11"/>
        <v>0</v>
      </c>
      <c r="H331" s="5"/>
    </row>
    <row r="332" spans="2:8" x14ac:dyDescent="0.2">
      <c r="B332" s="5"/>
      <c r="C332" s="5"/>
      <c r="D332" s="5"/>
      <c r="E332" s="4" t="str">
        <f t="shared" si="12"/>
        <v xml:space="preserve"> </v>
      </c>
      <c r="F332" s="5"/>
      <c r="G332" s="4">
        <f t="shared" si="11"/>
        <v>0</v>
      </c>
      <c r="H332" s="5"/>
    </row>
    <row r="333" spans="2:8" x14ac:dyDescent="0.2">
      <c r="B333" s="5"/>
      <c r="C333" s="5"/>
      <c r="D333" s="5"/>
      <c r="E333" s="4" t="str">
        <f t="shared" si="12"/>
        <v xml:space="preserve"> </v>
      </c>
      <c r="F333" s="5"/>
      <c r="G333" s="4">
        <f t="shared" si="11"/>
        <v>0</v>
      </c>
      <c r="H333" s="5"/>
    </row>
    <row r="334" spans="2:8" x14ac:dyDescent="0.2">
      <c r="B334" s="5"/>
      <c r="C334" s="5"/>
      <c r="D334" s="5"/>
      <c r="E334" s="4" t="str">
        <f t="shared" si="12"/>
        <v xml:space="preserve"> </v>
      </c>
      <c r="F334" s="5"/>
      <c r="G334" s="4">
        <f t="shared" si="11"/>
        <v>0</v>
      </c>
      <c r="H334" s="5"/>
    </row>
    <row r="335" spans="2:8" x14ac:dyDescent="0.2">
      <c r="B335" s="5"/>
      <c r="C335" s="5"/>
      <c r="D335" s="5"/>
      <c r="E335" s="4" t="str">
        <f t="shared" si="12"/>
        <v xml:space="preserve"> </v>
      </c>
      <c r="F335" s="5"/>
      <c r="G335" s="4">
        <f t="shared" si="11"/>
        <v>0</v>
      </c>
      <c r="H335" s="5"/>
    </row>
    <row r="336" spans="2:8" x14ac:dyDescent="0.2">
      <c r="B336" s="5"/>
      <c r="C336" s="5"/>
      <c r="D336" s="5"/>
      <c r="E336" s="4" t="str">
        <f t="shared" si="12"/>
        <v xml:space="preserve"> </v>
      </c>
      <c r="F336" s="5"/>
      <c r="G336" s="4">
        <f t="shared" si="11"/>
        <v>0</v>
      </c>
      <c r="H336" s="5"/>
    </row>
    <row r="337" spans="2:8" x14ac:dyDescent="0.2">
      <c r="B337" s="5"/>
      <c r="C337" s="5"/>
      <c r="D337" s="5"/>
      <c r="E337" s="4" t="str">
        <f t="shared" si="12"/>
        <v xml:space="preserve"> </v>
      </c>
      <c r="F337" s="5"/>
      <c r="G337" s="4">
        <f t="shared" si="11"/>
        <v>0</v>
      </c>
      <c r="H337" s="5"/>
    </row>
    <row r="338" spans="2:8" x14ac:dyDescent="0.2">
      <c r="B338" s="5"/>
      <c r="C338" s="5"/>
      <c r="D338" s="5"/>
      <c r="E338" s="4" t="str">
        <f t="shared" si="12"/>
        <v xml:space="preserve"> </v>
      </c>
      <c r="F338" s="5"/>
      <c r="G338" s="4">
        <f t="shared" si="11"/>
        <v>0</v>
      </c>
      <c r="H338" s="5"/>
    </row>
    <row r="339" spans="2:8" x14ac:dyDescent="0.2">
      <c r="B339" s="5"/>
      <c r="C339" s="5"/>
      <c r="D339" s="5"/>
      <c r="E339" s="4" t="str">
        <f t="shared" si="12"/>
        <v xml:space="preserve"> </v>
      </c>
      <c r="F339" s="5"/>
      <c r="G339" s="4">
        <f t="shared" si="11"/>
        <v>0</v>
      </c>
      <c r="H339" s="5"/>
    </row>
    <row r="340" spans="2:8" x14ac:dyDescent="0.2">
      <c r="B340" s="5"/>
      <c r="C340" s="5"/>
      <c r="D340" s="5"/>
      <c r="E340" s="4" t="str">
        <f t="shared" si="12"/>
        <v xml:space="preserve"> </v>
      </c>
      <c r="F340" s="5"/>
      <c r="G340" s="4">
        <f t="shared" si="11"/>
        <v>0</v>
      </c>
      <c r="H340" s="5"/>
    </row>
    <row r="341" spans="2:8" x14ac:dyDescent="0.2">
      <c r="B341" s="5"/>
      <c r="C341" s="5"/>
      <c r="D341" s="5"/>
      <c r="E341" s="4" t="str">
        <f t="shared" si="12"/>
        <v xml:space="preserve"> </v>
      </c>
      <c r="F341" s="5"/>
      <c r="G341" s="4">
        <f t="shared" si="11"/>
        <v>0</v>
      </c>
      <c r="H341" s="5"/>
    </row>
    <row r="342" spans="2:8" x14ac:dyDescent="0.2">
      <c r="B342" s="5"/>
      <c r="C342" s="5"/>
      <c r="D342" s="5"/>
      <c r="E342" s="4" t="str">
        <f t="shared" si="12"/>
        <v xml:space="preserve"> </v>
      </c>
      <c r="F342" s="5"/>
      <c r="G342" s="4">
        <f t="shared" si="11"/>
        <v>0</v>
      </c>
      <c r="H342" s="5"/>
    </row>
    <row r="343" spans="2:8" x14ac:dyDescent="0.2">
      <c r="B343" s="5"/>
      <c r="C343" s="5"/>
      <c r="D343" s="5"/>
      <c r="E343" s="4" t="str">
        <f t="shared" si="12"/>
        <v xml:space="preserve"> </v>
      </c>
      <c r="F343" s="5"/>
      <c r="G343" s="4">
        <f t="shared" si="11"/>
        <v>0</v>
      </c>
      <c r="H343" s="5"/>
    </row>
    <row r="344" spans="2:8" x14ac:dyDescent="0.2">
      <c r="B344" s="5"/>
      <c r="C344" s="5"/>
      <c r="D344" s="5"/>
      <c r="E344" s="4" t="str">
        <f t="shared" si="12"/>
        <v xml:space="preserve"> </v>
      </c>
      <c r="F344" s="5"/>
      <c r="G344" s="4">
        <f t="shared" si="11"/>
        <v>0</v>
      </c>
      <c r="H344" s="5"/>
    </row>
    <row r="345" spans="2:8" x14ac:dyDescent="0.2">
      <c r="B345" s="5"/>
      <c r="C345" s="5"/>
      <c r="D345" s="5"/>
      <c r="E345" s="4" t="str">
        <f t="shared" si="12"/>
        <v xml:space="preserve"> </v>
      </c>
      <c r="F345" s="5"/>
      <c r="G345" s="4">
        <f t="shared" si="11"/>
        <v>0</v>
      </c>
      <c r="H345" s="5"/>
    </row>
    <row r="346" spans="2:8" x14ac:dyDescent="0.2">
      <c r="B346" s="5"/>
      <c r="C346" s="5"/>
      <c r="D346" s="5"/>
      <c r="E346" s="4" t="str">
        <f t="shared" si="12"/>
        <v xml:space="preserve"> </v>
      </c>
      <c r="F346" s="5"/>
      <c r="G346" s="4">
        <f t="shared" si="11"/>
        <v>0</v>
      </c>
      <c r="H346" s="5"/>
    </row>
    <row r="347" spans="2:8" x14ac:dyDescent="0.2">
      <c r="B347" s="5"/>
      <c r="C347" s="5"/>
      <c r="D347" s="5"/>
      <c r="E347" s="4" t="str">
        <f t="shared" si="12"/>
        <v xml:space="preserve"> </v>
      </c>
      <c r="F347" s="5"/>
      <c r="G347" s="4">
        <f t="shared" si="11"/>
        <v>0</v>
      </c>
      <c r="H347" s="5"/>
    </row>
    <row r="348" spans="2:8" x14ac:dyDescent="0.2">
      <c r="B348" s="5"/>
      <c r="C348" s="5"/>
      <c r="D348" s="5"/>
      <c r="E348" s="4" t="str">
        <f t="shared" si="12"/>
        <v xml:space="preserve"> </v>
      </c>
      <c r="F348" s="5"/>
      <c r="G348" s="4">
        <f t="shared" si="11"/>
        <v>0</v>
      </c>
      <c r="H348" s="5"/>
    </row>
    <row r="349" spans="2:8" x14ac:dyDescent="0.2">
      <c r="B349" s="5"/>
      <c r="C349" s="5"/>
      <c r="D349" s="5"/>
      <c r="E349" s="4" t="str">
        <f t="shared" si="12"/>
        <v xml:space="preserve"> </v>
      </c>
      <c r="F349" s="5"/>
      <c r="G349" s="4">
        <f t="shared" si="11"/>
        <v>0</v>
      </c>
      <c r="H349" s="5"/>
    </row>
    <row r="350" spans="2:8" x14ac:dyDescent="0.2">
      <c r="B350" s="5"/>
      <c r="C350" s="5"/>
      <c r="D350" s="5"/>
      <c r="E350" s="4" t="str">
        <f t="shared" si="12"/>
        <v xml:space="preserve"> </v>
      </c>
      <c r="F350" s="5"/>
      <c r="G350" s="4">
        <f t="shared" si="11"/>
        <v>0</v>
      </c>
      <c r="H350" s="5"/>
    </row>
    <row r="351" spans="2:8" x14ac:dyDescent="0.2">
      <c r="B351" s="5"/>
      <c r="C351" s="5"/>
      <c r="D351" s="5"/>
      <c r="E351" s="4" t="str">
        <f t="shared" si="12"/>
        <v xml:space="preserve"> </v>
      </c>
      <c r="F351" s="5"/>
      <c r="G351" s="4">
        <f t="shared" si="11"/>
        <v>0</v>
      </c>
      <c r="H351" s="5"/>
    </row>
    <row r="352" spans="2:8" x14ac:dyDescent="0.2">
      <c r="B352" s="5"/>
      <c r="C352" s="5"/>
      <c r="D352" s="5"/>
      <c r="E352" s="4" t="str">
        <f t="shared" si="12"/>
        <v xml:space="preserve"> </v>
      </c>
      <c r="F352" s="5"/>
      <c r="G352" s="4">
        <f t="shared" si="11"/>
        <v>0</v>
      </c>
      <c r="H352" s="5"/>
    </row>
    <row r="353" spans="2:8" x14ac:dyDescent="0.2">
      <c r="B353" s="5"/>
      <c r="C353" s="5"/>
      <c r="D353" s="5"/>
      <c r="E353" s="4" t="str">
        <f t="shared" si="12"/>
        <v xml:space="preserve"> </v>
      </c>
      <c r="F353" s="5"/>
      <c r="G353" s="4">
        <f t="shared" si="11"/>
        <v>0</v>
      </c>
      <c r="H353" s="5"/>
    </row>
    <row r="354" spans="2:8" x14ac:dyDescent="0.2">
      <c r="B354" s="5"/>
      <c r="C354" s="5"/>
      <c r="D354" s="5"/>
      <c r="E354" s="4" t="str">
        <f t="shared" si="12"/>
        <v xml:space="preserve"> </v>
      </c>
      <c r="F354" s="5"/>
      <c r="G354" s="4">
        <f t="shared" si="11"/>
        <v>0</v>
      </c>
      <c r="H354" s="5"/>
    </row>
    <row r="355" spans="2:8" x14ac:dyDescent="0.2">
      <c r="B355" s="5"/>
      <c r="C355" s="5"/>
      <c r="D355" s="5"/>
      <c r="E355" s="4" t="str">
        <f t="shared" si="12"/>
        <v xml:space="preserve"> </v>
      </c>
      <c r="F355" s="5"/>
      <c r="G355" s="4">
        <f t="shared" si="11"/>
        <v>0</v>
      </c>
      <c r="H355" s="5"/>
    </row>
    <row r="356" spans="2:8" x14ac:dyDescent="0.2">
      <c r="B356" s="5"/>
      <c r="C356" s="5"/>
      <c r="D356" s="5"/>
      <c r="E356" s="4" t="str">
        <f t="shared" si="12"/>
        <v xml:space="preserve"> </v>
      </c>
      <c r="F356" s="5"/>
      <c r="G356" s="4">
        <f t="shared" si="11"/>
        <v>0</v>
      </c>
      <c r="H356" s="5"/>
    </row>
    <row r="357" spans="2:8" x14ac:dyDescent="0.2">
      <c r="B357" s="5"/>
      <c r="C357" s="5"/>
      <c r="D357" s="5"/>
      <c r="E357" s="4" t="str">
        <f t="shared" si="12"/>
        <v xml:space="preserve"> </v>
      </c>
      <c r="F357" s="5"/>
      <c r="G357" s="4">
        <f t="shared" si="11"/>
        <v>0</v>
      </c>
      <c r="H357" s="5"/>
    </row>
    <row r="358" spans="2:8" x14ac:dyDescent="0.2">
      <c r="B358" s="5"/>
      <c r="C358" s="5"/>
      <c r="D358" s="5"/>
      <c r="E358" s="4" t="str">
        <f t="shared" si="12"/>
        <v xml:space="preserve"> </v>
      </c>
      <c r="F358" s="5"/>
      <c r="G358" s="4">
        <f t="shared" si="11"/>
        <v>0</v>
      </c>
      <c r="H358" s="5"/>
    </row>
    <row r="359" spans="2:8" x14ac:dyDescent="0.2">
      <c r="B359" s="5"/>
      <c r="C359" s="5"/>
      <c r="D359" s="5"/>
      <c r="E359" s="4" t="str">
        <f t="shared" si="12"/>
        <v xml:space="preserve"> </v>
      </c>
      <c r="F359" s="5"/>
      <c r="G359" s="4">
        <f t="shared" si="11"/>
        <v>0</v>
      </c>
      <c r="H359" s="5"/>
    </row>
    <row r="360" spans="2:8" x14ac:dyDescent="0.2">
      <c r="B360" s="5"/>
      <c r="C360" s="5"/>
      <c r="D360" s="5"/>
      <c r="E360" s="4" t="str">
        <f t="shared" si="12"/>
        <v xml:space="preserve"> </v>
      </c>
      <c r="F360" s="5"/>
      <c r="G360" s="4">
        <f t="shared" si="11"/>
        <v>0</v>
      </c>
      <c r="H360" s="5"/>
    </row>
    <row r="361" spans="2:8" x14ac:dyDescent="0.2">
      <c r="B361" s="5"/>
      <c r="C361" s="5"/>
      <c r="D361" s="5"/>
      <c r="E361" s="4" t="str">
        <f t="shared" si="12"/>
        <v xml:space="preserve"> </v>
      </c>
      <c r="F361" s="5"/>
      <c r="G361" s="4">
        <f t="shared" si="11"/>
        <v>0</v>
      </c>
      <c r="H361" s="5"/>
    </row>
    <row r="362" spans="2:8" x14ac:dyDescent="0.2">
      <c r="B362" s="5"/>
      <c r="C362" s="5"/>
      <c r="D362" s="5"/>
      <c r="E362" s="4" t="str">
        <f t="shared" si="12"/>
        <v xml:space="preserve"> </v>
      </c>
      <c r="F362" s="5"/>
      <c r="G362" s="4">
        <f t="shared" si="11"/>
        <v>0</v>
      </c>
      <c r="H362" s="5"/>
    </row>
    <row r="363" spans="2:8" x14ac:dyDescent="0.2">
      <c r="B363" s="5"/>
      <c r="C363" s="5"/>
      <c r="D363" s="5"/>
      <c r="E363" s="4" t="str">
        <f t="shared" si="12"/>
        <v xml:space="preserve"> </v>
      </c>
      <c r="F363" s="5"/>
      <c r="G363" s="4">
        <f t="shared" si="11"/>
        <v>0</v>
      </c>
      <c r="H363" s="5"/>
    </row>
    <row r="364" spans="2:8" x14ac:dyDescent="0.2">
      <c r="B364" s="5"/>
      <c r="C364" s="5"/>
      <c r="D364" s="5"/>
      <c r="E364" s="4" t="str">
        <f t="shared" si="12"/>
        <v xml:space="preserve"> </v>
      </c>
      <c r="F364" s="5"/>
      <c r="G364" s="4">
        <f t="shared" si="11"/>
        <v>0</v>
      </c>
      <c r="H364" s="5"/>
    </row>
    <row r="365" spans="2:8" x14ac:dyDescent="0.2">
      <c r="B365" s="5"/>
      <c r="C365" s="5"/>
      <c r="D365" s="5"/>
      <c r="E365" s="4" t="str">
        <f t="shared" si="12"/>
        <v xml:space="preserve"> </v>
      </c>
      <c r="F365" s="5"/>
      <c r="G365" s="4">
        <f t="shared" si="11"/>
        <v>0</v>
      </c>
      <c r="H365" s="5"/>
    </row>
    <row r="366" spans="2:8" x14ac:dyDescent="0.2">
      <c r="B366" s="5"/>
      <c r="C366" s="5"/>
      <c r="D366" s="5"/>
      <c r="E366" s="4" t="str">
        <f t="shared" si="12"/>
        <v xml:space="preserve"> </v>
      </c>
      <c r="F366" s="5"/>
      <c r="G366" s="4">
        <f t="shared" si="11"/>
        <v>0</v>
      </c>
      <c r="H366" s="5"/>
    </row>
    <row r="367" spans="2:8" x14ac:dyDescent="0.2">
      <c r="B367" s="5"/>
      <c r="C367" s="5"/>
      <c r="D367" s="5"/>
      <c r="E367" s="4" t="str">
        <f t="shared" si="12"/>
        <v xml:space="preserve"> </v>
      </c>
      <c r="F367" s="5"/>
      <c r="G367" s="4">
        <f t="shared" si="11"/>
        <v>0</v>
      </c>
      <c r="H367" s="5"/>
    </row>
    <row r="368" spans="2:8" x14ac:dyDescent="0.2">
      <c r="B368" s="5"/>
      <c r="C368" s="5"/>
      <c r="D368" s="5"/>
      <c r="E368" s="4" t="str">
        <f t="shared" si="12"/>
        <v xml:space="preserve"> </v>
      </c>
      <c r="F368" s="5"/>
      <c r="G368" s="4">
        <f t="shared" si="11"/>
        <v>0</v>
      </c>
      <c r="H368" s="5"/>
    </row>
    <row r="369" spans="2:8" x14ac:dyDescent="0.2">
      <c r="B369" s="5"/>
      <c r="C369" s="5"/>
      <c r="D369" s="5"/>
      <c r="E369" s="4" t="str">
        <f t="shared" si="12"/>
        <v xml:space="preserve"> </v>
      </c>
      <c r="F369" s="5"/>
      <c r="G369" s="4">
        <f t="shared" si="11"/>
        <v>0</v>
      </c>
      <c r="H369" s="5"/>
    </row>
    <row r="370" spans="2:8" x14ac:dyDescent="0.2">
      <c r="B370" s="5"/>
      <c r="C370" s="5"/>
      <c r="D370" s="5"/>
      <c r="E370" s="4" t="str">
        <f t="shared" si="12"/>
        <v xml:space="preserve"> </v>
      </c>
      <c r="F370" s="5"/>
      <c r="G370" s="4">
        <f t="shared" si="11"/>
        <v>0</v>
      </c>
      <c r="H370" s="5"/>
    </row>
    <row r="371" spans="2:8" x14ac:dyDescent="0.2">
      <c r="B371" s="5"/>
      <c r="C371" s="5"/>
      <c r="D371" s="5"/>
      <c r="E371" s="4" t="str">
        <f t="shared" si="12"/>
        <v xml:space="preserve"> </v>
      </c>
      <c r="F371" s="5"/>
      <c r="G371" s="4">
        <f t="shared" si="11"/>
        <v>0</v>
      </c>
      <c r="H371" s="5"/>
    </row>
    <row r="372" spans="2:8" x14ac:dyDescent="0.2">
      <c r="B372" s="5"/>
      <c r="C372" s="5"/>
      <c r="D372" s="5"/>
      <c r="E372" s="4" t="str">
        <f t="shared" si="12"/>
        <v xml:space="preserve"> </v>
      </c>
      <c r="F372" s="5"/>
      <c r="G372" s="4">
        <f t="shared" si="11"/>
        <v>0</v>
      </c>
      <c r="H372" s="5"/>
    </row>
    <row r="373" spans="2:8" x14ac:dyDescent="0.2">
      <c r="B373" s="5"/>
      <c r="C373" s="5"/>
      <c r="D373" s="5"/>
      <c r="E373" s="4" t="str">
        <f t="shared" si="12"/>
        <v xml:space="preserve"> </v>
      </c>
      <c r="F373" s="5"/>
      <c r="G373" s="4">
        <f t="shared" si="11"/>
        <v>0</v>
      </c>
      <c r="H373" s="5"/>
    </row>
    <row r="374" spans="2:8" x14ac:dyDescent="0.2">
      <c r="B374" s="5"/>
      <c r="C374" s="5"/>
      <c r="D374" s="5"/>
      <c r="E374" s="4" t="str">
        <f t="shared" si="12"/>
        <v xml:space="preserve"> </v>
      </c>
      <c r="F374" s="5"/>
      <c r="G374" s="4">
        <f t="shared" si="11"/>
        <v>0</v>
      </c>
      <c r="H374" s="5"/>
    </row>
    <row r="375" spans="2:8" x14ac:dyDescent="0.2">
      <c r="B375" s="5"/>
      <c r="C375" s="5"/>
      <c r="D375" s="5"/>
      <c r="E375" s="4" t="str">
        <f t="shared" si="12"/>
        <v xml:space="preserve"> </v>
      </c>
      <c r="F375" s="5"/>
      <c r="G375" s="4">
        <f t="shared" si="11"/>
        <v>0</v>
      </c>
      <c r="H375" s="5"/>
    </row>
    <row r="376" spans="2:8" x14ac:dyDescent="0.2">
      <c r="B376" s="5"/>
      <c r="C376" s="5"/>
      <c r="D376" s="5"/>
      <c r="E376" s="4" t="str">
        <f t="shared" si="12"/>
        <v xml:space="preserve"> </v>
      </c>
      <c r="F376" s="5"/>
      <c r="G376" s="4">
        <f t="shared" si="11"/>
        <v>0</v>
      </c>
      <c r="H376" s="5"/>
    </row>
    <row r="377" spans="2:8" x14ac:dyDescent="0.2">
      <c r="B377" s="5"/>
      <c r="C377" s="5"/>
      <c r="D377" s="5"/>
      <c r="E377" s="4" t="str">
        <f t="shared" si="12"/>
        <v xml:space="preserve"> </v>
      </c>
      <c r="F377" s="5"/>
      <c r="G377" s="4">
        <f t="shared" si="11"/>
        <v>0</v>
      </c>
      <c r="H377" s="5"/>
    </row>
    <row r="378" spans="2:8" x14ac:dyDescent="0.2">
      <c r="B378" s="5"/>
      <c r="C378" s="5"/>
      <c r="D378" s="5"/>
      <c r="E378" s="4" t="str">
        <f t="shared" si="12"/>
        <v xml:space="preserve"> </v>
      </c>
      <c r="F378" s="5"/>
      <c r="G378" s="4">
        <f t="shared" si="11"/>
        <v>0</v>
      </c>
      <c r="H378" s="5"/>
    </row>
    <row r="379" spans="2:8" x14ac:dyDescent="0.2">
      <c r="B379" s="5"/>
      <c r="C379" s="5"/>
      <c r="D379" s="5"/>
      <c r="E379" s="4" t="str">
        <f t="shared" si="12"/>
        <v xml:space="preserve"> </v>
      </c>
      <c r="F379" s="5"/>
      <c r="G379" s="4">
        <f t="shared" si="11"/>
        <v>0</v>
      </c>
      <c r="H379" s="5"/>
    </row>
    <row r="380" spans="2:8" x14ac:dyDescent="0.2">
      <c r="B380" s="5"/>
      <c r="C380" s="5"/>
      <c r="D380" s="5"/>
      <c r="E380" s="4" t="str">
        <f t="shared" si="12"/>
        <v xml:space="preserve"> </v>
      </c>
      <c r="F380" s="5"/>
      <c r="G380" s="4">
        <f t="shared" si="11"/>
        <v>0</v>
      </c>
      <c r="H380" s="5"/>
    </row>
    <row r="381" spans="2:8" x14ac:dyDescent="0.2">
      <c r="B381" s="5"/>
      <c r="C381" s="5"/>
      <c r="D381" s="5"/>
      <c r="E381" s="4" t="str">
        <f t="shared" si="12"/>
        <v xml:space="preserve"> </v>
      </c>
      <c r="F381" s="5"/>
      <c r="G381" s="4">
        <f t="shared" si="11"/>
        <v>0</v>
      </c>
      <c r="H381" s="5"/>
    </row>
    <row r="382" spans="2:8" x14ac:dyDescent="0.2">
      <c r="B382" s="5"/>
      <c r="C382" s="5"/>
      <c r="D382" s="5"/>
      <c r="E382" s="4" t="str">
        <f t="shared" si="12"/>
        <v xml:space="preserve"> </v>
      </c>
      <c r="F382" s="5"/>
      <c r="G382" s="4">
        <f t="shared" si="11"/>
        <v>0</v>
      </c>
      <c r="H382" s="5"/>
    </row>
    <row r="383" spans="2:8" x14ac:dyDescent="0.2">
      <c r="B383" s="5"/>
      <c r="C383" s="5"/>
      <c r="D383" s="5"/>
      <c r="E383" s="4" t="str">
        <f t="shared" si="12"/>
        <v xml:space="preserve"> </v>
      </c>
      <c r="F383" s="5"/>
      <c r="G383" s="4">
        <f t="shared" si="11"/>
        <v>0</v>
      </c>
      <c r="H383" s="5"/>
    </row>
    <row r="384" spans="2:8" x14ac:dyDescent="0.2">
      <c r="B384" s="5"/>
      <c r="C384" s="5"/>
      <c r="D384" s="5"/>
      <c r="E384" s="4" t="str">
        <f t="shared" si="12"/>
        <v xml:space="preserve"> </v>
      </c>
      <c r="F384" s="5"/>
      <c r="G384" s="4">
        <f t="shared" si="11"/>
        <v>0</v>
      </c>
      <c r="H384" s="5"/>
    </row>
    <row r="385" spans="2:8" x14ac:dyDescent="0.2">
      <c r="B385" s="5"/>
      <c r="C385" s="5"/>
      <c r="D385" s="5"/>
      <c r="E385" s="4" t="str">
        <f t="shared" si="12"/>
        <v xml:space="preserve"> </v>
      </c>
      <c r="F385" s="5"/>
      <c r="G385" s="4">
        <f t="shared" si="11"/>
        <v>0</v>
      </c>
      <c r="H385" s="5"/>
    </row>
    <row r="386" spans="2:8" x14ac:dyDescent="0.2">
      <c r="B386" s="5"/>
      <c r="C386" s="5"/>
      <c r="D386" s="5"/>
      <c r="E386" s="4" t="str">
        <f t="shared" si="12"/>
        <v xml:space="preserve"> </v>
      </c>
      <c r="F386" s="5"/>
      <c r="G386" s="4">
        <f t="shared" si="11"/>
        <v>0</v>
      </c>
      <c r="H386" s="5"/>
    </row>
    <row r="387" spans="2:8" x14ac:dyDescent="0.2">
      <c r="B387" s="5"/>
      <c r="C387" s="5"/>
      <c r="D387" s="5"/>
      <c r="E387" s="4" t="str">
        <f t="shared" si="12"/>
        <v xml:space="preserve"> </v>
      </c>
      <c r="F387" s="5"/>
      <c r="G387" s="4">
        <f t="shared" si="11"/>
        <v>0</v>
      </c>
      <c r="H387" s="5"/>
    </row>
    <row r="388" spans="2:8" x14ac:dyDescent="0.2">
      <c r="B388" s="5"/>
      <c r="C388" s="5"/>
      <c r="D388" s="5"/>
      <c r="E388" s="4" t="str">
        <f t="shared" si="12"/>
        <v xml:space="preserve"> </v>
      </c>
      <c r="F388" s="5"/>
      <c r="G388" s="4">
        <f t="shared" ref="G388:G451" si="13">IFERROR(E388*F388,0)</f>
        <v>0</v>
      </c>
      <c r="H388" s="5"/>
    </row>
    <row r="389" spans="2:8" x14ac:dyDescent="0.2">
      <c r="B389" s="5"/>
      <c r="C389" s="5"/>
      <c r="D389" s="5"/>
      <c r="E389" s="4" t="str">
        <f t="shared" si="12"/>
        <v xml:space="preserve"> </v>
      </c>
      <c r="F389" s="5"/>
      <c r="G389" s="4">
        <f t="shared" si="13"/>
        <v>0</v>
      </c>
      <c r="H389" s="5"/>
    </row>
    <row r="390" spans="2:8" x14ac:dyDescent="0.2">
      <c r="B390" s="5"/>
      <c r="C390" s="5"/>
      <c r="D390" s="5"/>
      <c r="E390" s="4" t="str">
        <f t="shared" si="12"/>
        <v xml:space="preserve"> </v>
      </c>
      <c r="F390" s="5"/>
      <c r="G390" s="4">
        <f t="shared" si="13"/>
        <v>0</v>
      </c>
      <c r="H390" s="5"/>
    </row>
    <row r="391" spans="2:8" x14ac:dyDescent="0.2">
      <c r="B391" s="5"/>
      <c r="C391" s="5"/>
      <c r="D391" s="5"/>
      <c r="E391" s="4" t="str">
        <f t="shared" si="12"/>
        <v xml:space="preserve"> </v>
      </c>
      <c r="F391" s="5"/>
      <c r="G391" s="4">
        <f t="shared" si="13"/>
        <v>0</v>
      </c>
      <c r="H391" s="5"/>
    </row>
    <row r="392" spans="2:8" x14ac:dyDescent="0.2">
      <c r="B392" s="5"/>
      <c r="C392" s="5"/>
      <c r="D392" s="5"/>
      <c r="E392" s="4" t="str">
        <f t="shared" si="12"/>
        <v xml:space="preserve"> </v>
      </c>
      <c r="F392" s="5"/>
      <c r="G392" s="4">
        <f t="shared" si="13"/>
        <v>0</v>
      </c>
      <c r="H392" s="5"/>
    </row>
    <row r="393" spans="2:8" x14ac:dyDescent="0.2">
      <c r="B393" s="5"/>
      <c r="C393" s="5"/>
      <c r="D393" s="5"/>
      <c r="E393" s="4" t="str">
        <f t="shared" ref="E393:E456" si="14">IF(D393="CAMISA BLANCA",59,IF(D393="CAMISA AZUL",59,IF(D393="CAMISA AMARILLA",59,IF(D393="CAMISA VERDE",59,IF(D393="CAMISA DENIM",59,IF(D393="CAMISA GRANATE",59,IF(D393="CAMISA GRIS",59,IF(D393="CAMISA GRIS CLARO",59,IF(D393="CAMISA CUADROS AZULES",59,IF(D393="CAMISA CUADROS NAVIDAD",59,IF(D393="CARTERA NEGRA",29,IF(D393="CARTERA AZUL",29,IF(D393="CARTERA CAMEL",29,IF(D393="CARTERA VERDE",29,IF(D393="CARTERA AZUL-ROJO",29,IF(D393="CARTERA VERDE-AMARILLO",29," "))))))))))))))))</f>
        <v xml:space="preserve"> </v>
      </c>
      <c r="F393" s="5"/>
      <c r="G393" s="4">
        <f t="shared" si="13"/>
        <v>0</v>
      </c>
      <c r="H393" s="5"/>
    </row>
    <row r="394" spans="2:8" x14ac:dyDescent="0.2">
      <c r="B394" s="5"/>
      <c r="C394" s="5"/>
      <c r="D394" s="5"/>
      <c r="E394" s="4" t="str">
        <f t="shared" si="14"/>
        <v xml:space="preserve"> </v>
      </c>
      <c r="F394" s="5"/>
      <c r="G394" s="4">
        <f t="shared" si="13"/>
        <v>0</v>
      </c>
      <c r="H394" s="5"/>
    </row>
    <row r="395" spans="2:8" x14ac:dyDescent="0.2">
      <c r="B395" s="5"/>
      <c r="C395" s="5"/>
      <c r="D395" s="5"/>
      <c r="E395" s="4" t="str">
        <f t="shared" si="14"/>
        <v xml:space="preserve"> </v>
      </c>
      <c r="F395" s="5"/>
      <c r="G395" s="4">
        <f t="shared" si="13"/>
        <v>0</v>
      </c>
      <c r="H395" s="5"/>
    </row>
    <row r="396" spans="2:8" x14ac:dyDescent="0.2">
      <c r="B396" s="5"/>
      <c r="C396" s="5"/>
      <c r="D396" s="5"/>
      <c r="E396" s="4" t="str">
        <f t="shared" si="14"/>
        <v xml:space="preserve"> </v>
      </c>
      <c r="F396" s="5"/>
      <c r="G396" s="4">
        <f t="shared" si="13"/>
        <v>0</v>
      </c>
      <c r="H396" s="5"/>
    </row>
    <row r="397" spans="2:8" x14ac:dyDescent="0.2">
      <c r="B397" s="5"/>
      <c r="C397" s="5"/>
      <c r="D397" s="5"/>
      <c r="E397" s="4" t="str">
        <f t="shared" si="14"/>
        <v xml:space="preserve"> </v>
      </c>
      <c r="F397" s="5"/>
      <c r="G397" s="4">
        <f t="shared" si="13"/>
        <v>0</v>
      </c>
      <c r="H397" s="5"/>
    </row>
    <row r="398" spans="2:8" x14ac:dyDescent="0.2">
      <c r="B398" s="5"/>
      <c r="C398" s="5"/>
      <c r="D398" s="5"/>
      <c r="E398" s="4" t="str">
        <f t="shared" si="14"/>
        <v xml:space="preserve"> </v>
      </c>
      <c r="F398" s="5"/>
      <c r="G398" s="4">
        <f t="shared" si="13"/>
        <v>0</v>
      </c>
      <c r="H398" s="5"/>
    </row>
    <row r="399" spans="2:8" x14ac:dyDescent="0.2">
      <c r="B399" s="5"/>
      <c r="C399" s="5"/>
      <c r="D399" s="5"/>
      <c r="E399" s="4" t="str">
        <f t="shared" si="14"/>
        <v xml:space="preserve"> </v>
      </c>
      <c r="F399" s="5"/>
      <c r="G399" s="4">
        <f t="shared" si="13"/>
        <v>0</v>
      </c>
      <c r="H399" s="5"/>
    </row>
    <row r="400" spans="2:8" x14ac:dyDescent="0.2">
      <c r="B400" s="5"/>
      <c r="C400" s="5"/>
      <c r="D400" s="5"/>
      <c r="E400" s="4" t="str">
        <f t="shared" si="14"/>
        <v xml:space="preserve"> </v>
      </c>
      <c r="F400" s="5"/>
      <c r="G400" s="4">
        <f t="shared" si="13"/>
        <v>0</v>
      </c>
      <c r="H400" s="5"/>
    </row>
    <row r="401" spans="2:8" x14ac:dyDescent="0.2">
      <c r="B401" s="5"/>
      <c r="C401" s="5"/>
      <c r="D401" s="5"/>
      <c r="E401" s="4" t="str">
        <f t="shared" si="14"/>
        <v xml:space="preserve"> </v>
      </c>
      <c r="F401" s="5"/>
      <c r="G401" s="4">
        <f t="shared" si="13"/>
        <v>0</v>
      </c>
      <c r="H401" s="5"/>
    </row>
    <row r="402" spans="2:8" x14ac:dyDescent="0.2">
      <c r="B402" s="5"/>
      <c r="C402" s="5"/>
      <c r="D402" s="5"/>
      <c r="E402" s="4" t="str">
        <f t="shared" si="14"/>
        <v xml:space="preserve"> </v>
      </c>
      <c r="F402" s="5"/>
      <c r="G402" s="4">
        <f t="shared" si="13"/>
        <v>0</v>
      </c>
      <c r="H402" s="5"/>
    </row>
    <row r="403" spans="2:8" x14ac:dyDescent="0.2">
      <c r="B403" s="5"/>
      <c r="C403" s="5"/>
      <c r="D403" s="5"/>
      <c r="E403" s="4" t="str">
        <f t="shared" si="14"/>
        <v xml:space="preserve"> </v>
      </c>
      <c r="F403" s="5"/>
      <c r="G403" s="4">
        <f t="shared" si="13"/>
        <v>0</v>
      </c>
      <c r="H403" s="5"/>
    </row>
    <row r="404" spans="2:8" x14ac:dyDescent="0.2">
      <c r="B404" s="5"/>
      <c r="C404" s="5"/>
      <c r="D404" s="5"/>
      <c r="E404" s="4" t="str">
        <f t="shared" si="14"/>
        <v xml:space="preserve"> </v>
      </c>
      <c r="F404" s="5"/>
      <c r="G404" s="4">
        <f t="shared" si="13"/>
        <v>0</v>
      </c>
      <c r="H404" s="5"/>
    </row>
    <row r="405" spans="2:8" x14ac:dyDescent="0.2">
      <c r="B405" s="5"/>
      <c r="C405" s="5"/>
      <c r="D405" s="5"/>
      <c r="E405" s="4" t="str">
        <f t="shared" si="14"/>
        <v xml:space="preserve"> </v>
      </c>
      <c r="F405" s="5"/>
      <c r="G405" s="4">
        <f t="shared" si="13"/>
        <v>0</v>
      </c>
      <c r="H405" s="5"/>
    </row>
    <row r="406" spans="2:8" x14ac:dyDescent="0.2">
      <c r="B406" s="5"/>
      <c r="C406" s="5"/>
      <c r="D406" s="5"/>
      <c r="E406" s="4" t="str">
        <f t="shared" si="14"/>
        <v xml:space="preserve"> </v>
      </c>
      <c r="F406" s="5"/>
      <c r="G406" s="4">
        <f t="shared" si="13"/>
        <v>0</v>
      </c>
      <c r="H406" s="5"/>
    </row>
    <row r="407" spans="2:8" x14ac:dyDescent="0.2">
      <c r="B407" s="5"/>
      <c r="C407" s="5"/>
      <c r="D407" s="5"/>
      <c r="E407" s="4" t="str">
        <f t="shared" si="14"/>
        <v xml:space="preserve"> </v>
      </c>
      <c r="F407" s="5"/>
      <c r="G407" s="4">
        <f t="shared" si="13"/>
        <v>0</v>
      </c>
      <c r="H407" s="5"/>
    </row>
    <row r="408" spans="2:8" x14ac:dyDescent="0.2">
      <c r="B408" s="5"/>
      <c r="C408" s="5"/>
      <c r="D408" s="5"/>
      <c r="E408" s="4" t="str">
        <f t="shared" si="14"/>
        <v xml:space="preserve"> </v>
      </c>
      <c r="F408" s="5"/>
      <c r="G408" s="4">
        <f t="shared" si="13"/>
        <v>0</v>
      </c>
      <c r="H408" s="5"/>
    </row>
    <row r="409" spans="2:8" x14ac:dyDescent="0.2">
      <c r="B409" s="5"/>
      <c r="C409" s="5"/>
      <c r="D409" s="5"/>
      <c r="E409" s="4" t="str">
        <f t="shared" si="14"/>
        <v xml:space="preserve"> </v>
      </c>
      <c r="F409" s="5"/>
      <c r="G409" s="4">
        <f t="shared" si="13"/>
        <v>0</v>
      </c>
      <c r="H409" s="5"/>
    </row>
    <row r="410" spans="2:8" x14ac:dyDescent="0.2">
      <c r="B410" s="5"/>
      <c r="C410" s="5"/>
      <c r="D410" s="5"/>
      <c r="E410" s="4" t="str">
        <f t="shared" si="14"/>
        <v xml:space="preserve"> </v>
      </c>
      <c r="F410" s="5"/>
      <c r="G410" s="4">
        <f t="shared" si="13"/>
        <v>0</v>
      </c>
      <c r="H410" s="5"/>
    </row>
    <row r="411" spans="2:8" x14ac:dyDescent="0.2">
      <c r="B411" s="5"/>
      <c r="C411" s="5"/>
      <c r="D411" s="5"/>
      <c r="E411" s="4" t="str">
        <f t="shared" si="14"/>
        <v xml:space="preserve"> </v>
      </c>
      <c r="F411" s="5"/>
      <c r="G411" s="4">
        <f t="shared" si="13"/>
        <v>0</v>
      </c>
      <c r="H411" s="5"/>
    </row>
    <row r="412" spans="2:8" x14ac:dyDescent="0.2">
      <c r="B412" s="5"/>
      <c r="C412" s="5"/>
      <c r="D412" s="5"/>
      <c r="E412" s="4" t="str">
        <f t="shared" si="14"/>
        <v xml:space="preserve"> </v>
      </c>
      <c r="F412" s="5"/>
      <c r="G412" s="4">
        <f t="shared" si="13"/>
        <v>0</v>
      </c>
      <c r="H412" s="5"/>
    </row>
    <row r="413" spans="2:8" x14ac:dyDescent="0.2">
      <c r="B413" s="5"/>
      <c r="C413" s="5"/>
      <c r="D413" s="5"/>
      <c r="E413" s="4" t="str">
        <f t="shared" si="14"/>
        <v xml:space="preserve"> </v>
      </c>
      <c r="F413" s="5"/>
      <c r="G413" s="4">
        <f t="shared" si="13"/>
        <v>0</v>
      </c>
      <c r="H413" s="5"/>
    </row>
    <row r="414" spans="2:8" x14ac:dyDescent="0.2">
      <c r="B414" s="5"/>
      <c r="C414" s="5"/>
      <c r="D414" s="5"/>
      <c r="E414" s="4" t="str">
        <f t="shared" si="14"/>
        <v xml:space="preserve"> </v>
      </c>
      <c r="F414" s="5"/>
      <c r="G414" s="4">
        <f t="shared" si="13"/>
        <v>0</v>
      </c>
      <c r="H414" s="5"/>
    </row>
    <row r="415" spans="2:8" x14ac:dyDescent="0.2">
      <c r="B415" s="5"/>
      <c r="C415" s="5"/>
      <c r="D415" s="5"/>
      <c r="E415" s="4" t="str">
        <f t="shared" si="14"/>
        <v xml:space="preserve"> </v>
      </c>
      <c r="F415" s="5"/>
      <c r="G415" s="4">
        <f t="shared" si="13"/>
        <v>0</v>
      </c>
      <c r="H415" s="5"/>
    </row>
    <row r="416" spans="2:8" x14ac:dyDescent="0.2">
      <c r="B416" s="5"/>
      <c r="C416" s="5"/>
      <c r="D416" s="5"/>
      <c r="E416" s="4" t="str">
        <f t="shared" si="14"/>
        <v xml:space="preserve"> </v>
      </c>
      <c r="F416" s="5"/>
      <c r="G416" s="4">
        <f t="shared" si="13"/>
        <v>0</v>
      </c>
      <c r="H416" s="5"/>
    </row>
    <row r="417" spans="2:8" x14ac:dyDescent="0.2">
      <c r="B417" s="5"/>
      <c r="C417" s="5"/>
      <c r="D417" s="5"/>
      <c r="E417" s="4" t="str">
        <f t="shared" si="14"/>
        <v xml:space="preserve"> </v>
      </c>
      <c r="F417" s="5"/>
      <c r="G417" s="4">
        <f t="shared" si="13"/>
        <v>0</v>
      </c>
      <c r="H417" s="5"/>
    </row>
    <row r="418" spans="2:8" x14ac:dyDescent="0.2">
      <c r="B418" s="5"/>
      <c r="C418" s="5"/>
      <c r="D418" s="5"/>
      <c r="E418" s="4" t="str">
        <f t="shared" si="14"/>
        <v xml:space="preserve"> </v>
      </c>
      <c r="F418" s="5"/>
      <c r="G418" s="4">
        <f t="shared" si="13"/>
        <v>0</v>
      </c>
      <c r="H418" s="5"/>
    </row>
    <row r="419" spans="2:8" x14ac:dyDescent="0.2">
      <c r="B419" s="5"/>
      <c r="C419" s="5"/>
      <c r="D419" s="5"/>
      <c r="E419" s="4" t="str">
        <f t="shared" si="14"/>
        <v xml:space="preserve"> </v>
      </c>
      <c r="F419" s="5"/>
      <c r="G419" s="4">
        <f t="shared" si="13"/>
        <v>0</v>
      </c>
      <c r="H419" s="5"/>
    </row>
    <row r="420" spans="2:8" x14ac:dyDescent="0.2">
      <c r="B420" s="5"/>
      <c r="C420" s="5"/>
      <c r="D420" s="5"/>
      <c r="E420" s="4" t="str">
        <f t="shared" si="14"/>
        <v xml:space="preserve"> </v>
      </c>
      <c r="F420" s="5"/>
      <c r="G420" s="4">
        <f t="shared" si="13"/>
        <v>0</v>
      </c>
      <c r="H420" s="5"/>
    </row>
    <row r="421" spans="2:8" x14ac:dyDescent="0.2">
      <c r="B421" s="5"/>
      <c r="C421" s="5"/>
      <c r="D421" s="5"/>
      <c r="E421" s="4" t="str">
        <f t="shared" si="14"/>
        <v xml:space="preserve"> </v>
      </c>
      <c r="F421" s="5"/>
      <c r="G421" s="4">
        <f t="shared" si="13"/>
        <v>0</v>
      </c>
      <c r="H421" s="5"/>
    </row>
    <row r="422" spans="2:8" x14ac:dyDescent="0.2">
      <c r="B422" s="5"/>
      <c r="C422" s="5"/>
      <c r="D422" s="5"/>
      <c r="E422" s="4" t="str">
        <f t="shared" si="14"/>
        <v xml:space="preserve"> </v>
      </c>
      <c r="F422" s="5"/>
      <c r="G422" s="4">
        <f t="shared" si="13"/>
        <v>0</v>
      </c>
      <c r="H422" s="5"/>
    </row>
    <row r="423" spans="2:8" x14ac:dyDescent="0.2">
      <c r="B423" s="5"/>
      <c r="C423" s="5"/>
      <c r="D423" s="5"/>
      <c r="E423" s="4" t="str">
        <f t="shared" si="14"/>
        <v xml:space="preserve"> </v>
      </c>
      <c r="F423" s="5"/>
      <c r="G423" s="4">
        <f t="shared" si="13"/>
        <v>0</v>
      </c>
      <c r="H423" s="5"/>
    </row>
    <row r="424" spans="2:8" x14ac:dyDescent="0.2">
      <c r="B424" s="5"/>
      <c r="C424" s="5"/>
      <c r="D424" s="5"/>
      <c r="E424" s="4" t="str">
        <f t="shared" si="14"/>
        <v xml:space="preserve"> </v>
      </c>
      <c r="F424" s="5"/>
      <c r="G424" s="4">
        <f t="shared" si="13"/>
        <v>0</v>
      </c>
      <c r="H424" s="5"/>
    </row>
    <row r="425" spans="2:8" x14ac:dyDescent="0.2">
      <c r="B425" s="5"/>
      <c r="C425" s="5"/>
      <c r="D425" s="5"/>
      <c r="E425" s="4" t="str">
        <f t="shared" si="14"/>
        <v xml:space="preserve"> </v>
      </c>
      <c r="F425" s="5"/>
      <c r="G425" s="4">
        <f t="shared" si="13"/>
        <v>0</v>
      </c>
      <c r="H425" s="5"/>
    </row>
    <row r="426" spans="2:8" x14ac:dyDescent="0.2">
      <c r="B426" s="5"/>
      <c r="C426" s="5"/>
      <c r="D426" s="5"/>
      <c r="E426" s="4" t="str">
        <f t="shared" si="14"/>
        <v xml:space="preserve"> </v>
      </c>
      <c r="F426" s="5"/>
      <c r="G426" s="4">
        <f t="shared" si="13"/>
        <v>0</v>
      </c>
      <c r="H426" s="5"/>
    </row>
    <row r="427" spans="2:8" x14ac:dyDescent="0.2">
      <c r="B427" s="5"/>
      <c r="C427" s="5"/>
      <c r="D427" s="5"/>
      <c r="E427" s="4" t="str">
        <f t="shared" si="14"/>
        <v xml:space="preserve"> </v>
      </c>
      <c r="F427" s="5"/>
      <c r="G427" s="4">
        <f t="shared" si="13"/>
        <v>0</v>
      </c>
      <c r="H427" s="5"/>
    </row>
    <row r="428" spans="2:8" x14ac:dyDescent="0.2">
      <c r="B428" s="5"/>
      <c r="C428" s="5"/>
      <c r="D428" s="5"/>
      <c r="E428" s="4" t="str">
        <f t="shared" si="14"/>
        <v xml:space="preserve"> </v>
      </c>
      <c r="F428" s="5"/>
      <c r="G428" s="4">
        <f t="shared" si="13"/>
        <v>0</v>
      </c>
      <c r="H428" s="5"/>
    </row>
    <row r="429" spans="2:8" x14ac:dyDescent="0.2">
      <c r="B429" s="5"/>
      <c r="C429" s="5"/>
      <c r="D429" s="5"/>
      <c r="E429" s="4" t="str">
        <f t="shared" si="14"/>
        <v xml:space="preserve"> </v>
      </c>
      <c r="F429" s="5"/>
      <c r="G429" s="4">
        <f t="shared" si="13"/>
        <v>0</v>
      </c>
      <c r="H429" s="5"/>
    </row>
    <row r="430" spans="2:8" x14ac:dyDescent="0.2">
      <c r="B430" s="5"/>
      <c r="C430" s="5"/>
      <c r="D430" s="5"/>
      <c r="E430" s="4" t="str">
        <f t="shared" si="14"/>
        <v xml:space="preserve"> </v>
      </c>
      <c r="F430" s="5"/>
      <c r="G430" s="4">
        <f t="shared" si="13"/>
        <v>0</v>
      </c>
      <c r="H430" s="5"/>
    </row>
    <row r="431" spans="2:8" x14ac:dyDescent="0.2">
      <c r="B431" s="5"/>
      <c r="C431" s="5"/>
      <c r="D431" s="5"/>
      <c r="E431" s="4" t="str">
        <f t="shared" si="14"/>
        <v xml:space="preserve"> </v>
      </c>
      <c r="F431" s="5"/>
      <c r="G431" s="4">
        <f t="shared" si="13"/>
        <v>0</v>
      </c>
      <c r="H431" s="5"/>
    </row>
    <row r="432" spans="2:8" x14ac:dyDescent="0.2">
      <c r="B432" s="5"/>
      <c r="C432" s="5"/>
      <c r="D432" s="5"/>
      <c r="E432" s="4" t="str">
        <f t="shared" si="14"/>
        <v xml:space="preserve"> </v>
      </c>
      <c r="F432" s="5"/>
      <c r="G432" s="4">
        <f t="shared" si="13"/>
        <v>0</v>
      </c>
      <c r="H432" s="5"/>
    </row>
    <row r="433" spans="2:8" x14ac:dyDescent="0.2">
      <c r="B433" s="5"/>
      <c r="C433" s="5"/>
      <c r="D433" s="5"/>
      <c r="E433" s="4" t="str">
        <f t="shared" si="14"/>
        <v xml:space="preserve"> </v>
      </c>
      <c r="F433" s="5"/>
      <c r="G433" s="4">
        <f t="shared" si="13"/>
        <v>0</v>
      </c>
      <c r="H433" s="5"/>
    </row>
    <row r="434" spans="2:8" x14ac:dyDescent="0.2">
      <c r="B434" s="5"/>
      <c r="C434" s="5"/>
      <c r="D434" s="5"/>
      <c r="E434" s="4" t="str">
        <f t="shared" si="14"/>
        <v xml:space="preserve"> </v>
      </c>
      <c r="F434" s="5"/>
      <c r="G434" s="4">
        <f t="shared" si="13"/>
        <v>0</v>
      </c>
      <c r="H434" s="5"/>
    </row>
    <row r="435" spans="2:8" x14ac:dyDescent="0.2">
      <c r="B435" s="5"/>
      <c r="C435" s="5"/>
      <c r="D435" s="5"/>
      <c r="E435" s="4" t="str">
        <f t="shared" si="14"/>
        <v xml:space="preserve"> </v>
      </c>
      <c r="F435" s="5"/>
      <c r="G435" s="4">
        <f t="shared" si="13"/>
        <v>0</v>
      </c>
      <c r="H435" s="5"/>
    </row>
    <row r="436" spans="2:8" x14ac:dyDescent="0.2">
      <c r="B436" s="5"/>
      <c r="C436" s="5"/>
      <c r="D436" s="5"/>
      <c r="E436" s="4" t="str">
        <f t="shared" si="14"/>
        <v xml:space="preserve"> </v>
      </c>
      <c r="F436" s="5"/>
      <c r="G436" s="4">
        <f t="shared" si="13"/>
        <v>0</v>
      </c>
      <c r="H436" s="5"/>
    </row>
    <row r="437" spans="2:8" x14ac:dyDescent="0.2">
      <c r="B437" s="5"/>
      <c r="C437" s="5"/>
      <c r="D437" s="5"/>
      <c r="E437" s="4" t="str">
        <f t="shared" si="14"/>
        <v xml:space="preserve"> </v>
      </c>
      <c r="F437" s="5"/>
      <c r="G437" s="4">
        <f t="shared" si="13"/>
        <v>0</v>
      </c>
      <c r="H437" s="5"/>
    </row>
    <row r="438" spans="2:8" x14ac:dyDescent="0.2">
      <c r="B438" s="5"/>
      <c r="C438" s="5"/>
      <c r="D438" s="5"/>
      <c r="E438" s="4" t="str">
        <f t="shared" si="14"/>
        <v xml:space="preserve"> </v>
      </c>
      <c r="F438" s="5"/>
      <c r="G438" s="4">
        <f t="shared" si="13"/>
        <v>0</v>
      </c>
      <c r="H438" s="5"/>
    </row>
    <row r="439" spans="2:8" x14ac:dyDescent="0.2">
      <c r="B439" s="5"/>
      <c r="C439" s="5"/>
      <c r="D439" s="5"/>
      <c r="E439" s="4" t="str">
        <f t="shared" si="14"/>
        <v xml:space="preserve"> </v>
      </c>
      <c r="F439" s="5"/>
      <c r="G439" s="4">
        <f t="shared" si="13"/>
        <v>0</v>
      </c>
      <c r="H439" s="5"/>
    </row>
    <row r="440" spans="2:8" x14ac:dyDescent="0.2">
      <c r="B440" s="5"/>
      <c r="C440" s="5"/>
      <c r="D440" s="5"/>
      <c r="E440" s="4" t="str">
        <f t="shared" si="14"/>
        <v xml:space="preserve"> </v>
      </c>
      <c r="F440" s="5"/>
      <c r="G440" s="4">
        <f t="shared" si="13"/>
        <v>0</v>
      </c>
      <c r="H440" s="5"/>
    </row>
    <row r="441" spans="2:8" x14ac:dyDescent="0.2">
      <c r="B441" s="5"/>
      <c r="C441" s="5"/>
      <c r="D441" s="5"/>
      <c r="E441" s="4" t="str">
        <f t="shared" si="14"/>
        <v xml:space="preserve"> </v>
      </c>
      <c r="F441" s="5"/>
      <c r="G441" s="4">
        <f t="shared" si="13"/>
        <v>0</v>
      </c>
      <c r="H441" s="5"/>
    </row>
    <row r="442" spans="2:8" x14ac:dyDescent="0.2">
      <c r="B442" s="5"/>
      <c r="C442" s="5"/>
      <c r="D442" s="5"/>
      <c r="E442" s="4" t="str">
        <f t="shared" si="14"/>
        <v xml:space="preserve"> </v>
      </c>
      <c r="F442" s="5"/>
      <c r="G442" s="4">
        <f t="shared" si="13"/>
        <v>0</v>
      </c>
      <c r="H442" s="5"/>
    </row>
    <row r="443" spans="2:8" x14ac:dyDescent="0.2">
      <c r="B443" s="5"/>
      <c r="C443" s="5"/>
      <c r="D443" s="5"/>
      <c r="E443" s="4" t="str">
        <f t="shared" si="14"/>
        <v xml:space="preserve"> </v>
      </c>
      <c r="F443" s="5"/>
      <c r="G443" s="4">
        <f t="shared" si="13"/>
        <v>0</v>
      </c>
      <c r="H443" s="5"/>
    </row>
    <row r="444" spans="2:8" x14ac:dyDescent="0.2">
      <c r="B444" s="5"/>
      <c r="C444" s="5"/>
      <c r="D444" s="5"/>
      <c r="E444" s="4" t="str">
        <f t="shared" si="14"/>
        <v xml:space="preserve"> </v>
      </c>
      <c r="F444" s="5"/>
      <c r="G444" s="4">
        <f t="shared" si="13"/>
        <v>0</v>
      </c>
      <c r="H444" s="5"/>
    </row>
    <row r="445" spans="2:8" x14ac:dyDescent="0.2">
      <c r="B445" s="5"/>
      <c r="C445" s="5"/>
      <c r="D445" s="5"/>
      <c r="E445" s="4" t="str">
        <f t="shared" si="14"/>
        <v xml:space="preserve"> </v>
      </c>
      <c r="F445" s="5"/>
      <c r="G445" s="4">
        <f t="shared" si="13"/>
        <v>0</v>
      </c>
      <c r="H445" s="5"/>
    </row>
    <row r="446" spans="2:8" x14ac:dyDescent="0.2">
      <c r="B446" s="5"/>
      <c r="C446" s="5"/>
      <c r="D446" s="5"/>
      <c r="E446" s="4" t="str">
        <f t="shared" si="14"/>
        <v xml:space="preserve"> </v>
      </c>
      <c r="F446" s="5"/>
      <c r="G446" s="4">
        <f t="shared" si="13"/>
        <v>0</v>
      </c>
      <c r="H446" s="5"/>
    </row>
    <row r="447" spans="2:8" x14ac:dyDescent="0.2">
      <c r="B447" s="5"/>
      <c r="C447" s="5"/>
      <c r="D447" s="5"/>
      <c r="E447" s="4" t="str">
        <f t="shared" si="14"/>
        <v xml:space="preserve"> </v>
      </c>
      <c r="F447" s="5"/>
      <c r="G447" s="4">
        <f t="shared" si="13"/>
        <v>0</v>
      </c>
      <c r="H447" s="5"/>
    </row>
    <row r="448" spans="2:8" x14ac:dyDescent="0.2">
      <c r="B448" s="5"/>
      <c r="C448" s="5"/>
      <c r="D448" s="5"/>
      <c r="E448" s="4" t="str">
        <f t="shared" si="14"/>
        <v xml:space="preserve"> </v>
      </c>
      <c r="F448" s="5"/>
      <c r="G448" s="4">
        <f t="shared" si="13"/>
        <v>0</v>
      </c>
      <c r="H448" s="5"/>
    </row>
    <row r="449" spans="2:8" x14ac:dyDescent="0.2">
      <c r="B449" s="5"/>
      <c r="C449" s="5"/>
      <c r="D449" s="5"/>
      <c r="E449" s="4" t="str">
        <f t="shared" si="14"/>
        <v xml:space="preserve"> </v>
      </c>
      <c r="F449" s="5"/>
      <c r="G449" s="4">
        <f t="shared" si="13"/>
        <v>0</v>
      </c>
      <c r="H449" s="5"/>
    </row>
    <row r="450" spans="2:8" x14ac:dyDescent="0.2">
      <c r="B450" s="5"/>
      <c r="C450" s="5"/>
      <c r="D450" s="5"/>
      <c r="E450" s="4" t="str">
        <f t="shared" si="14"/>
        <v xml:space="preserve"> </v>
      </c>
      <c r="F450" s="5"/>
      <c r="G450" s="4">
        <f t="shared" si="13"/>
        <v>0</v>
      </c>
      <c r="H450" s="5"/>
    </row>
    <row r="451" spans="2:8" x14ac:dyDescent="0.2">
      <c r="B451" s="5"/>
      <c r="C451" s="5"/>
      <c r="D451" s="5"/>
      <c r="E451" s="4" t="str">
        <f t="shared" si="14"/>
        <v xml:space="preserve"> </v>
      </c>
      <c r="F451" s="5"/>
      <c r="G451" s="4">
        <f t="shared" si="13"/>
        <v>0</v>
      </c>
      <c r="H451" s="5"/>
    </row>
    <row r="452" spans="2:8" x14ac:dyDescent="0.2">
      <c r="B452" s="5"/>
      <c r="C452" s="5"/>
      <c r="D452" s="5"/>
      <c r="E452" s="4" t="str">
        <f t="shared" si="14"/>
        <v xml:space="preserve"> </v>
      </c>
      <c r="F452" s="5"/>
      <c r="G452" s="4">
        <f t="shared" ref="G452:G515" si="15">IFERROR(E452*F452,0)</f>
        <v>0</v>
      </c>
      <c r="H452" s="5"/>
    </row>
    <row r="453" spans="2:8" x14ac:dyDescent="0.2">
      <c r="B453" s="5"/>
      <c r="C453" s="5"/>
      <c r="D453" s="5"/>
      <c r="E453" s="4" t="str">
        <f t="shared" si="14"/>
        <v xml:space="preserve"> </v>
      </c>
      <c r="F453" s="5"/>
      <c r="G453" s="4">
        <f t="shared" si="15"/>
        <v>0</v>
      </c>
      <c r="H453" s="5"/>
    </row>
    <row r="454" spans="2:8" x14ac:dyDescent="0.2">
      <c r="B454" s="5"/>
      <c r="C454" s="5"/>
      <c r="D454" s="5"/>
      <c r="E454" s="4" t="str">
        <f t="shared" si="14"/>
        <v xml:space="preserve"> </v>
      </c>
      <c r="F454" s="5"/>
      <c r="G454" s="4">
        <f t="shared" si="15"/>
        <v>0</v>
      </c>
      <c r="H454" s="5"/>
    </row>
    <row r="455" spans="2:8" x14ac:dyDescent="0.2">
      <c r="B455" s="5"/>
      <c r="C455" s="5"/>
      <c r="D455" s="5"/>
      <c r="E455" s="4" t="str">
        <f t="shared" si="14"/>
        <v xml:space="preserve"> </v>
      </c>
      <c r="F455" s="5"/>
      <c r="G455" s="4">
        <f t="shared" si="15"/>
        <v>0</v>
      </c>
      <c r="H455" s="5"/>
    </row>
    <row r="456" spans="2:8" x14ac:dyDescent="0.2">
      <c r="B456" s="5"/>
      <c r="C456" s="5"/>
      <c r="D456" s="5"/>
      <c r="E456" s="4" t="str">
        <f t="shared" si="14"/>
        <v xml:space="preserve"> </v>
      </c>
      <c r="F456" s="5"/>
      <c r="G456" s="4">
        <f t="shared" si="15"/>
        <v>0</v>
      </c>
      <c r="H456" s="5"/>
    </row>
    <row r="457" spans="2:8" x14ac:dyDescent="0.2">
      <c r="B457" s="5"/>
      <c r="C457" s="5"/>
      <c r="D457" s="5"/>
      <c r="E457" s="4" t="str">
        <f t="shared" ref="E457:E520" si="16">IF(D457="CAMISA BLANCA",59,IF(D457="CAMISA AZUL",59,IF(D457="CAMISA AMARILLA",59,IF(D457="CAMISA VERDE",59,IF(D457="CAMISA DENIM",59,IF(D457="CAMISA GRANATE",59,IF(D457="CAMISA GRIS",59,IF(D457="CAMISA GRIS CLARO",59,IF(D457="CAMISA CUADROS AZULES",59,IF(D457="CAMISA CUADROS NAVIDAD",59,IF(D457="CARTERA NEGRA",29,IF(D457="CARTERA AZUL",29,IF(D457="CARTERA CAMEL",29,IF(D457="CARTERA VERDE",29,IF(D457="CARTERA AZUL-ROJO",29,IF(D457="CARTERA VERDE-AMARILLO",29," "))))))))))))))))</f>
        <v xml:space="preserve"> </v>
      </c>
      <c r="F457" s="5"/>
      <c r="G457" s="4">
        <f t="shared" si="15"/>
        <v>0</v>
      </c>
      <c r="H457" s="5"/>
    </row>
    <row r="458" spans="2:8" x14ac:dyDescent="0.2">
      <c r="B458" s="5"/>
      <c r="C458" s="5"/>
      <c r="D458" s="5"/>
      <c r="E458" s="4" t="str">
        <f t="shared" si="16"/>
        <v xml:space="preserve"> </v>
      </c>
      <c r="F458" s="5"/>
      <c r="G458" s="4">
        <f t="shared" si="15"/>
        <v>0</v>
      </c>
      <c r="H458" s="5"/>
    </row>
    <row r="459" spans="2:8" x14ac:dyDescent="0.2">
      <c r="B459" s="5"/>
      <c r="C459" s="5"/>
      <c r="D459" s="5"/>
      <c r="E459" s="4" t="str">
        <f t="shared" si="16"/>
        <v xml:space="preserve"> </v>
      </c>
      <c r="F459" s="5"/>
      <c r="G459" s="4">
        <f t="shared" si="15"/>
        <v>0</v>
      </c>
      <c r="H459" s="5"/>
    </row>
    <row r="460" spans="2:8" x14ac:dyDescent="0.2">
      <c r="B460" s="5"/>
      <c r="C460" s="5"/>
      <c r="D460" s="5"/>
      <c r="E460" s="4" t="str">
        <f t="shared" si="16"/>
        <v xml:space="preserve"> </v>
      </c>
      <c r="F460" s="5"/>
      <c r="G460" s="4">
        <f t="shared" si="15"/>
        <v>0</v>
      </c>
      <c r="H460" s="5"/>
    </row>
    <row r="461" spans="2:8" x14ac:dyDescent="0.2">
      <c r="B461" s="5"/>
      <c r="C461" s="5"/>
      <c r="D461" s="5"/>
      <c r="E461" s="4" t="str">
        <f t="shared" si="16"/>
        <v xml:space="preserve"> </v>
      </c>
      <c r="F461" s="5"/>
      <c r="G461" s="4">
        <f t="shared" si="15"/>
        <v>0</v>
      </c>
      <c r="H461" s="5"/>
    </row>
    <row r="462" spans="2:8" x14ac:dyDescent="0.2">
      <c r="B462" s="5"/>
      <c r="C462" s="5"/>
      <c r="D462" s="5"/>
      <c r="E462" s="4" t="str">
        <f t="shared" si="16"/>
        <v xml:space="preserve"> </v>
      </c>
      <c r="F462" s="5"/>
      <c r="G462" s="4">
        <f t="shared" si="15"/>
        <v>0</v>
      </c>
      <c r="H462" s="5"/>
    </row>
    <row r="463" spans="2:8" x14ac:dyDescent="0.2">
      <c r="B463" s="5"/>
      <c r="C463" s="5"/>
      <c r="D463" s="5"/>
      <c r="E463" s="4" t="str">
        <f t="shared" si="16"/>
        <v xml:space="preserve"> </v>
      </c>
      <c r="F463" s="5"/>
      <c r="G463" s="4">
        <f t="shared" si="15"/>
        <v>0</v>
      </c>
      <c r="H463" s="5"/>
    </row>
    <row r="464" spans="2:8" x14ac:dyDescent="0.2">
      <c r="B464" s="5"/>
      <c r="C464" s="5"/>
      <c r="D464" s="5"/>
      <c r="E464" s="4" t="str">
        <f t="shared" si="16"/>
        <v xml:space="preserve"> </v>
      </c>
      <c r="F464" s="5"/>
      <c r="G464" s="4">
        <f t="shared" si="15"/>
        <v>0</v>
      </c>
      <c r="H464" s="5"/>
    </row>
    <row r="465" spans="2:8" x14ac:dyDescent="0.2">
      <c r="B465" s="5"/>
      <c r="C465" s="5"/>
      <c r="D465" s="5"/>
      <c r="E465" s="4" t="str">
        <f t="shared" si="16"/>
        <v xml:space="preserve"> </v>
      </c>
      <c r="F465" s="5"/>
      <c r="G465" s="4">
        <f t="shared" si="15"/>
        <v>0</v>
      </c>
      <c r="H465" s="5"/>
    </row>
    <row r="466" spans="2:8" x14ac:dyDescent="0.2">
      <c r="B466" s="5"/>
      <c r="C466" s="5"/>
      <c r="D466" s="5"/>
      <c r="E466" s="4" t="str">
        <f t="shared" si="16"/>
        <v xml:space="preserve"> </v>
      </c>
      <c r="F466" s="5"/>
      <c r="G466" s="4">
        <f t="shared" si="15"/>
        <v>0</v>
      </c>
      <c r="H466" s="5"/>
    </row>
    <row r="467" spans="2:8" x14ac:dyDescent="0.2">
      <c r="B467" s="5"/>
      <c r="C467" s="5"/>
      <c r="D467" s="5"/>
      <c r="E467" s="4" t="str">
        <f t="shared" si="16"/>
        <v xml:space="preserve"> </v>
      </c>
      <c r="F467" s="5"/>
      <c r="G467" s="4">
        <f t="shared" si="15"/>
        <v>0</v>
      </c>
      <c r="H467" s="5"/>
    </row>
    <row r="468" spans="2:8" x14ac:dyDescent="0.2">
      <c r="B468" s="5"/>
      <c r="C468" s="5"/>
      <c r="D468" s="5"/>
      <c r="E468" s="4" t="str">
        <f t="shared" si="16"/>
        <v xml:space="preserve"> </v>
      </c>
      <c r="F468" s="5"/>
      <c r="G468" s="4">
        <f t="shared" si="15"/>
        <v>0</v>
      </c>
      <c r="H468" s="5"/>
    </row>
    <row r="469" spans="2:8" x14ac:dyDescent="0.2">
      <c r="B469" s="5"/>
      <c r="C469" s="5"/>
      <c r="D469" s="5"/>
      <c r="E469" s="4" t="str">
        <f t="shared" si="16"/>
        <v xml:space="preserve"> </v>
      </c>
      <c r="F469" s="5"/>
      <c r="G469" s="4">
        <f t="shared" si="15"/>
        <v>0</v>
      </c>
      <c r="H469" s="5"/>
    </row>
    <row r="470" spans="2:8" x14ac:dyDescent="0.2">
      <c r="B470" s="5"/>
      <c r="C470" s="5"/>
      <c r="D470" s="5"/>
      <c r="E470" s="4" t="str">
        <f t="shared" si="16"/>
        <v xml:space="preserve"> </v>
      </c>
      <c r="F470" s="5"/>
      <c r="G470" s="4">
        <f t="shared" si="15"/>
        <v>0</v>
      </c>
      <c r="H470" s="5"/>
    </row>
    <row r="471" spans="2:8" x14ac:dyDescent="0.2">
      <c r="B471" s="5"/>
      <c r="C471" s="5"/>
      <c r="D471" s="5"/>
      <c r="E471" s="4" t="str">
        <f t="shared" si="16"/>
        <v xml:space="preserve"> </v>
      </c>
      <c r="F471" s="5"/>
      <c r="G471" s="4">
        <f t="shared" si="15"/>
        <v>0</v>
      </c>
      <c r="H471" s="5"/>
    </row>
    <row r="472" spans="2:8" x14ac:dyDescent="0.2">
      <c r="B472" s="5"/>
      <c r="C472" s="5"/>
      <c r="D472" s="5"/>
      <c r="E472" s="4" t="str">
        <f t="shared" si="16"/>
        <v xml:space="preserve"> </v>
      </c>
      <c r="F472" s="5"/>
      <c r="G472" s="4">
        <f t="shared" si="15"/>
        <v>0</v>
      </c>
      <c r="H472" s="5"/>
    </row>
    <row r="473" spans="2:8" x14ac:dyDescent="0.2">
      <c r="B473" s="5"/>
      <c r="C473" s="5"/>
      <c r="D473" s="5"/>
      <c r="E473" s="4" t="str">
        <f t="shared" si="16"/>
        <v xml:space="preserve"> </v>
      </c>
      <c r="F473" s="5"/>
      <c r="G473" s="4">
        <f t="shared" si="15"/>
        <v>0</v>
      </c>
      <c r="H473" s="5"/>
    </row>
    <row r="474" spans="2:8" x14ac:dyDescent="0.2">
      <c r="B474" s="5"/>
      <c r="C474" s="5"/>
      <c r="D474" s="5"/>
      <c r="E474" s="4" t="str">
        <f t="shared" si="16"/>
        <v xml:space="preserve"> </v>
      </c>
      <c r="F474" s="5"/>
      <c r="G474" s="4">
        <f t="shared" si="15"/>
        <v>0</v>
      </c>
      <c r="H474" s="5"/>
    </row>
    <row r="475" spans="2:8" x14ac:dyDescent="0.2">
      <c r="B475" s="5"/>
      <c r="C475" s="5"/>
      <c r="D475" s="5"/>
      <c r="E475" s="4" t="str">
        <f t="shared" si="16"/>
        <v xml:space="preserve"> </v>
      </c>
      <c r="F475" s="5"/>
      <c r="G475" s="4">
        <f t="shared" si="15"/>
        <v>0</v>
      </c>
      <c r="H475" s="5"/>
    </row>
    <row r="476" spans="2:8" x14ac:dyDescent="0.2">
      <c r="B476" s="5"/>
      <c r="C476" s="5"/>
      <c r="D476" s="5"/>
      <c r="E476" s="4" t="str">
        <f t="shared" si="16"/>
        <v xml:space="preserve"> </v>
      </c>
      <c r="F476" s="5"/>
      <c r="G476" s="4">
        <f t="shared" si="15"/>
        <v>0</v>
      </c>
      <c r="H476" s="5"/>
    </row>
    <row r="477" spans="2:8" x14ac:dyDescent="0.2">
      <c r="B477" s="5"/>
      <c r="C477" s="5"/>
      <c r="D477" s="5"/>
      <c r="E477" s="4" t="str">
        <f t="shared" si="16"/>
        <v xml:space="preserve"> </v>
      </c>
      <c r="F477" s="5"/>
      <c r="G477" s="4">
        <f t="shared" si="15"/>
        <v>0</v>
      </c>
      <c r="H477" s="5"/>
    </row>
    <row r="478" spans="2:8" x14ac:dyDescent="0.2">
      <c r="B478" s="5"/>
      <c r="C478" s="5"/>
      <c r="D478" s="5"/>
      <c r="E478" s="4" t="str">
        <f t="shared" si="16"/>
        <v xml:space="preserve"> </v>
      </c>
      <c r="F478" s="5"/>
      <c r="G478" s="4">
        <f t="shared" si="15"/>
        <v>0</v>
      </c>
      <c r="H478" s="5"/>
    </row>
    <row r="479" spans="2:8" x14ac:dyDescent="0.2">
      <c r="B479" s="5"/>
      <c r="C479" s="5"/>
      <c r="D479" s="5"/>
      <c r="E479" s="4" t="str">
        <f t="shared" si="16"/>
        <v xml:space="preserve"> </v>
      </c>
      <c r="F479" s="5"/>
      <c r="G479" s="4">
        <f t="shared" si="15"/>
        <v>0</v>
      </c>
      <c r="H479" s="5"/>
    </row>
    <row r="480" spans="2:8" x14ac:dyDescent="0.2">
      <c r="B480" s="5"/>
      <c r="C480" s="5"/>
      <c r="D480" s="5"/>
      <c r="E480" s="4" t="str">
        <f t="shared" si="16"/>
        <v xml:space="preserve"> </v>
      </c>
      <c r="F480" s="5"/>
      <c r="G480" s="4">
        <f t="shared" si="15"/>
        <v>0</v>
      </c>
      <c r="H480" s="5"/>
    </row>
    <row r="481" spans="2:8" x14ac:dyDescent="0.2">
      <c r="B481" s="5"/>
      <c r="C481" s="5"/>
      <c r="D481" s="5"/>
      <c r="E481" s="4" t="str">
        <f t="shared" si="16"/>
        <v xml:space="preserve"> </v>
      </c>
      <c r="F481" s="5"/>
      <c r="G481" s="4">
        <f t="shared" si="15"/>
        <v>0</v>
      </c>
      <c r="H481" s="5"/>
    </row>
    <row r="482" spans="2:8" x14ac:dyDescent="0.2">
      <c r="B482" s="5"/>
      <c r="C482" s="5"/>
      <c r="D482" s="5"/>
      <c r="E482" s="4" t="str">
        <f t="shared" si="16"/>
        <v xml:space="preserve"> </v>
      </c>
      <c r="F482" s="5"/>
      <c r="G482" s="4">
        <f t="shared" si="15"/>
        <v>0</v>
      </c>
      <c r="H482" s="5"/>
    </row>
    <row r="483" spans="2:8" x14ac:dyDescent="0.2">
      <c r="B483" s="5"/>
      <c r="C483" s="5"/>
      <c r="D483" s="5"/>
      <c r="E483" s="4" t="str">
        <f t="shared" si="16"/>
        <v xml:space="preserve"> </v>
      </c>
      <c r="F483" s="5"/>
      <c r="G483" s="4">
        <f t="shared" si="15"/>
        <v>0</v>
      </c>
      <c r="H483" s="5"/>
    </row>
    <row r="484" spans="2:8" x14ac:dyDescent="0.2">
      <c r="B484" s="5"/>
      <c r="C484" s="5"/>
      <c r="D484" s="5"/>
      <c r="E484" s="4" t="str">
        <f t="shared" si="16"/>
        <v xml:space="preserve"> </v>
      </c>
      <c r="F484" s="5"/>
      <c r="G484" s="4">
        <f t="shared" si="15"/>
        <v>0</v>
      </c>
      <c r="H484" s="5"/>
    </row>
    <row r="485" spans="2:8" x14ac:dyDescent="0.2">
      <c r="B485" s="5"/>
      <c r="C485" s="5"/>
      <c r="D485" s="5"/>
      <c r="E485" s="4" t="str">
        <f t="shared" si="16"/>
        <v xml:space="preserve"> </v>
      </c>
      <c r="F485" s="5"/>
      <c r="G485" s="4">
        <f t="shared" si="15"/>
        <v>0</v>
      </c>
      <c r="H485" s="5"/>
    </row>
    <row r="486" spans="2:8" x14ac:dyDescent="0.2">
      <c r="B486" s="5"/>
      <c r="C486" s="5"/>
      <c r="D486" s="5"/>
      <c r="E486" s="4" t="str">
        <f t="shared" si="16"/>
        <v xml:space="preserve"> </v>
      </c>
      <c r="F486" s="5"/>
      <c r="G486" s="4">
        <f t="shared" si="15"/>
        <v>0</v>
      </c>
      <c r="H486" s="5"/>
    </row>
    <row r="487" spans="2:8" x14ac:dyDescent="0.2">
      <c r="B487" s="5"/>
      <c r="C487" s="5"/>
      <c r="D487" s="5"/>
      <c r="E487" s="4" t="str">
        <f t="shared" si="16"/>
        <v xml:space="preserve"> </v>
      </c>
      <c r="F487" s="5"/>
      <c r="G487" s="4">
        <f t="shared" si="15"/>
        <v>0</v>
      </c>
      <c r="H487" s="5"/>
    </row>
    <row r="488" spans="2:8" x14ac:dyDescent="0.2">
      <c r="B488" s="5"/>
      <c r="C488" s="5"/>
      <c r="D488" s="5"/>
      <c r="E488" s="4" t="str">
        <f t="shared" si="16"/>
        <v xml:space="preserve"> </v>
      </c>
      <c r="F488" s="5"/>
      <c r="G488" s="4">
        <f t="shared" si="15"/>
        <v>0</v>
      </c>
      <c r="H488" s="5"/>
    </row>
    <row r="489" spans="2:8" x14ac:dyDescent="0.2">
      <c r="B489" s="5"/>
      <c r="C489" s="5"/>
      <c r="D489" s="5"/>
      <c r="E489" s="4" t="str">
        <f t="shared" si="16"/>
        <v xml:space="preserve"> </v>
      </c>
      <c r="F489" s="5"/>
      <c r="G489" s="4">
        <f t="shared" si="15"/>
        <v>0</v>
      </c>
      <c r="H489" s="5"/>
    </row>
    <row r="490" spans="2:8" x14ac:dyDescent="0.2">
      <c r="B490" s="5"/>
      <c r="C490" s="5"/>
      <c r="D490" s="5"/>
      <c r="E490" s="4" t="str">
        <f t="shared" si="16"/>
        <v xml:space="preserve"> </v>
      </c>
      <c r="F490" s="5"/>
      <c r="G490" s="4">
        <f t="shared" si="15"/>
        <v>0</v>
      </c>
      <c r="H490" s="5"/>
    </row>
    <row r="491" spans="2:8" x14ac:dyDescent="0.2">
      <c r="B491" s="5"/>
      <c r="C491" s="5"/>
      <c r="D491" s="5"/>
      <c r="E491" s="4" t="str">
        <f t="shared" si="16"/>
        <v xml:space="preserve"> </v>
      </c>
      <c r="F491" s="5"/>
      <c r="G491" s="4">
        <f t="shared" si="15"/>
        <v>0</v>
      </c>
      <c r="H491" s="5"/>
    </row>
    <row r="492" spans="2:8" x14ac:dyDescent="0.2">
      <c r="B492" s="5"/>
      <c r="C492" s="5"/>
      <c r="D492" s="5"/>
      <c r="E492" s="4" t="str">
        <f t="shared" si="16"/>
        <v xml:space="preserve"> </v>
      </c>
      <c r="F492" s="5"/>
      <c r="G492" s="4">
        <f t="shared" si="15"/>
        <v>0</v>
      </c>
      <c r="H492" s="5"/>
    </row>
    <row r="493" spans="2:8" x14ac:dyDescent="0.2">
      <c r="B493" s="5"/>
      <c r="C493" s="5"/>
      <c r="D493" s="5"/>
      <c r="E493" s="4" t="str">
        <f t="shared" si="16"/>
        <v xml:space="preserve"> </v>
      </c>
      <c r="F493" s="5"/>
      <c r="G493" s="4">
        <f t="shared" si="15"/>
        <v>0</v>
      </c>
      <c r="H493" s="5"/>
    </row>
    <row r="494" spans="2:8" x14ac:dyDescent="0.2">
      <c r="B494" s="5"/>
      <c r="C494" s="5"/>
      <c r="D494" s="5"/>
      <c r="E494" s="4" t="str">
        <f t="shared" si="16"/>
        <v xml:space="preserve"> </v>
      </c>
      <c r="F494" s="5"/>
      <c r="G494" s="4">
        <f t="shared" si="15"/>
        <v>0</v>
      </c>
      <c r="H494" s="5"/>
    </row>
    <row r="495" spans="2:8" x14ac:dyDescent="0.2">
      <c r="B495" s="5"/>
      <c r="C495" s="5"/>
      <c r="D495" s="5"/>
      <c r="E495" s="4" t="str">
        <f t="shared" si="16"/>
        <v xml:space="preserve"> </v>
      </c>
      <c r="F495" s="5"/>
      <c r="G495" s="4">
        <f t="shared" si="15"/>
        <v>0</v>
      </c>
      <c r="H495" s="5"/>
    </row>
    <row r="496" spans="2:8" x14ac:dyDescent="0.2">
      <c r="B496" s="5"/>
      <c r="C496" s="5"/>
      <c r="D496" s="5"/>
      <c r="E496" s="4" t="str">
        <f t="shared" si="16"/>
        <v xml:space="preserve"> </v>
      </c>
      <c r="F496" s="5"/>
      <c r="G496" s="4">
        <f t="shared" si="15"/>
        <v>0</v>
      </c>
      <c r="H496" s="5"/>
    </row>
    <row r="497" spans="2:8" x14ac:dyDescent="0.2">
      <c r="B497" s="5"/>
      <c r="C497" s="5"/>
      <c r="D497" s="5"/>
      <c r="E497" s="4" t="str">
        <f t="shared" si="16"/>
        <v xml:space="preserve"> </v>
      </c>
      <c r="F497" s="5"/>
      <c r="G497" s="4">
        <f t="shared" si="15"/>
        <v>0</v>
      </c>
      <c r="H497" s="5"/>
    </row>
    <row r="498" spans="2:8" x14ac:dyDescent="0.2">
      <c r="B498" s="5"/>
      <c r="C498" s="5"/>
      <c r="D498" s="5"/>
      <c r="E498" s="4" t="str">
        <f t="shared" si="16"/>
        <v xml:space="preserve"> </v>
      </c>
      <c r="F498" s="5"/>
      <c r="G498" s="4">
        <f t="shared" si="15"/>
        <v>0</v>
      </c>
      <c r="H498" s="5"/>
    </row>
    <row r="499" spans="2:8" x14ac:dyDescent="0.2">
      <c r="B499" s="5"/>
      <c r="C499" s="5"/>
      <c r="D499" s="5"/>
      <c r="E499" s="4" t="str">
        <f t="shared" si="16"/>
        <v xml:space="preserve"> </v>
      </c>
      <c r="F499" s="5"/>
      <c r="G499" s="4">
        <f t="shared" si="15"/>
        <v>0</v>
      </c>
      <c r="H499" s="5"/>
    </row>
    <row r="500" spans="2:8" x14ac:dyDescent="0.2">
      <c r="B500" s="5"/>
      <c r="C500" s="5"/>
      <c r="D500" s="5"/>
      <c r="E500" s="4" t="str">
        <f t="shared" si="16"/>
        <v xml:space="preserve"> </v>
      </c>
      <c r="F500" s="5"/>
      <c r="G500" s="4">
        <f t="shared" si="15"/>
        <v>0</v>
      </c>
      <c r="H500" s="5"/>
    </row>
    <row r="501" spans="2:8" x14ac:dyDescent="0.2">
      <c r="B501" s="5"/>
      <c r="C501" s="5"/>
      <c r="D501" s="5"/>
      <c r="E501" s="4" t="str">
        <f t="shared" si="16"/>
        <v xml:space="preserve"> </v>
      </c>
      <c r="F501" s="5"/>
      <c r="G501" s="4">
        <f t="shared" si="15"/>
        <v>0</v>
      </c>
      <c r="H501" s="5"/>
    </row>
    <row r="502" spans="2:8" x14ac:dyDescent="0.2">
      <c r="B502" s="5"/>
      <c r="C502" s="5"/>
      <c r="D502" s="5"/>
      <c r="E502" s="4" t="str">
        <f t="shared" si="16"/>
        <v xml:space="preserve"> </v>
      </c>
      <c r="F502" s="5"/>
      <c r="G502" s="4">
        <f t="shared" si="15"/>
        <v>0</v>
      </c>
      <c r="H502" s="5"/>
    </row>
    <row r="503" spans="2:8" x14ac:dyDescent="0.2">
      <c r="B503" s="5"/>
      <c r="C503" s="5"/>
      <c r="D503" s="5"/>
      <c r="E503" s="4" t="str">
        <f t="shared" si="16"/>
        <v xml:space="preserve"> </v>
      </c>
      <c r="F503" s="5"/>
      <c r="G503" s="4">
        <f t="shared" si="15"/>
        <v>0</v>
      </c>
      <c r="H503" s="5"/>
    </row>
    <row r="504" spans="2:8" x14ac:dyDescent="0.2">
      <c r="B504" s="5"/>
      <c r="C504" s="5"/>
      <c r="D504" s="5"/>
      <c r="E504" s="4" t="str">
        <f t="shared" si="16"/>
        <v xml:space="preserve"> </v>
      </c>
      <c r="F504" s="5"/>
      <c r="G504" s="4">
        <f t="shared" si="15"/>
        <v>0</v>
      </c>
      <c r="H504" s="5"/>
    </row>
    <row r="505" spans="2:8" x14ac:dyDescent="0.2">
      <c r="B505" s="5"/>
      <c r="C505" s="5"/>
      <c r="D505" s="5"/>
      <c r="E505" s="4" t="str">
        <f t="shared" si="16"/>
        <v xml:space="preserve"> </v>
      </c>
      <c r="F505" s="5"/>
      <c r="G505" s="4">
        <f t="shared" si="15"/>
        <v>0</v>
      </c>
      <c r="H505" s="5"/>
    </row>
    <row r="506" spans="2:8" x14ac:dyDescent="0.2">
      <c r="B506" s="5"/>
      <c r="C506" s="5"/>
      <c r="D506" s="5"/>
      <c r="E506" s="4" t="str">
        <f t="shared" si="16"/>
        <v xml:space="preserve"> </v>
      </c>
      <c r="F506" s="5"/>
      <c r="G506" s="4">
        <f t="shared" si="15"/>
        <v>0</v>
      </c>
      <c r="H506" s="5"/>
    </row>
    <row r="507" spans="2:8" x14ac:dyDescent="0.2">
      <c r="B507" s="5"/>
      <c r="C507" s="5"/>
      <c r="D507" s="5"/>
      <c r="E507" s="4" t="str">
        <f t="shared" si="16"/>
        <v xml:space="preserve"> </v>
      </c>
      <c r="F507" s="5"/>
      <c r="G507" s="4">
        <f t="shared" si="15"/>
        <v>0</v>
      </c>
      <c r="H507" s="5"/>
    </row>
    <row r="508" spans="2:8" x14ac:dyDescent="0.2">
      <c r="B508" s="5"/>
      <c r="C508" s="5"/>
      <c r="D508" s="5"/>
      <c r="E508" s="4" t="str">
        <f t="shared" si="16"/>
        <v xml:space="preserve"> </v>
      </c>
      <c r="F508" s="5"/>
      <c r="G508" s="4">
        <f t="shared" si="15"/>
        <v>0</v>
      </c>
      <c r="H508" s="5"/>
    </row>
    <row r="509" spans="2:8" x14ac:dyDescent="0.2">
      <c r="B509" s="5"/>
      <c r="C509" s="5"/>
      <c r="D509" s="5"/>
      <c r="E509" s="4" t="str">
        <f t="shared" si="16"/>
        <v xml:space="preserve"> </v>
      </c>
      <c r="F509" s="5"/>
      <c r="G509" s="4">
        <f t="shared" si="15"/>
        <v>0</v>
      </c>
      <c r="H509" s="5"/>
    </row>
    <row r="510" spans="2:8" x14ac:dyDescent="0.2">
      <c r="B510" s="5"/>
      <c r="C510" s="5"/>
      <c r="D510" s="5"/>
      <c r="E510" s="4" t="str">
        <f t="shared" si="16"/>
        <v xml:space="preserve"> </v>
      </c>
      <c r="F510" s="5"/>
      <c r="G510" s="4">
        <f t="shared" si="15"/>
        <v>0</v>
      </c>
      <c r="H510" s="5"/>
    </row>
    <row r="511" spans="2:8" x14ac:dyDescent="0.2">
      <c r="B511" s="5"/>
      <c r="C511" s="5"/>
      <c r="D511" s="5"/>
      <c r="E511" s="4" t="str">
        <f t="shared" si="16"/>
        <v xml:space="preserve"> </v>
      </c>
      <c r="F511" s="5"/>
      <c r="G511" s="4">
        <f t="shared" si="15"/>
        <v>0</v>
      </c>
      <c r="H511" s="5"/>
    </row>
    <row r="512" spans="2:8" x14ac:dyDescent="0.2">
      <c r="B512" s="5"/>
      <c r="C512" s="5"/>
      <c r="D512" s="5"/>
      <c r="E512" s="4" t="str">
        <f t="shared" si="16"/>
        <v xml:space="preserve"> </v>
      </c>
      <c r="F512" s="5"/>
      <c r="G512" s="4">
        <f t="shared" si="15"/>
        <v>0</v>
      </c>
      <c r="H512" s="5"/>
    </row>
    <row r="513" spans="2:8" x14ac:dyDescent="0.2">
      <c r="B513" s="5"/>
      <c r="C513" s="5"/>
      <c r="D513" s="5"/>
      <c r="E513" s="4" t="str">
        <f t="shared" si="16"/>
        <v xml:space="preserve"> </v>
      </c>
      <c r="F513" s="5"/>
      <c r="G513" s="4">
        <f t="shared" si="15"/>
        <v>0</v>
      </c>
      <c r="H513" s="5"/>
    </row>
    <row r="514" spans="2:8" x14ac:dyDescent="0.2">
      <c r="B514" s="5"/>
      <c r="C514" s="5"/>
      <c r="D514" s="5"/>
      <c r="E514" s="4" t="str">
        <f t="shared" si="16"/>
        <v xml:space="preserve"> </v>
      </c>
      <c r="F514" s="5"/>
      <c r="G514" s="4">
        <f t="shared" si="15"/>
        <v>0</v>
      </c>
      <c r="H514" s="5"/>
    </row>
    <row r="515" spans="2:8" x14ac:dyDescent="0.2">
      <c r="B515" s="5"/>
      <c r="C515" s="5"/>
      <c r="D515" s="5"/>
      <c r="E515" s="4" t="str">
        <f t="shared" si="16"/>
        <v xml:space="preserve"> </v>
      </c>
      <c r="F515" s="5"/>
      <c r="G515" s="4">
        <f t="shared" si="15"/>
        <v>0</v>
      </c>
      <c r="H515" s="5"/>
    </row>
    <row r="516" spans="2:8" x14ac:dyDescent="0.2">
      <c r="B516" s="5"/>
      <c r="C516" s="5"/>
      <c r="D516" s="5"/>
      <c r="E516" s="4" t="str">
        <f t="shared" si="16"/>
        <v xml:space="preserve"> </v>
      </c>
      <c r="F516" s="5"/>
      <c r="G516" s="4">
        <f t="shared" ref="G516:G579" si="17">IFERROR(E516*F516,0)</f>
        <v>0</v>
      </c>
      <c r="H516" s="5"/>
    </row>
    <row r="517" spans="2:8" x14ac:dyDescent="0.2">
      <c r="B517" s="5"/>
      <c r="C517" s="5"/>
      <c r="D517" s="5"/>
      <c r="E517" s="4" t="str">
        <f t="shared" si="16"/>
        <v xml:space="preserve"> </v>
      </c>
      <c r="F517" s="5"/>
      <c r="G517" s="4">
        <f t="shared" si="17"/>
        <v>0</v>
      </c>
      <c r="H517" s="5"/>
    </row>
    <row r="518" spans="2:8" x14ac:dyDescent="0.2">
      <c r="B518" s="5"/>
      <c r="C518" s="5"/>
      <c r="D518" s="5"/>
      <c r="E518" s="4" t="str">
        <f t="shared" si="16"/>
        <v xml:space="preserve"> </v>
      </c>
      <c r="F518" s="5"/>
      <c r="G518" s="4">
        <f t="shared" si="17"/>
        <v>0</v>
      </c>
      <c r="H518" s="5"/>
    </row>
    <row r="519" spans="2:8" x14ac:dyDescent="0.2">
      <c r="B519" s="5"/>
      <c r="C519" s="5"/>
      <c r="D519" s="5"/>
      <c r="E519" s="4" t="str">
        <f t="shared" si="16"/>
        <v xml:space="preserve"> </v>
      </c>
      <c r="F519" s="5"/>
      <c r="G519" s="4">
        <f t="shared" si="17"/>
        <v>0</v>
      </c>
      <c r="H519" s="5"/>
    </row>
    <row r="520" spans="2:8" x14ac:dyDescent="0.2">
      <c r="B520" s="5"/>
      <c r="C520" s="5"/>
      <c r="D520" s="5"/>
      <c r="E520" s="4" t="str">
        <f t="shared" si="16"/>
        <v xml:space="preserve"> </v>
      </c>
      <c r="F520" s="5"/>
      <c r="G520" s="4">
        <f t="shared" si="17"/>
        <v>0</v>
      </c>
      <c r="H520" s="5"/>
    </row>
    <row r="521" spans="2:8" x14ac:dyDescent="0.2">
      <c r="B521" s="5"/>
      <c r="C521" s="5"/>
      <c r="D521" s="5"/>
      <c r="E521" s="4" t="str">
        <f t="shared" ref="E521:E584" si="18">IF(D521="CAMISA BLANCA",59,IF(D521="CAMISA AZUL",59,IF(D521="CAMISA AMARILLA",59,IF(D521="CAMISA VERDE",59,IF(D521="CAMISA DENIM",59,IF(D521="CAMISA GRANATE",59,IF(D521="CAMISA GRIS",59,IF(D521="CAMISA GRIS CLARO",59,IF(D521="CAMISA CUADROS AZULES",59,IF(D521="CAMISA CUADROS NAVIDAD",59,IF(D521="CARTERA NEGRA",29,IF(D521="CARTERA AZUL",29,IF(D521="CARTERA CAMEL",29,IF(D521="CARTERA VERDE",29,IF(D521="CARTERA AZUL-ROJO",29,IF(D521="CARTERA VERDE-AMARILLO",29," "))))))))))))))))</f>
        <v xml:space="preserve"> </v>
      </c>
      <c r="F521" s="5"/>
      <c r="G521" s="4">
        <f t="shared" si="17"/>
        <v>0</v>
      </c>
      <c r="H521" s="5"/>
    </row>
    <row r="522" spans="2:8" x14ac:dyDescent="0.2">
      <c r="B522" s="5"/>
      <c r="C522" s="5"/>
      <c r="D522" s="5"/>
      <c r="E522" s="4" t="str">
        <f t="shared" si="18"/>
        <v xml:space="preserve"> </v>
      </c>
      <c r="F522" s="5"/>
      <c r="G522" s="4">
        <f t="shared" si="17"/>
        <v>0</v>
      </c>
      <c r="H522" s="5"/>
    </row>
    <row r="523" spans="2:8" x14ac:dyDescent="0.2">
      <c r="B523" s="5"/>
      <c r="C523" s="5"/>
      <c r="D523" s="5"/>
      <c r="E523" s="4" t="str">
        <f t="shared" si="18"/>
        <v xml:space="preserve"> </v>
      </c>
      <c r="F523" s="5"/>
      <c r="G523" s="4">
        <f t="shared" si="17"/>
        <v>0</v>
      </c>
      <c r="H523" s="5"/>
    </row>
    <row r="524" spans="2:8" x14ac:dyDescent="0.2">
      <c r="B524" s="5"/>
      <c r="C524" s="5"/>
      <c r="D524" s="5"/>
      <c r="E524" s="4" t="str">
        <f t="shared" si="18"/>
        <v xml:space="preserve"> </v>
      </c>
      <c r="F524" s="5"/>
      <c r="G524" s="4">
        <f t="shared" si="17"/>
        <v>0</v>
      </c>
      <c r="H524" s="5"/>
    </row>
    <row r="525" spans="2:8" x14ac:dyDescent="0.2">
      <c r="B525" s="5"/>
      <c r="C525" s="5"/>
      <c r="D525" s="5"/>
      <c r="E525" s="4" t="str">
        <f t="shared" si="18"/>
        <v xml:space="preserve"> </v>
      </c>
      <c r="F525" s="5"/>
      <c r="G525" s="4">
        <f t="shared" si="17"/>
        <v>0</v>
      </c>
      <c r="H525" s="5"/>
    </row>
    <row r="526" spans="2:8" x14ac:dyDescent="0.2">
      <c r="B526" s="5"/>
      <c r="C526" s="5"/>
      <c r="D526" s="5"/>
      <c r="E526" s="4" t="str">
        <f t="shared" si="18"/>
        <v xml:space="preserve"> </v>
      </c>
      <c r="F526" s="5"/>
      <c r="G526" s="4">
        <f t="shared" si="17"/>
        <v>0</v>
      </c>
      <c r="H526" s="5"/>
    </row>
    <row r="527" spans="2:8" x14ac:dyDescent="0.2">
      <c r="B527" s="5"/>
      <c r="C527" s="5"/>
      <c r="D527" s="5"/>
      <c r="E527" s="4" t="str">
        <f t="shared" si="18"/>
        <v xml:space="preserve"> </v>
      </c>
      <c r="F527" s="5"/>
      <c r="G527" s="4">
        <f t="shared" si="17"/>
        <v>0</v>
      </c>
      <c r="H527" s="5"/>
    </row>
    <row r="528" spans="2:8" x14ac:dyDescent="0.2">
      <c r="B528" s="5"/>
      <c r="C528" s="5"/>
      <c r="D528" s="5"/>
      <c r="E528" s="4" t="str">
        <f t="shared" si="18"/>
        <v xml:space="preserve"> </v>
      </c>
      <c r="F528" s="5"/>
      <c r="G528" s="4">
        <f t="shared" si="17"/>
        <v>0</v>
      </c>
      <c r="H528" s="5"/>
    </row>
    <row r="529" spans="2:8" x14ac:dyDescent="0.2">
      <c r="B529" s="5"/>
      <c r="C529" s="5"/>
      <c r="D529" s="5"/>
      <c r="E529" s="4" t="str">
        <f t="shared" si="18"/>
        <v xml:space="preserve"> </v>
      </c>
      <c r="F529" s="5"/>
      <c r="G529" s="4">
        <f t="shared" si="17"/>
        <v>0</v>
      </c>
      <c r="H529" s="5"/>
    </row>
    <row r="530" spans="2:8" x14ac:dyDescent="0.2">
      <c r="B530" s="5"/>
      <c r="C530" s="5"/>
      <c r="D530" s="5"/>
      <c r="E530" s="4" t="str">
        <f t="shared" si="18"/>
        <v xml:space="preserve"> </v>
      </c>
      <c r="F530" s="5"/>
      <c r="G530" s="4">
        <f t="shared" si="17"/>
        <v>0</v>
      </c>
      <c r="H530" s="5"/>
    </row>
    <row r="531" spans="2:8" x14ac:dyDescent="0.2">
      <c r="B531" s="5"/>
      <c r="C531" s="5"/>
      <c r="D531" s="5"/>
      <c r="E531" s="4" t="str">
        <f t="shared" si="18"/>
        <v xml:space="preserve"> </v>
      </c>
      <c r="F531" s="5"/>
      <c r="G531" s="4">
        <f t="shared" si="17"/>
        <v>0</v>
      </c>
      <c r="H531" s="5"/>
    </row>
    <row r="532" spans="2:8" x14ac:dyDescent="0.2">
      <c r="B532" s="5"/>
      <c r="C532" s="5"/>
      <c r="D532" s="5"/>
      <c r="E532" s="4" t="str">
        <f t="shared" si="18"/>
        <v xml:space="preserve"> </v>
      </c>
      <c r="F532" s="5"/>
      <c r="G532" s="4">
        <f t="shared" si="17"/>
        <v>0</v>
      </c>
      <c r="H532" s="5"/>
    </row>
    <row r="533" spans="2:8" x14ac:dyDescent="0.2">
      <c r="B533" s="5"/>
      <c r="C533" s="5"/>
      <c r="D533" s="5"/>
      <c r="E533" s="4" t="str">
        <f t="shared" si="18"/>
        <v xml:space="preserve"> </v>
      </c>
      <c r="F533" s="5"/>
      <c r="G533" s="4">
        <f t="shared" si="17"/>
        <v>0</v>
      </c>
      <c r="H533" s="5"/>
    </row>
    <row r="534" spans="2:8" x14ac:dyDescent="0.2">
      <c r="B534" s="5"/>
      <c r="C534" s="5"/>
      <c r="D534" s="5"/>
      <c r="E534" s="4" t="str">
        <f t="shared" si="18"/>
        <v xml:space="preserve"> </v>
      </c>
      <c r="F534" s="5"/>
      <c r="G534" s="4">
        <f t="shared" si="17"/>
        <v>0</v>
      </c>
      <c r="H534" s="5"/>
    </row>
    <row r="535" spans="2:8" x14ac:dyDescent="0.2">
      <c r="B535" s="5"/>
      <c r="C535" s="5"/>
      <c r="D535" s="5"/>
      <c r="E535" s="4" t="str">
        <f t="shared" si="18"/>
        <v xml:space="preserve"> </v>
      </c>
      <c r="F535" s="5"/>
      <c r="G535" s="4">
        <f t="shared" si="17"/>
        <v>0</v>
      </c>
      <c r="H535" s="5"/>
    </row>
    <row r="536" spans="2:8" x14ac:dyDescent="0.2">
      <c r="B536" s="5"/>
      <c r="C536" s="5"/>
      <c r="D536" s="5"/>
      <c r="E536" s="4" t="str">
        <f t="shared" si="18"/>
        <v xml:space="preserve"> </v>
      </c>
      <c r="F536" s="5"/>
      <c r="G536" s="4">
        <f t="shared" si="17"/>
        <v>0</v>
      </c>
      <c r="H536" s="5"/>
    </row>
    <row r="537" spans="2:8" x14ac:dyDescent="0.2">
      <c r="B537" s="5"/>
      <c r="C537" s="5"/>
      <c r="D537" s="5"/>
      <c r="E537" s="4" t="str">
        <f t="shared" si="18"/>
        <v xml:space="preserve"> </v>
      </c>
      <c r="F537" s="5"/>
      <c r="G537" s="4">
        <f t="shared" si="17"/>
        <v>0</v>
      </c>
      <c r="H537" s="5"/>
    </row>
    <row r="538" spans="2:8" x14ac:dyDescent="0.2">
      <c r="B538" s="5"/>
      <c r="C538" s="5"/>
      <c r="D538" s="5"/>
      <c r="E538" s="4" t="str">
        <f t="shared" si="18"/>
        <v xml:space="preserve"> </v>
      </c>
      <c r="F538" s="5"/>
      <c r="G538" s="4">
        <f t="shared" si="17"/>
        <v>0</v>
      </c>
      <c r="H538" s="5"/>
    </row>
    <row r="539" spans="2:8" x14ac:dyDescent="0.2">
      <c r="B539" s="5"/>
      <c r="C539" s="5"/>
      <c r="D539" s="5"/>
      <c r="E539" s="4" t="str">
        <f t="shared" si="18"/>
        <v xml:space="preserve"> </v>
      </c>
      <c r="F539" s="5"/>
      <c r="G539" s="4">
        <f t="shared" si="17"/>
        <v>0</v>
      </c>
      <c r="H539" s="5"/>
    </row>
    <row r="540" spans="2:8" x14ac:dyDescent="0.2">
      <c r="B540" s="5"/>
      <c r="C540" s="5"/>
      <c r="D540" s="5"/>
      <c r="E540" s="4" t="str">
        <f t="shared" si="18"/>
        <v xml:space="preserve"> </v>
      </c>
      <c r="F540" s="5"/>
      <c r="G540" s="4">
        <f t="shared" si="17"/>
        <v>0</v>
      </c>
      <c r="H540" s="5"/>
    </row>
    <row r="541" spans="2:8" x14ac:dyDescent="0.2">
      <c r="B541" s="5"/>
      <c r="C541" s="5"/>
      <c r="D541" s="5"/>
      <c r="E541" s="4" t="str">
        <f t="shared" si="18"/>
        <v xml:space="preserve"> </v>
      </c>
      <c r="F541" s="5"/>
      <c r="G541" s="4">
        <f t="shared" si="17"/>
        <v>0</v>
      </c>
      <c r="H541" s="5"/>
    </row>
    <row r="542" spans="2:8" x14ac:dyDescent="0.2">
      <c r="B542" s="5"/>
      <c r="C542" s="5"/>
      <c r="D542" s="5"/>
      <c r="E542" s="4" t="str">
        <f t="shared" si="18"/>
        <v xml:space="preserve"> </v>
      </c>
      <c r="F542" s="5"/>
      <c r="G542" s="4">
        <f t="shared" si="17"/>
        <v>0</v>
      </c>
      <c r="H542" s="5"/>
    </row>
    <row r="543" spans="2:8" x14ac:dyDescent="0.2">
      <c r="B543" s="5"/>
      <c r="C543" s="5"/>
      <c r="D543" s="5"/>
      <c r="E543" s="4" t="str">
        <f t="shared" si="18"/>
        <v xml:space="preserve"> </v>
      </c>
      <c r="F543" s="5"/>
      <c r="G543" s="4">
        <f t="shared" si="17"/>
        <v>0</v>
      </c>
      <c r="H543" s="5"/>
    </row>
    <row r="544" spans="2:8" x14ac:dyDescent="0.2">
      <c r="B544" s="5"/>
      <c r="C544" s="5"/>
      <c r="D544" s="5"/>
      <c r="E544" s="4" t="str">
        <f t="shared" si="18"/>
        <v xml:space="preserve"> </v>
      </c>
      <c r="F544" s="5"/>
      <c r="G544" s="4">
        <f t="shared" si="17"/>
        <v>0</v>
      </c>
      <c r="H544" s="5"/>
    </row>
    <row r="545" spans="2:8" x14ac:dyDescent="0.2">
      <c r="B545" s="5"/>
      <c r="C545" s="5"/>
      <c r="D545" s="5"/>
      <c r="E545" s="4" t="str">
        <f t="shared" si="18"/>
        <v xml:space="preserve"> </v>
      </c>
      <c r="F545" s="5"/>
      <c r="G545" s="4">
        <f t="shared" si="17"/>
        <v>0</v>
      </c>
      <c r="H545" s="5"/>
    </row>
    <row r="546" spans="2:8" x14ac:dyDescent="0.2">
      <c r="B546" s="5"/>
      <c r="C546" s="5"/>
      <c r="D546" s="5"/>
      <c r="E546" s="4" t="str">
        <f t="shared" si="18"/>
        <v xml:space="preserve"> </v>
      </c>
      <c r="F546" s="5"/>
      <c r="G546" s="4">
        <f t="shared" si="17"/>
        <v>0</v>
      </c>
      <c r="H546" s="5"/>
    </row>
    <row r="547" spans="2:8" x14ac:dyDescent="0.2">
      <c r="B547" s="5"/>
      <c r="C547" s="5"/>
      <c r="D547" s="5"/>
      <c r="E547" s="4" t="str">
        <f t="shared" si="18"/>
        <v xml:space="preserve"> </v>
      </c>
      <c r="F547" s="5"/>
      <c r="G547" s="4">
        <f t="shared" si="17"/>
        <v>0</v>
      </c>
      <c r="H547" s="5"/>
    </row>
    <row r="548" spans="2:8" x14ac:dyDescent="0.2">
      <c r="B548" s="5"/>
      <c r="C548" s="5"/>
      <c r="D548" s="5"/>
      <c r="E548" s="4" t="str">
        <f t="shared" si="18"/>
        <v xml:space="preserve"> </v>
      </c>
      <c r="F548" s="5"/>
      <c r="G548" s="4">
        <f t="shared" si="17"/>
        <v>0</v>
      </c>
      <c r="H548" s="5"/>
    </row>
    <row r="549" spans="2:8" x14ac:dyDescent="0.2">
      <c r="B549" s="5"/>
      <c r="C549" s="5"/>
      <c r="D549" s="5"/>
      <c r="E549" s="4" t="str">
        <f t="shared" si="18"/>
        <v xml:space="preserve"> </v>
      </c>
      <c r="F549" s="5"/>
      <c r="G549" s="4">
        <f t="shared" si="17"/>
        <v>0</v>
      </c>
      <c r="H549" s="5"/>
    </row>
    <row r="550" spans="2:8" x14ac:dyDescent="0.2">
      <c r="B550" s="5"/>
      <c r="C550" s="5"/>
      <c r="D550" s="5"/>
      <c r="E550" s="4" t="str">
        <f t="shared" si="18"/>
        <v xml:space="preserve"> </v>
      </c>
      <c r="F550" s="5"/>
      <c r="G550" s="4">
        <f t="shared" si="17"/>
        <v>0</v>
      </c>
      <c r="H550" s="5"/>
    </row>
    <row r="551" spans="2:8" x14ac:dyDescent="0.2">
      <c r="B551" s="5"/>
      <c r="C551" s="5"/>
      <c r="D551" s="5"/>
      <c r="E551" s="4" t="str">
        <f t="shared" si="18"/>
        <v xml:space="preserve"> </v>
      </c>
      <c r="F551" s="5"/>
      <c r="G551" s="4">
        <f t="shared" si="17"/>
        <v>0</v>
      </c>
      <c r="H551" s="5"/>
    </row>
    <row r="552" spans="2:8" x14ac:dyDescent="0.2">
      <c r="B552" s="5"/>
      <c r="C552" s="5"/>
      <c r="D552" s="5"/>
      <c r="E552" s="4" t="str">
        <f t="shared" si="18"/>
        <v xml:space="preserve"> </v>
      </c>
      <c r="F552" s="5"/>
      <c r="G552" s="4">
        <f t="shared" si="17"/>
        <v>0</v>
      </c>
      <c r="H552" s="5"/>
    </row>
    <row r="553" spans="2:8" x14ac:dyDescent="0.2">
      <c r="B553" s="5"/>
      <c r="C553" s="5"/>
      <c r="D553" s="5"/>
      <c r="E553" s="4" t="str">
        <f t="shared" si="18"/>
        <v xml:space="preserve"> </v>
      </c>
      <c r="F553" s="5"/>
      <c r="G553" s="4">
        <f t="shared" si="17"/>
        <v>0</v>
      </c>
      <c r="H553" s="5"/>
    </row>
    <row r="554" spans="2:8" x14ac:dyDescent="0.2">
      <c r="B554" s="5"/>
      <c r="C554" s="5"/>
      <c r="D554" s="5"/>
      <c r="E554" s="4" t="str">
        <f t="shared" si="18"/>
        <v xml:space="preserve"> </v>
      </c>
      <c r="F554" s="5"/>
      <c r="G554" s="4">
        <f t="shared" si="17"/>
        <v>0</v>
      </c>
      <c r="H554" s="5"/>
    </row>
    <row r="555" spans="2:8" x14ac:dyDescent="0.2">
      <c r="B555" s="5"/>
      <c r="C555" s="5"/>
      <c r="D555" s="5"/>
      <c r="E555" s="4" t="str">
        <f t="shared" si="18"/>
        <v xml:space="preserve"> </v>
      </c>
      <c r="F555" s="5"/>
      <c r="G555" s="4">
        <f t="shared" si="17"/>
        <v>0</v>
      </c>
      <c r="H555" s="5"/>
    </row>
    <row r="556" spans="2:8" x14ac:dyDescent="0.2">
      <c r="B556" s="5"/>
      <c r="C556" s="5"/>
      <c r="D556" s="5"/>
      <c r="E556" s="4" t="str">
        <f t="shared" si="18"/>
        <v xml:space="preserve"> </v>
      </c>
      <c r="F556" s="5"/>
      <c r="G556" s="4">
        <f t="shared" si="17"/>
        <v>0</v>
      </c>
      <c r="H556" s="5"/>
    </row>
    <row r="557" spans="2:8" x14ac:dyDescent="0.2">
      <c r="B557" s="5"/>
      <c r="C557" s="5"/>
      <c r="D557" s="5"/>
      <c r="E557" s="4" t="str">
        <f t="shared" si="18"/>
        <v xml:space="preserve"> </v>
      </c>
      <c r="F557" s="5"/>
      <c r="G557" s="4">
        <f t="shared" si="17"/>
        <v>0</v>
      </c>
      <c r="H557" s="5"/>
    </row>
    <row r="558" spans="2:8" x14ac:dyDescent="0.2">
      <c r="B558" s="5"/>
      <c r="C558" s="5"/>
      <c r="D558" s="5"/>
      <c r="E558" s="4" t="str">
        <f t="shared" si="18"/>
        <v xml:space="preserve"> </v>
      </c>
      <c r="F558" s="5"/>
      <c r="G558" s="4">
        <f t="shared" si="17"/>
        <v>0</v>
      </c>
      <c r="H558" s="5"/>
    </row>
    <row r="559" spans="2:8" x14ac:dyDescent="0.2">
      <c r="B559" s="5"/>
      <c r="C559" s="5"/>
      <c r="D559" s="5"/>
      <c r="E559" s="4" t="str">
        <f t="shared" si="18"/>
        <v xml:space="preserve"> </v>
      </c>
      <c r="F559" s="5"/>
      <c r="G559" s="4">
        <f t="shared" si="17"/>
        <v>0</v>
      </c>
      <c r="H559" s="5"/>
    </row>
    <row r="560" spans="2:8" x14ac:dyDescent="0.2">
      <c r="B560" s="5"/>
      <c r="C560" s="5"/>
      <c r="D560" s="5"/>
      <c r="E560" s="4" t="str">
        <f t="shared" si="18"/>
        <v xml:space="preserve"> </v>
      </c>
      <c r="F560" s="5"/>
      <c r="G560" s="4">
        <f t="shared" si="17"/>
        <v>0</v>
      </c>
      <c r="H560" s="5"/>
    </row>
    <row r="561" spans="2:8" x14ac:dyDescent="0.2">
      <c r="B561" s="5"/>
      <c r="C561" s="5"/>
      <c r="D561" s="5"/>
      <c r="E561" s="4" t="str">
        <f t="shared" si="18"/>
        <v xml:space="preserve"> </v>
      </c>
      <c r="F561" s="5"/>
      <c r="G561" s="4">
        <f t="shared" si="17"/>
        <v>0</v>
      </c>
      <c r="H561" s="5"/>
    </row>
    <row r="562" spans="2:8" x14ac:dyDescent="0.2">
      <c r="B562" s="5"/>
      <c r="C562" s="5"/>
      <c r="D562" s="5"/>
      <c r="E562" s="4" t="str">
        <f t="shared" si="18"/>
        <v xml:space="preserve"> </v>
      </c>
      <c r="F562" s="5"/>
      <c r="G562" s="4">
        <f t="shared" si="17"/>
        <v>0</v>
      </c>
      <c r="H562" s="5"/>
    </row>
    <row r="563" spans="2:8" x14ac:dyDescent="0.2">
      <c r="B563" s="5"/>
      <c r="C563" s="5"/>
      <c r="D563" s="5"/>
      <c r="E563" s="4" t="str">
        <f t="shared" si="18"/>
        <v xml:space="preserve"> </v>
      </c>
      <c r="F563" s="5"/>
      <c r="G563" s="4">
        <f t="shared" si="17"/>
        <v>0</v>
      </c>
      <c r="H563" s="5"/>
    </row>
    <row r="564" spans="2:8" x14ac:dyDescent="0.2">
      <c r="B564" s="5"/>
      <c r="C564" s="5"/>
      <c r="D564" s="5"/>
      <c r="E564" s="4" t="str">
        <f t="shared" si="18"/>
        <v xml:space="preserve"> </v>
      </c>
      <c r="F564" s="5"/>
      <c r="G564" s="4">
        <f t="shared" si="17"/>
        <v>0</v>
      </c>
      <c r="H564" s="5"/>
    </row>
    <row r="565" spans="2:8" x14ac:dyDescent="0.2">
      <c r="B565" s="5"/>
      <c r="C565" s="5"/>
      <c r="D565" s="5"/>
      <c r="E565" s="4" t="str">
        <f t="shared" si="18"/>
        <v xml:space="preserve"> </v>
      </c>
      <c r="F565" s="5"/>
      <c r="G565" s="4">
        <f t="shared" si="17"/>
        <v>0</v>
      </c>
      <c r="H565" s="5"/>
    </row>
    <row r="566" spans="2:8" x14ac:dyDescent="0.2">
      <c r="B566" s="5"/>
      <c r="C566" s="5"/>
      <c r="D566" s="5"/>
      <c r="E566" s="4" t="str">
        <f t="shared" si="18"/>
        <v xml:space="preserve"> </v>
      </c>
      <c r="F566" s="5"/>
      <c r="G566" s="4">
        <f t="shared" si="17"/>
        <v>0</v>
      </c>
      <c r="H566" s="5"/>
    </row>
    <row r="567" spans="2:8" x14ac:dyDescent="0.2">
      <c r="B567" s="5"/>
      <c r="C567" s="5"/>
      <c r="D567" s="5"/>
      <c r="E567" s="4" t="str">
        <f t="shared" si="18"/>
        <v xml:space="preserve"> </v>
      </c>
      <c r="F567" s="5"/>
      <c r="G567" s="4">
        <f t="shared" si="17"/>
        <v>0</v>
      </c>
      <c r="H567" s="5"/>
    </row>
    <row r="568" spans="2:8" x14ac:dyDescent="0.2">
      <c r="B568" s="5"/>
      <c r="C568" s="5"/>
      <c r="D568" s="5"/>
      <c r="E568" s="4" t="str">
        <f t="shared" si="18"/>
        <v xml:space="preserve"> </v>
      </c>
      <c r="F568" s="5"/>
      <c r="G568" s="4">
        <f t="shared" si="17"/>
        <v>0</v>
      </c>
      <c r="H568" s="5"/>
    </row>
    <row r="569" spans="2:8" x14ac:dyDescent="0.2">
      <c r="B569" s="5"/>
      <c r="C569" s="5"/>
      <c r="D569" s="5"/>
      <c r="E569" s="4" t="str">
        <f t="shared" si="18"/>
        <v xml:space="preserve"> </v>
      </c>
      <c r="F569" s="5"/>
      <c r="G569" s="4">
        <f t="shared" si="17"/>
        <v>0</v>
      </c>
      <c r="H569" s="5"/>
    </row>
    <row r="570" spans="2:8" x14ac:dyDescent="0.2">
      <c r="B570" s="5"/>
      <c r="C570" s="5"/>
      <c r="D570" s="5"/>
      <c r="E570" s="4" t="str">
        <f t="shared" si="18"/>
        <v xml:space="preserve"> </v>
      </c>
      <c r="F570" s="5"/>
      <c r="G570" s="4">
        <f t="shared" si="17"/>
        <v>0</v>
      </c>
      <c r="H570" s="5"/>
    </row>
    <row r="571" spans="2:8" x14ac:dyDescent="0.2">
      <c r="B571" s="5"/>
      <c r="C571" s="5"/>
      <c r="D571" s="5"/>
      <c r="E571" s="4" t="str">
        <f t="shared" si="18"/>
        <v xml:space="preserve"> </v>
      </c>
      <c r="F571" s="5"/>
      <c r="G571" s="4">
        <f t="shared" si="17"/>
        <v>0</v>
      </c>
      <c r="H571" s="5"/>
    </row>
    <row r="572" spans="2:8" x14ac:dyDescent="0.2">
      <c r="B572" s="5"/>
      <c r="C572" s="5"/>
      <c r="D572" s="5"/>
      <c r="E572" s="4" t="str">
        <f t="shared" si="18"/>
        <v xml:space="preserve"> </v>
      </c>
      <c r="F572" s="5"/>
      <c r="G572" s="4">
        <f t="shared" si="17"/>
        <v>0</v>
      </c>
      <c r="H572" s="5"/>
    </row>
    <row r="573" spans="2:8" x14ac:dyDescent="0.2">
      <c r="B573" s="5"/>
      <c r="C573" s="5"/>
      <c r="D573" s="5"/>
      <c r="E573" s="4" t="str">
        <f t="shared" si="18"/>
        <v xml:space="preserve"> </v>
      </c>
      <c r="F573" s="5"/>
      <c r="G573" s="4">
        <f t="shared" si="17"/>
        <v>0</v>
      </c>
      <c r="H573" s="5"/>
    </row>
    <row r="574" spans="2:8" x14ac:dyDescent="0.2">
      <c r="B574" s="5"/>
      <c r="C574" s="5"/>
      <c r="D574" s="5"/>
      <c r="E574" s="4" t="str">
        <f t="shared" si="18"/>
        <v xml:space="preserve"> </v>
      </c>
      <c r="F574" s="5"/>
      <c r="G574" s="4">
        <f t="shared" si="17"/>
        <v>0</v>
      </c>
      <c r="H574" s="5"/>
    </row>
    <row r="575" spans="2:8" x14ac:dyDescent="0.2">
      <c r="B575" s="5"/>
      <c r="C575" s="5"/>
      <c r="D575" s="5"/>
      <c r="E575" s="4" t="str">
        <f t="shared" si="18"/>
        <v xml:space="preserve"> </v>
      </c>
      <c r="F575" s="5"/>
      <c r="G575" s="4">
        <f t="shared" si="17"/>
        <v>0</v>
      </c>
      <c r="H575" s="5"/>
    </row>
    <row r="576" spans="2:8" x14ac:dyDescent="0.2">
      <c r="B576" s="5"/>
      <c r="C576" s="5"/>
      <c r="D576" s="5"/>
      <c r="E576" s="4" t="str">
        <f t="shared" si="18"/>
        <v xml:space="preserve"> </v>
      </c>
      <c r="F576" s="5"/>
      <c r="G576" s="4">
        <f t="shared" si="17"/>
        <v>0</v>
      </c>
      <c r="H576" s="5"/>
    </row>
    <row r="577" spans="2:8" x14ac:dyDescent="0.2">
      <c r="B577" s="5"/>
      <c r="C577" s="5"/>
      <c r="D577" s="5"/>
      <c r="E577" s="4" t="str">
        <f t="shared" si="18"/>
        <v xml:space="preserve"> </v>
      </c>
      <c r="F577" s="5"/>
      <c r="G577" s="4">
        <f t="shared" si="17"/>
        <v>0</v>
      </c>
      <c r="H577" s="5"/>
    </row>
    <row r="578" spans="2:8" x14ac:dyDescent="0.2">
      <c r="B578" s="5"/>
      <c r="C578" s="5"/>
      <c r="D578" s="5"/>
      <c r="E578" s="4" t="str">
        <f t="shared" si="18"/>
        <v xml:space="preserve"> </v>
      </c>
      <c r="F578" s="5"/>
      <c r="G578" s="4">
        <f t="shared" si="17"/>
        <v>0</v>
      </c>
      <c r="H578" s="5"/>
    </row>
    <row r="579" spans="2:8" x14ac:dyDescent="0.2">
      <c r="B579" s="5"/>
      <c r="C579" s="5"/>
      <c r="D579" s="5"/>
      <c r="E579" s="4" t="str">
        <f t="shared" si="18"/>
        <v xml:space="preserve"> </v>
      </c>
      <c r="F579" s="5"/>
      <c r="G579" s="4">
        <f t="shared" si="17"/>
        <v>0</v>
      </c>
      <c r="H579" s="5"/>
    </row>
    <row r="580" spans="2:8" x14ac:dyDescent="0.2">
      <c r="B580" s="5"/>
      <c r="C580" s="5"/>
      <c r="D580" s="5"/>
      <c r="E580" s="4" t="str">
        <f t="shared" si="18"/>
        <v xml:space="preserve"> </v>
      </c>
      <c r="F580" s="5"/>
      <c r="G580" s="4">
        <f t="shared" ref="G580:G643" si="19">IFERROR(E580*F580,0)</f>
        <v>0</v>
      </c>
      <c r="H580" s="5"/>
    </row>
    <row r="581" spans="2:8" x14ac:dyDescent="0.2">
      <c r="B581" s="5"/>
      <c r="C581" s="5"/>
      <c r="D581" s="5"/>
      <c r="E581" s="4" t="str">
        <f t="shared" si="18"/>
        <v xml:space="preserve"> </v>
      </c>
      <c r="F581" s="5"/>
      <c r="G581" s="4">
        <f t="shared" si="19"/>
        <v>0</v>
      </c>
      <c r="H581" s="5"/>
    </row>
    <row r="582" spans="2:8" x14ac:dyDescent="0.2">
      <c r="B582" s="5"/>
      <c r="C582" s="5"/>
      <c r="D582" s="5"/>
      <c r="E582" s="4" t="str">
        <f t="shared" si="18"/>
        <v xml:space="preserve"> </v>
      </c>
      <c r="F582" s="5"/>
      <c r="G582" s="4">
        <f t="shared" si="19"/>
        <v>0</v>
      </c>
      <c r="H582" s="5"/>
    </row>
    <row r="583" spans="2:8" x14ac:dyDescent="0.2">
      <c r="B583" s="5"/>
      <c r="C583" s="5"/>
      <c r="D583" s="5"/>
      <c r="E583" s="4" t="str">
        <f t="shared" si="18"/>
        <v xml:space="preserve"> </v>
      </c>
      <c r="F583" s="5"/>
      <c r="G583" s="4">
        <f t="shared" si="19"/>
        <v>0</v>
      </c>
      <c r="H583" s="5"/>
    </row>
    <row r="584" spans="2:8" x14ac:dyDescent="0.2">
      <c r="B584" s="5"/>
      <c r="C584" s="5"/>
      <c r="D584" s="5"/>
      <c r="E584" s="4" t="str">
        <f t="shared" si="18"/>
        <v xml:space="preserve"> </v>
      </c>
      <c r="F584" s="5"/>
      <c r="G584" s="4">
        <f t="shared" si="19"/>
        <v>0</v>
      </c>
      <c r="H584" s="5"/>
    </row>
    <row r="585" spans="2:8" x14ac:dyDescent="0.2">
      <c r="B585" s="5"/>
      <c r="C585" s="5"/>
      <c r="D585" s="5"/>
      <c r="E585" s="4" t="str">
        <f t="shared" ref="E585:E648" si="20">IF(D585="CAMISA BLANCA",59,IF(D585="CAMISA AZUL",59,IF(D585="CAMISA AMARILLA",59,IF(D585="CAMISA VERDE",59,IF(D585="CAMISA DENIM",59,IF(D585="CAMISA GRANATE",59,IF(D585="CAMISA GRIS",59,IF(D585="CAMISA GRIS CLARO",59,IF(D585="CAMISA CUADROS AZULES",59,IF(D585="CAMISA CUADROS NAVIDAD",59,IF(D585="CARTERA NEGRA",29,IF(D585="CARTERA AZUL",29,IF(D585="CARTERA CAMEL",29,IF(D585="CARTERA VERDE",29,IF(D585="CARTERA AZUL-ROJO",29,IF(D585="CARTERA VERDE-AMARILLO",29," "))))))))))))))))</f>
        <v xml:space="preserve"> </v>
      </c>
      <c r="F585" s="5"/>
      <c r="G585" s="4">
        <f t="shared" si="19"/>
        <v>0</v>
      </c>
      <c r="H585" s="5"/>
    </row>
    <row r="586" spans="2:8" x14ac:dyDescent="0.2">
      <c r="B586" s="5"/>
      <c r="C586" s="5"/>
      <c r="D586" s="5"/>
      <c r="E586" s="4" t="str">
        <f t="shared" si="20"/>
        <v xml:space="preserve"> </v>
      </c>
      <c r="F586" s="5"/>
      <c r="G586" s="4">
        <f t="shared" si="19"/>
        <v>0</v>
      </c>
      <c r="H586" s="5"/>
    </row>
    <row r="587" spans="2:8" x14ac:dyDescent="0.2">
      <c r="B587" s="5"/>
      <c r="C587" s="5"/>
      <c r="D587" s="5"/>
      <c r="E587" s="4" t="str">
        <f t="shared" si="20"/>
        <v xml:space="preserve"> </v>
      </c>
      <c r="F587" s="5"/>
      <c r="G587" s="4">
        <f t="shared" si="19"/>
        <v>0</v>
      </c>
      <c r="H587" s="5"/>
    </row>
    <row r="588" spans="2:8" x14ac:dyDescent="0.2">
      <c r="B588" s="5"/>
      <c r="C588" s="5"/>
      <c r="D588" s="5"/>
      <c r="E588" s="4" t="str">
        <f t="shared" si="20"/>
        <v xml:space="preserve"> </v>
      </c>
      <c r="F588" s="5"/>
      <c r="G588" s="4">
        <f t="shared" si="19"/>
        <v>0</v>
      </c>
      <c r="H588" s="5"/>
    </row>
    <row r="589" spans="2:8" x14ac:dyDescent="0.2">
      <c r="B589" s="5"/>
      <c r="C589" s="5"/>
      <c r="D589" s="5"/>
      <c r="E589" s="4" t="str">
        <f t="shared" si="20"/>
        <v xml:space="preserve"> </v>
      </c>
      <c r="F589" s="5"/>
      <c r="G589" s="4">
        <f t="shared" si="19"/>
        <v>0</v>
      </c>
      <c r="H589" s="5"/>
    </row>
    <row r="590" spans="2:8" x14ac:dyDescent="0.2">
      <c r="B590" s="5"/>
      <c r="C590" s="5"/>
      <c r="D590" s="5"/>
      <c r="E590" s="4" t="str">
        <f t="shared" si="20"/>
        <v xml:space="preserve"> </v>
      </c>
      <c r="F590" s="5"/>
      <c r="G590" s="4">
        <f t="shared" si="19"/>
        <v>0</v>
      </c>
      <c r="H590" s="5"/>
    </row>
    <row r="591" spans="2:8" x14ac:dyDescent="0.2">
      <c r="B591" s="5"/>
      <c r="C591" s="5"/>
      <c r="D591" s="5"/>
      <c r="E591" s="4" t="str">
        <f t="shared" si="20"/>
        <v xml:space="preserve"> </v>
      </c>
      <c r="F591" s="5"/>
      <c r="G591" s="4">
        <f t="shared" si="19"/>
        <v>0</v>
      </c>
      <c r="H591" s="5"/>
    </row>
    <row r="592" spans="2:8" x14ac:dyDescent="0.2">
      <c r="B592" s="5"/>
      <c r="C592" s="5"/>
      <c r="D592" s="5"/>
      <c r="E592" s="4" t="str">
        <f t="shared" si="20"/>
        <v xml:space="preserve"> </v>
      </c>
      <c r="F592" s="5"/>
      <c r="G592" s="4">
        <f t="shared" si="19"/>
        <v>0</v>
      </c>
      <c r="H592" s="5"/>
    </row>
    <row r="593" spans="2:8" x14ac:dyDescent="0.2">
      <c r="B593" s="5"/>
      <c r="C593" s="5"/>
      <c r="D593" s="5"/>
      <c r="E593" s="4" t="str">
        <f t="shared" si="20"/>
        <v xml:space="preserve"> </v>
      </c>
      <c r="F593" s="5"/>
      <c r="G593" s="4">
        <f t="shared" si="19"/>
        <v>0</v>
      </c>
      <c r="H593" s="5"/>
    </row>
    <row r="594" spans="2:8" x14ac:dyDescent="0.2">
      <c r="B594" s="5"/>
      <c r="C594" s="5"/>
      <c r="D594" s="5"/>
      <c r="E594" s="4" t="str">
        <f t="shared" si="20"/>
        <v xml:space="preserve"> </v>
      </c>
      <c r="F594" s="5"/>
      <c r="G594" s="4">
        <f t="shared" si="19"/>
        <v>0</v>
      </c>
      <c r="H594" s="5"/>
    </row>
    <row r="595" spans="2:8" x14ac:dyDescent="0.2">
      <c r="B595" s="5"/>
      <c r="C595" s="5"/>
      <c r="D595" s="5"/>
      <c r="E595" s="4" t="str">
        <f t="shared" si="20"/>
        <v xml:space="preserve"> </v>
      </c>
      <c r="F595" s="5"/>
      <c r="G595" s="4">
        <f t="shared" si="19"/>
        <v>0</v>
      </c>
      <c r="H595" s="5"/>
    </row>
    <row r="596" spans="2:8" x14ac:dyDescent="0.2">
      <c r="B596" s="5"/>
      <c r="C596" s="5"/>
      <c r="D596" s="5"/>
      <c r="E596" s="4" t="str">
        <f t="shared" si="20"/>
        <v xml:space="preserve"> </v>
      </c>
      <c r="F596" s="5"/>
      <c r="G596" s="4">
        <f t="shared" si="19"/>
        <v>0</v>
      </c>
      <c r="H596" s="5"/>
    </row>
    <row r="597" spans="2:8" x14ac:dyDescent="0.2">
      <c r="B597" s="5"/>
      <c r="C597" s="5"/>
      <c r="D597" s="5"/>
      <c r="E597" s="4" t="str">
        <f t="shared" si="20"/>
        <v xml:space="preserve"> </v>
      </c>
      <c r="F597" s="5"/>
      <c r="G597" s="4">
        <f t="shared" si="19"/>
        <v>0</v>
      </c>
      <c r="H597" s="5"/>
    </row>
    <row r="598" spans="2:8" x14ac:dyDescent="0.2">
      <c r="B598" s="5"/>
      <c r="C598" s="5"/>
      <c r="D598" s="5"/>
      <c r="E598" s="4" t="str">
        <f t="shared" si="20"/>
        <v xml:space="preserve"> </v>
      </c>
      <c r="F598" s="5"/>
      <c r="G598" s="4">
        <f t="shared" si="19"/>
        <v>0</v>
      </c>
      <c r="H598" s="5"/>
    </row>
    <row r="599" spans="2:8" x14ac:dyDescent="0.2">
      <c r="B599" s="5"/>
      <c r="C599" s="5"/>
      <c r="D599" s="5"/>
      <c r="E599" s="4" t="str">
        <f t="shared" si="20"/>
        <v xml:space="preserve"> </v>
      </c>
      <c r="F599" s="5"/>
      <c r="G599" s="4">
        <f t="shared" si="19"/>
        <v>0</v>
      </c>
      <c r="H599" s="5"/>
    </row>
    <row r="600" spans="2:8" x14ac:dyDescent="0.2">
      <c r="B600" s="5"/>
      <c r="C600" s="5"/>
      <c r="D600" s="5"/>
      <c r="E600" s="4" t="str">
        <f t="shared" si="20"/>
        <v xml:space="preserve"> </v>
      </c>
      <c r="F600" s="5"/>
      <c r="G600" s="4">
        <f t="shared" si="19"/>
        <v>0</v>
      </c>
      <c r="H600" s="5"/>
    </row>
    <row r="601" spans="2:8" x14ac:dyDescent="0.2">
      <c r="B601" s="5"/>
      <c r="C601" s="5"/>
      <c r="D601" s="5"/>
      <c r="E601" s="4" t="str">
        <f t="shared" si="20"/>
        <v xml:space="preserve"> </v>
      </c>
      <c r="F601" s="5"/>
      <c r="G601" s="4">
        <f t="shared" si="19"/>
        <v>0</v>
      </c>
      <c r="H601" s="5"/>
    </row>
    <row r="602" spans="2:8" x14ac:dyDescent="0.2">
      <c r="B602" s="5"/>
      <c r="C602" s="5"/>
      <c r="D602" s="5"/>
      <c r="E602" s="4" t="str">
        <f t="shared" si="20"/>
        <v xml:space="preserve"> </v>
      </c>
      <c r="F602" s="5"/>
      <c r="G602" s="4">
        <f t="shared" si="19"/>
        <v>0</v>
      </c>
      <c r="H602" s="5"/>
    </row>
    <row r="603" spans="2:8" x14ac:dyDescent="0.2">
      <c r="B603" s="5"/>
      <c r="C603" s="5"/>
      <c r="D603" s="5"/>
      <c r="E603" s="4" t="str">
        <f t="shared" si="20"/>
        <v xml:space="preserve"> </v>
      </c>
      <c r="F603" s="5"/>
      <c r="G603" s="4">
        <f t="shared" si="19"/>
        <v>0</v>
      </c>
      <c r="H603" s="5"/>
    </row>
    <row r="604" spans="2:8" x14ac:dyDescent="0.2">
      <c r="B604" s="5"/>
      <c r="C604" s="5"/>
      <c r="D604" s="5"/>
      <c r="E604" s="4" t="str">
        <f t="shared" si="20"/>
        <v xml:space="preserve"> </v>
      </c>
      <c r="F604" s="5"/>
      <c r="G604" s="4">
        <f t="shared" si="19"/>
        <v>0</v>
      </c>
      <c r="H604" s="5"/>
    </row>
    <row r="605" spans="2:8" x14ac:dyDescent="0.2">
      <c r="B605" s="5"/>
      <c r="C605" s="5"/>
      <c r="D605" s="5"/>
      <c r="E605" s="4" t="str">
        <f t="shared" si="20"/>
        <v xml:space="preserve"> </v>
      </c>
      <c r="F605" s="5"/>
      <c r="G605" s="4">
        <f t="shared" si="19"/>
        <v>0</v>
      </c>
      <c r="H605" s="5"/>
    </row>
    <row r="606" spans="2:8" x14ac:dyDescent="0.2">
      <c r="B606" s="5"/>
      <c r="C606" s="5"/>
      <c r="D606" s="5"/>
      <c r="E606" s="4" t="str">
        <f t="shared" si="20"/>
        <v xml:space="preserve"> </v>
      </c>
      <c r="F606" s="5"/>
      <c r="G606" s="4">
        <f t="shared" si="19"/>
        <v>0</v>
      </c>
      <c r="H606" s="5"/>
    </row>
    <row r="607" spans="2:8" x14ac:dyDescent="0.2">
      <c r="B607" s="5"/>
      <c r="C607" s="5"/>
      <c r="D607" s="5"/>
      <c r="E607" s="4" t="str">
        <f t="shared" si="20"/>
        <v xml:space="preserve"> </v>
      </c>
      <c r="F607" s="5"/>
      <c r="G607" s="4">
        <f t="shared" si="19"/>
        <v>0</v>
      </c>
      <c r="H607" s="5"/>
    </row>
    <row r="608" spans="2:8" x14ac:dyDescent="0.2">
      <c r="B608" s="5"/>
      <c r="C608" s="5"/>
      <c r="D608" s="5"/>
      <c r="E608" s="4" t="str">
        <f t="shared" si="20"/>
        <v xml:space="preserve"> </v>
      </c>
      <c r="F608" s="5"/>
      <c r="G608" s="4">
        <f t="shared" si="19"/>
        <v>0</v>
      </c>
      <c r="H608" s="5"/>
    </row>
    <row r="609" spans="2:8" x14ac:dyDescent="0.2">
      <c r="B609" s="5"/>
      <c r="C609" s="5"/>
      <c r="D609" s="5"/>
      <c r="E609" s="4" t="str">
        <f t="shared" si="20"/>
        <v xml:space="preserve"> </v>
      </c>
      <c r="F609" s="5"/>
      <c r="G609" s="4">
        <f t="shared" si="19"/>
        <v>0</v>
      </c>
      <c r="H609" s="5"/>
    </row>
    <row r="610" spans="2:8" x14ac:dyDescent="0.2">
      <c r="B610" s="5"/>
      <c r="C610" s="5"/>
      <c r="D610" s="5"/>
      <c r="E610" s="4" t="str">
        <f t="shared" si="20"/>
        <v xml:space="preserve"> </v>
      </c>
      <c r="F610" s="5"/>
      <c r="G610" s="4">
        <f t="shared" si="19"/>
        <v>0</v>
      </c>
      <c r="H610" s="5"/>
    </row>
    <row r="611" spans="2:8" x14ac:dyDescent="0.2">
      <c r="B611" s="5"/>
      <c r="C611" s="5"/>
      <c r="D611" s="5"/>
      <c r="E611" s="4" t="str">
        <f t="shared" si="20"/>
        <v xml:space="preserve"> </v>
      </c>
      <c r="F611" s="5"/>
      <c r="G611" s="4">
        <f t="shared" si="19"/>
        <v>0</v>
      </c>
      <c r="H611" s="5"/>
    </row>
    <row r="612" spans="2:8" x14ac:dyDescent="0.2">
      <c r="B612" s="5"/>
      <c r="C612" s="5"/>
      <c r="D612" s="5"/>
      <c r="E612" s="4" t="str">
        <f t="shared" si="20"/>
        <v xml:space="preserve"> </v>
      </c>
      <c r="F612" s="5"/>
      <c r="G612" s="4">
        <f t="shared" si="19"/>
        <v>0</v>
      </c>
      <c r="H612" s="5"/>
    </row>
    <row r="613" spans="2:8" x14ac:dyDescent="0.2">
      <c r="B613" s="5"/>
      <c r="C613" s="5"/>
      <c r="D613" s="5"/>
      <c r="E613" s="4" t="str">
        <f t="shared" si="20"/>
        <v xml:space="preserve"> </v>
      </c>
      <c r="F613" s="5"/>
      <c r="G613" s="4">
        <f t="shared" si="19"/>
        <v>0</v>
      </c>
      <c r="H613" s="5"/>
    </row>
    <row r="614" spans="2:8" x14ac:dyDescent="0.2">
      <c r="B614" s="5"/>
      <c r="C614" s="5"/>
      <c r="D614" s="5"/>
      <c r="E614" s="4" t="str">
        <f t="shared" si="20"/>
        <v xml:space="preserve"> </v>
      </c>
      <c r="F614" s="5"/>
      <c r="G614" s="4">
        <f t="shared" si="19"/>
        <v>0</v>
      </c>
      <c r="H614" s="5"/>
    </row>
    <row r="615" spans="2:8" x14ac:dyDescent="0.2">
      <c r="B615" s="5"/>
      <c r="C615" s="5"/>
      <c r="D615" s="5"/>
      <c r="E615" s="4" t="str">
        <f t="shared" si="20"/>
        <v xml:space="preserve"> </v>
      </c>
      <c r="F615" s="5"/>
      <c r="G615" s="4">
        <f t="shared" si="19"/>
        <v>0</v>
      </c>
      <c r="H615" s="5"/>
    </row>
    <row r="616" spans="2:8" x14ac:dyDescent="0.2">
      <c r="B616" s="5"/>
      <c r="C616" s="5"/>
      <c r="D616" s="5"/>
      <c r="E616" s="4" t="str">
        <f t="shared" si="20"/>
        <v xml:space="preserve"> </v>
      </c>
      <c r="F616" s="5"/>
      <c r="G616" s="4">
        <f t="shared" si="19"/>
        <v>0</v>
      </c>
      <c r="H616" s="5"/>
    </row>
    <row r="617" spans="2:8" x14ac:dyDescent="0.2">
      <c r="B617" s="5"/>
      <c r="C617" s="5"/>
      <c r="D617" s="5"/>
      <c r="E617" s="4" t="str">
        <f t="shared" si="20"/>
        <v xml:space="preserve"> </v>
      </c>
      <c r="F617" s="5"/>
      <c r="G617" s="4">
        <f t="shared" si="19"/>
        <v>0</v>
      </c>
      <c r="H617" s="5"/>
    </row>
    <row r="618" spans="2:8" x14ac:dyDescent="0.2">
      <c r="B618" s="5"/>
      <c r="C618" s="5"/>
      <c r="D618" s="5"/>
      <c r="E618" s="4" t="str">
        <f t="shared" si="20"/>
        <v xml:space="preserve"> </v>
      </c>
      <c r="F618" s="5"/>
      <c r="G618" s="4">
        <f t="shared" si="19"/>
        <v>0</v>
      </c>
      <c r="H618" s="5"/>
    </row>
    <row r="619" spans="2:8" x14ac:dyDescent="0.2">
      <c r="B619" s="5"/>
      <c r="C619" s="5"/>
      <c r="D619" s="5"/>
      <c r="E619" s="4" t="str">
        <f t="shared" si="20"/>
        <v xml:space="preserve"> </v>
      </c>
      <c r="F619" s="5"/>
      <c r="G619" s="4">
        <f t="shared" si="19"/>
        <v>0</v>
      </c>
      <c r="H619" s="5"/>
    </row>
    <row r="620" spans="2:8" x14ac:dyDescent="0.2">
      <c r="B620" s="5"/>
      <c r="C620" s="5"/>
      <c r="D620" s="5"/>
      <c r="E620" s="4" t="str">
        <f t="shared" si="20"/>
        <v xml:space="preserve"> </v>
      </c>
      <c r="F620" s="5"/>
      <c r="G620" s="4">
        <f t="shared" si="19"/>
        <v>0</v>
      </c>
      <c r="H620" s="5"/>
    </row>
    <row r="621" spans="2:8" x14ac:dyDescent="0.2">
      <c r="B621" s="5"/>
      <c r="C621" s="5"/>
      <c r="D621" s="5"/>
      <c r="E621" s="4" t="str">
        <f t="shared" si="20"/>
        <v xml:space="preserve"> </v>
      </c>
      <c r="F621" s="5"/>
      <c r="G621" s="4">
        <f t="shared" si="19"/>
        <v>0</v>
      </c>
      <c r="H621" s="5"/>
    </row>
    <row r="622" spans="2:8" x14ac:dyDescent="0.2">
      <c r="B622" s="5"/>
      <c r="C622" s="5"/>
      <c r="D622" s="5"/>
      <c r="E622" s="4" t="str">
        <f t="shared" si="20"/>
        <v xml:space="preserve"> </v>
      </c>
      <c r="F622" s="5"/>
      <c r="G622" s="4">
        <f t="shared" si="19"/>
        <v>0</v>
      </c>
      <c r="H622" s="5"/>
    </row>
    <row r="623" spans="2:8" x14ac:dyDescent="0.2">
      <c r="B623" s="5"/>
      <c r="C623" s="5"/>
      <c r="D623" s="5"/>
      <c r="E623" s="4" t="str">
        <f t="shared" si="20"/>
        <v xml:space="preserve"> </v>
      </c>
      <c r="F623" s="5"/>
      <c r="G623" s="4">
        <f t="shared" si="19"/>
        <v>0</v>
      </c>
      <c r="H623" s="5"/>
    </row>
    <row r="624" spans="2:8" x14ac:dyDescent="0.2">
      <c r="B624" s="5"/>
      <c r="C624" s="5"/>
      <c r="D624" s="5"/>
      <c r="E624" s="4" t="str">
        <f t="shared" si="20"/>
        <v xml:space="preserve"> </v>
      </c>
      <c r="F624" s="5"/>
      <c r="G624" s="4">
        <f t="shared" si="19"/>
        <v>0</v>
      </c>
      <c r="H624" s="5"/>
    </row>
    <row r="625" spans="2:8" x14ac:dyDescent="0.2">
      <c r="B625" s="5"/>
      <c r="C625" s="5"/>
      <c r="D625" s="5"/>
      <c r="E625" s="4" t="str">
        <f t="shared" si="20"/>
        <v xml:space="preserve"> </v>
      </c>
      <c r="F625" s="5"/>
      <c r="G625" s="4">
        <f t="shared" si="19"/>
        <v>0</v>
      </c>
      <c r="H625" s="5"/>
    </row>
    <row r="626" spans="2:8" x14ac:dyDescent="0.2">
      <c r="B626" s="5"/>
      <c r="C626" s="5"/>
      <c r="D626" s="5"/>
      <c r="E626" s="4" t="str">
        <f t="shared" si="20"/>
        <v xml:space="preserve"> </v>
      </c>
      <c r="F626" s="5"/>
      <c r="G626" s="4">
        <f t="shared" si="19"/>
        <v>0</v>
      </c>
      <c r="H626" s="5"/>
    </row>
    <row r="627" spans="2:8" x14ac:dyDescent="0.2">
      <c r="B627" s="5"/>
      <c r="C627" s="5"/>
      <c r="D627" s="5"/>
      <c r="E627" s="4" t="str">
        <f t="shared" si="20"/>
        <v xml:space="preserve"> </v>
      </c>
      <c r="F627" s="5"/>
      <c r="G627" s="4">
        <f t="shared" si="19"/>
        <v>0</v>
      </c>
      <c r="H627" s="5"/>
    </row>
    <row r="628" spans="2:8" x14ac:dyDescent="0.2">
      <c r="B628" s="5"/>
      <c r="C628" s="5"/>
      <c r="D628" s="5"/>
      <c r="E628" s="4" t="str">
        <f t="shared" si="20"/>
        <v xml:space="preserve"> </v>
      </c>
      <c r="F628" s="5"/>
      <c r="G628" s="4">
        <f t="shared" si="19"/>
        <v>0</v>
      </c>
      <c r="H628" s="5"/>
    </row>
    <row r="629" spans="2:8" x14ac:dyDescent="0.2">
      <c r="B629" s="5"/>
      <c r="C629" s="5"/>
      <c r="D629" s="5"/>
      <c r="E629" s="4" t="str">
        <f t="shared" si="20"/>
        <v xml:space="preserve"> </v>
      </c>
      <c r="F629" s="5"/>
      <c r="G629" s="4">
        <f t="shared" si="19"/>
        <v>0</v>
      </c>
      <c r="H629" s="5"/>
    </row>
    <row r="630" spans="2:8" x14ac:dyDescent="0.2">
      <c r="B630" s="5"/>
      <c r="C630" s="5"/>
      <c r="D630" s="5"/>
      <c r="E630" s="4" t="str">
        <f t="shared" si="20"/>
        <v xml:space="preserve"> </v>
      </c>
      <c r="F630" s="5"/>
      <c r="G630" s="4">
        <f t="shared" si="19"/>
        <v>0</v>
      </c>
      <c r="H630" s="5"/>
    </row>
    <row r="631" spans="2:8" x14ac:dyDescent="0.2">
      <c r="B631" s="5"/>
      <c r="C631" s="5"/>
      <c r="D631" s="5"/>
      <c r="E631" s="4" t="str">
        <f t="shared" si="20"/>
        <v xml:space="preserve"> </v>
      </c>
      <c r="F631" s="5"/>
      <c r="G631" s="4">
        <f t="shared" si="19"/>
        <v>0</v>
      </c>
      <c r="H631" s="5"/>
    </row>
    <row r="632" spans="2:8" x14ac:dyDescent="0.2">
      <c r="B632" s="5"/>
      <c r="C632" s="5"/>
      <c r="D632" s="5"/>
      <c r="E632" s="4" t="str">
        <f t="shared" si="20"/>
        <v xml:space="preserve"> </v>
      </c>
      <c r="F632" s="5"/>
      <c r="G632" s="4">
        <f t="shared" si="19"/>
        <v>0</v>
      </c>
      <c r="H632" s="5"/>
    </row>
    <row r="633" spans="2:8" x14ac:dyDescent="0.2">
      <c r="B633" s="5"/>
      <c r="C633" s="5"/>
      <c r="D633" s="5"/>
      <c r="E633" s="4" t="str">
        <f t="shared" si="20"/>
        <v xml:space="preserve"> </v>
      </c>
      <c r="F633" s="5"/>
      <c r="G633" s="4">
        <f t="shared" si="19"/>
        <v>0</v>
      </c>
      <c r="H633" s="5"/>
    </row>
    <row r="634" spans="2:8" x14ac:dyDescent="0.2">
      <c r="B634" s="5"/>
      <c r="C634" s="5"/>
      <c r="D634" s="5"/>
      <c r="E634" s="4" t="str">
        <f t="shared" si="20"/>
        <v xml:space="preserve"> </v>
      </c>
      <c r="F634" s="5"/>
      <c r="G634" s="4">
        <f t="shared" si="19"/>
        <v>0</v>
      </c>
      <c r="H634" s="5"/>
    </row>
    <row r="635" spans="2:8" x14ac:dyDescent="0.2">
      <c r="B635" s="5"/>
      <c r="C635" s="5"/>
      <c r="D635" s="5"/>
      <c r="E635" s="4" t="str">
        <f t="shared" si="20"/>
        <v xml:space="preserve"> </v>
      </c>
      <c r="F635" s="5"/>
      <c r="G635" s="4">
        <f t="shared" si="19"/>
        <v>0</v>
      </c>
      <c r="H635" s="5"/>
    </row>
    <row r="636" spans="2:8" x14ac:dyDescent="0.2">
      <c r="B636" s="5"/>
      <c r="C636" s="5"/>
      <c r="D636" s="5"/>
      <c r="E636" s="4" t="str">
        <f t="shared" si="20"/>
        <v xml:space="preserve"> </v>
      </c>
      <c r="F636" s="5"/>
      <c r="G636" s="4">
        <f t="shared" si="19"/>
        <v>0</v>
      </c>
      <c r="H636" s="5"/>
    </row>
    <row r="637" spans="2:8" x14ac:dyDescent="0.2">
      <c r="B637" s="5"/>
      <c r="C637" s="5"/>
      <c r="D637" s="5"/>
      <c r="E637" s="4" t="str">
        <f t="shared" si="20"/>
        <v xml:space="preserve"> </v>
      </c>
      <c r="F637" s="5"/>
      <c r="G637" s="4">
        <f t="shared" si="19"/>
        <v>0</v>
      </c>
      <c r="H637" s="5"/>
    </row>
    <row r="638" spans="2:8" x14ac:dyDescent="0.2">
      <c r="B638" s="5"/>
      <c r="C638" s="5"/>
      <c r="D638" s="5"/>
      <c r="E638" s="4" t="str">
        <f t="shared" si="20"/>
        <v xml:space="preserve"> </v>
      </c>
      <c r="F638" s="5"/>
      <c r="G638" s="4">
        <f t="shared" si="19"/>
        <v>0</v>
      </c>
      <c r="H638" s="5"/>
    </row>
    <row r="639" spans="2:8" x14ac:dyDescent="0.2">
      <c r="B639" s="5"/>
      <c r="C639" s="5"/>
      <c r="D639" s="5"/>
      <c r="E639" s="4" t="str">
        <f t="shared" si="20"/>
        <v xml:space="preserve"> </v>
      </c>
      <c r="F639" s="5"/>
      <c r="G639" s="4">
        <f t="shared" si="19"/>
        <v>0</v>
      </c>
      <c r="H639" s="5"/>
    </row>
    <row r="640" spans="2:8" x14ac:dyDescent="0.2">
      <c r="B640" s="5"/>
      <c r="C640" s="5"/>
      <c r="D640" s="5"/>
      <c r="E640" s="4" t="str">
        <f t="shared" si="20"/>
        <v xml:space="preserve"> </v>
      </c>
      <c r="F640" s="5"/>
      <c r="G640" s="4">
        <f t="shared" si="19"/>
        <v>0</v>
      </c>
      <c r="H640" s="5"/>
    </row>
    <row r="641" spans="2:8" x14ac:dyDescent="0.2">
      <c r="B641" s="5"/>
      <c r="C641" s="5"/>
      <c r="D641" s="5"/>
      <c r="E641" s="4" t="str">
        <f t="shared" si="20"/>
        <v xml:space="preserve"> </v>
      </c>
      <c r="F641" s="5"/>
      <c r="G641" s="4">
        <f t="shared" si="19"/>
        <v>0</v>
      </c>
      <c r="H641" s="5"/>
    </row>
    <row r="642" spans="2:8" x14ac:dyDescent="0.2">
      <c r="B642" s="5"/>
      <c r="C642" s="5"/>
      <c r="D642" s="5"/>
      <c r="E642" s="4" t="str">
        <f t="shared" si="20"/>
        <v xml:space="preserve"> </v>
      </c>
      <c r="F642" s="5"/>
      <c r="G642" s="4">
        <f t="shared" si="19"/>
        <v>0</v>
      </c>
      <c r="H642" s="5"/>
    </row>
    <row r="643" spans="2:8" x14ac:dyDescent="0.2">
      <c r="B643" s="5"/>
      <c r="C643" s="5"/>
      <c r="D643" s="5"/>
      <c r="E643" s="4" t="str">
        <f t="shared" si="20"/>
        <v xml:space="preserve"> </v>
      </c>
      <c r="F643" s="5"/>
      <c r="G643" s="4">
        <f t="shared" si="19"/>
        <v>0</v>
      </c>
      <c r="H643" s="5"/>
    </row>
    <row r="644" spans="2:8" x14ac:dyDescent="0.2">
      <c r="B644" s="5"/>
      <c r="C644" s="5"/>
      <c r="D644" s="5"/>
      <c r="E644" s="4" t="str">
        <f t="shared" si="20"/>
        <v xml:space="preserve"> </v>
      </c>
      <c r="F644" s="5"/>
      <c r="G644" s="4">
        <f t="shared" ref="G644:G700" si="21">IFERROR(E644*F644,0)</f>
        <v>0</v>
      </c>
      <c r="H644" s="5"/>
    </row>
    <row r="645" spans="2:8" x14ac:dyDescent="0.2">
      <c r="B645" s="5"/>
      <c r="C645" s="5"/>
      <c r="D645" s="5"/>
      <c r="E645" s="4" t="str">
        <f t="shared" si="20"/>
        <v xml:space="preserve"> </v>
      </c>
      <c r="F645" s="5"/>
      <c r="G645" s="4">
        <f t="shared" si="21"/>
        <v>0</v>
      </c>
      <c r="H645" s="5"/>
    </row>
    <row r="646" spans="2:8" x14ac:dyDescent="0.2">
      <c r="B646" s="5"/>
      <c r="C646" s="5"/>
      <c r="D646" s="5"/>
      <c r="E646" s="4" t="str">
        <f t="shared" si="20"/>
        <v xml:space="preserve"> </v>
      </c>
      <c r="F646" s="5"/>
      <c r="G646" s="4">
        <f t="shared" si="21"/>
        <v>0</v>
      </c>
      <c r="H646" s="5"/>
    </row>
    <row r="647" spans="2:8" x14ac:dyDescent="0.2">
      <c r="B647" s="5"/>
      <c r="C647" s="5"/>
      <c r="D647" s="5"/>
      <c r="E647" s="4" t="str">
        <f t="shared" si="20"/>
        <v xml:space="preserve"> </v>
      </c>
      <c r="F647" s="5"/>
      <c r="G647" s="4">
        <f t="shared" si="21"/>
        <v>0</v>
      </c>
      <c r="H647" s="5"/>
    </row>
    <row r="648" spans="2:8" x14ac:dyDescent="0.2">
      <c r="B648" s="5"/>
      <c r="C648" s="5"/>
      <c r="D648" s="5"/>
      <c r="E648" s="4" t="str">
        <f t="shared" si="20"/>
        <v xml:space="preserve"> </v>
      </c>
      <c r="F648" s="5"/>
      <c r="G648" s="4">
        <f t="shared" si="21"/>
        <v>0</v>
      </c>
      <c r="H648" s="5"/>
    </row>
    <row r="649" spans="2:8" x14ac:dyDescent="0.2">
      <c r="B649" s="5"/>
      <c r="C649" s="5"/>
      <c r="D649" s="5"/>
      <c r="E649" s="4" t="str">
        <f t="shared" ref="E649:E701" si="22">IF(D649="CAMISA BLANCA",59,IF(D649="CAMISA AZUL",59,IF(D649="CAMISA AMARILLA",59,IF(D649="CAMISA VERDE",59,IF(D649="CAMISA DENIM",59,IF(D649="CAMISA GRANATE",59,IF(D649="CAMISA GRIS",59,IF(D649="CAMISA GRIS CLARO",59,IF(D649="CAMISA CUADROS AZULES",59,IF(D649="CAMISA CUADROS NAVIDAD",59,IF(D649="CARTERA NEGRA",29,IF(D649="CARTERA AZUL",29,IF(D649="CARTERA CAMEL",29,IF(D649="CARTERA VERDE",29,IF(D649="CARTERA AZUL-ROJO",29,IF(D649="CARTERA VERDE-AMARILLO",29," "))))))))))))))))</f>
        <v xml:space="preserve"> </v>
      </c>
      <c r="F649" s="5"/>
      <c r="G649" s="4">
        <f t="shared" si="21"/>
        <v>0</v>
      </c>
      <c r="H649" s="5"/>
    </row>
    <row r="650" spans="2:8" x14ac:dyDescent="0.2">
      <c r="B650" s="5"/>
      <c r="C650" s="5"/>
      <c r="D650" s="5"/>
      <c r="E650" s="4" t="str">
        <f t="shared" si="22"/>
        <v xml:space="preserve"> </v>
      </c>
      <c r="F650" s="5"/>
      <c r="G650" s="4">
        <f t="shared" si="21"/>
        <v>0</v>
      </c>
      <c r="H650" s="5"/>
    </row>
    <row r="651" spans="2:8" x14ac:dyDescent="0.2">
      <c r="B651" s="5"/>
      <c r="C651" s="5"/>
      <c r="D651" s="5"/>
      <c r="E651" s="4" t="str">
        <f t="shared" si="22"/>
        <v xml:space="preserve"> </v>
      </c>
      <c r="F651" s="5"/>
      <c r="G651" s="4">
        <f t="shared" si="21"/>
        <v>0</v>
      </c>
      <c r="H651" s="5"/>
    </row>
    <row r="652" spans="2:8" x14ac:dyDescent="0.2">
      <c r="B652" s="5"/>
      <c r="C652" s="5"/>
      <c r="D652" s="5"/>
      <c r="E652" s="4" t="str">
        <f t="shared" si="22"/>
        <v xml:space="preserve"> </v>
      </c>
      <c r="F652" s="5"/>
      <c r="G652" s="4">
        <f t="shared" si="21"/>
        <v>0</v>
      </c>
      <c r="H652" s="5"/>
    </row>
    <row r="653" spans="2:8" x14ac:dyDescent="0.2">
      <c r="B653" s="5"/>
      <c r="C653" s="5"/>
      <c r="D653" s="5"/>
      <c r="E653" s="4" t="str">
        <f t="shared" si="22"/>
        <v xml:space="preserve"> </v>
      </c>
      <c r="F653" s="5"/>
      <c r="G653" s="4">
        <f t="shared" si="21"/>
        <v>0</v>
      </c>
      <c r="H653" s="5"/>
    </row>
    <row r="654" spans="2:8" x14ac:dyDescent="0.2">
      <c r="B654" s="5"/>
      <c r="C654" s="5"/>
      <c r="D654" s="5"/>
      <c r="E654" s="4" t="str">
        <f t="shared" si="22"/>
        <v xml:space="preserve"> </v>
      </c>
      <c r="F654" s="5"/>
      <c r="G654" s="4">
        <f t="shared" si="21"/>
        <v>0</v>
      </c>
      <c r="H654" s="5"/>
    </row>
    <row r="655" spans="2:8" x14ac:dyDescent="0.2">
      <c r="B655" s="5"/>
      <c r="C655" s="5"/>
      <c r="D655" s="5"/>
      <c r="E655" s="4" t="str">
        <f t="shared" si="22"/>
        <v xml:space="preserve"> </v>
      </c>
      <c r="F655" s="5"/>
      <c r="G655" s="4">
        <f t="shared" si="21"/>
        <v>0</v>
      </c>
      <c r="H655" s="5"/>
    </row>
    <row r="656" spans="2:8" x14ac:dyDescent="0.2">
      <c r="B656" s="5"/>
      <c r="C656" s="5"/>
      <c r="D656" s="5"/>
      <c r="E656" s="4" t="str">
        <f t="shared" si="22"/>
        <v xml:space="preserve"> </v>
      </c>
      <c r="F656" s="5"/>
      <c r="G656" s="4">
        <f t="shared" si="21"/>
        <v>0</v>
      </c>
      <c r="H656" s="5"/>
    </row>
    <row r="657" spans="2:8" x14ac:dyDescent="0.2">
      <c r="B657" s="5"/>
      <c r="C657" s="5"/>
      <c r="D657" s="5"/>
      <c r="E657" s="4" t="str">
        <f t="shared" si="22"/>
        <v xml:space="preserve"> </v>
      </c>
      <c r="F657" s="5"/>
      <c r="G657" s="4">
        <f t="shared" si="21"/>
        <v>0</v>
      </c>
      <c r="H657" s="5"/>
    </row>
    <row r="658" spans="2:8" x14ac:dyDescent="0.2">
      <c r="B658" s="5"/>
      <c r="C658" s="5"/>
      <c r="D658" s="5"/>
      <c r="E658" s="4" t="str">
        <f t="shared" si="22"/>
        <v xml:space="preserve"> </v>
      </c>
      <c r="F658" s="5"/>
      <c r="G658" s="4">
        <f t="shared" si="21"/>
        <v>0</v>
      </c>
      <c r="H658" s="5"/>
    </row>
    <row r="659" spans="2:8" x14ac:dyDescent="0.2">
      <c r="B659" s="5"/>
      <c r="C659" s="5"/>
      <c r="D659" s="5"/>
      <c r="E659" s="4" t="str">
        <f t="shared" si="22"/>
        <v xml:space="preserve"> </v>
      </c>
      <c r="F659" s="5"/>
      <c r="G659" s="4">
        <f t="shared" si="21"/>
        <v>0</v>
      </c>
      <c r="H659" s="5"/>
    </row>
    <row r="660" spans="2:8" x14ac:dyDescent="0.2">
      <c r="B660" s="5"/>
      <c r="C660" s="5"/>
      <c r="D660" s="5"/>
      <c r="E660" s="4" t="str">
        <f t="shared" si="22"/>
        <v xml:space="preserve"> </v>
      </c>
      <c r="F660" s="5"/>
      <c r="G660" s="4">
        <f t="shared" si="21"/>
        <v>0</v>
      </c>
      <c r="H660" s="5"/>
    </row>
    <row r="661" spans="2:8" x14ac:dyDescent="0.2">
      <c r="B661" s="5"/>
      <c r="C661" s="5"/>
      <c r="D661" s="5"/>
      <c r="E661" s="4" t="str">
        <f t="shared" si="22"/>
        <v xml:space="preserve"> </v>
      </c>
      <c r="F661" s="5"/>
      <c r="G661" s="4">
        <f t="shared" si="21"/>
        <v>0</v>
      </c>
      <c r="H661" s="5"/>
    </row>
    <row r="662" spans="2:8" x14ac:dyDescent="0.2">
      <c r="B662" s="5"/>
      <c r="C662" s="5"/>
      <c r="D662" s="5"/>
      <c r="E662" s="4" t="str">
        <f t="shared" si="22"/>
        <v xml:space="preserve"> </v>
      </c>
      <c r="F662" s="5"/>
      <c r="G662" s="4">
        <f t="shared" si="21"/>
        <v>0</v>
      </c>
      <c r="H662" s="5"/>
    </row>
    <row r="663" spans="2:8" x14ac:dyDescent="0.2">
      <c r="B663" s="5"/>
      <c r="C663" s="5"/>
      <c r="D663" s="5"/>
      <c r="E663" s="4" t="str">
        <f t="shared" si="22"/>
        <v xml:space="preserve"> </v>
      </c>
      <c r="F663" s="5"/>
      <c r="G663" s="4">
        <f t="shared" si="21"/>
        <v>0</v>
      </c>
      <c r="H663" s="5"/>
    </row>
    <row r="664" spans="2:8" x14ac:dyDescent="0.2">
      <c r="B664" s="5"/>
      <c r="C664" s="5"/>
      <c r="D664" s="5"/>
      <c r="E664" s="4" t="str">
        <f t="shared" si="22"/>
        <v xml:space="preserve"> </v>
      </c>
      <c r="F664" s="5"/>
      <c r="G664" s="4">
        <f t="shared" si="21"/>
        <v>0</v>
      </c>
      <c r="H664" s="5"/>
    </row>
    <row r="665" spans="2:8" x14ac:dyDescent="0.2">
      <c r="B665" s="5"/>
      <c r="C665" s="5"/>
      <c r="D665" s="5"/>
      <c r="E665" s="4" t="str">
        <f t="shared" si="22"/>
        <v xml:space="preserve"> </v>
      </c>
      <c r="F665" s="5"/>
      <c r="G665" s="4">
        <f t="shared" si="21"/>
        <v>0</v>
      </c>
      <c r="H665" s="5"/>
    </row>
    <row r="666" spans="2:8" x14ac:dyDescent="0.2">
      <c r="B666" s="5"/>
      <c r="C666" s="5"/>
      <c r="D666" s="5"/>
      <c r="E666" s="4" t="str">
        <f t="shared" si="22"/>
        <v xml:space="preserve"> </v>
      </c>
      <c r="F666" s="5"/>
      <c r="G666" s="4">
        <f t="shared" si="21"/>
        <v>0</v>
      </c>
      <c r="H666" s="5"/>
    </row>
    <row r="667" spans="2:8" x14ac:dyDescent="0.2">
      <c r="B667" s="5"/>
      <c r="C667" s="5"/>
      <c r="D667" s="5"/>
      <c r="E667" s="4" t="str">
        <f t="shared" si="22"/>
        <v xml:space="preserve"> </v>
      </c>
      <c r="F667" s="5"/>
      <c r="G667" s="4">
        <f t="shared" si="21"/>
        <v>0</v>
      </c>
      <c r="H667" s="5"/>
    </row>
    <row r="668" spans="2:8" x14ac:dyDescent="0.2">
      <c r="B668" s="5"/>
      <c r="C668" s="5"/>
      <c r="D668" s="5"/>
      <c r="E668" s="4" t="str">
        <f t="shared" si="22"/>
        <v xml:space="preserve"> </v>
      </c>
      <c r="F668" s="5"/>
      <c r="G668" s="4">
        <f t="shared" si="21"/>
        <v>0</v>
      </c>
      <c r="H668" s="5"/>
    </row>
    <row r="669" spans="2:8" x14ac:dyDescent="0.2">
      <c r="B669" s="5"/>
      <c r="C669" s="5"/>
      <c r="D669" s="5"/>
      <c r="E669" s="4" t="str">
        <f t="shared" si="22"/>
        <v xml:space="preserve"> </v>
      </c>
      <c r="F669" s="5"/>
      <c r="G669" s="4">
        <f t="shared" si="21"/>
        <v>0</v>
      </c>
      <c r="H669" s="5"/>
    </row>
    <row r="670" spans="2:8" x14ac:dyDescent="0.2">
      <c r="B670" s="5"/>
      <c r="C670" s="5"/>
      <c r="D670" s="5"/>
      <c r="E670" s="4" t="str">
        <f t="shared" si="22"/>
        <v xml:space="preserve"> </v>
      </c>
      <c r="F670" s="5"/>
      <c r="G670" s="4">
        <f t="shared" si="21"/>
        <v>0</v>
      </c>
      <c r="H670" s="5"/>
    </row>
    <row r="671" spans="2:8" x14ac:dyDescent="0.2">
      <c r="B671" s="5"/>
      <c r="C671" s="5"/>
      <c r="D671" s="5"/>
      <c r="E671" s="4" t="str">
        <f t="shared" si="22"/>
        <v xml:space="preserve"> </v>
      </c>
      <c r="F671" s="5"/>
      <c r="G671" s="4">
        <f t="shared" si="21"/>
        <v>0</v>
      </c>
      <c r="H671" s="5"/>
    </row>
    <row r="672" spans="2:8" x14ac:dyDescent="0.2">
      <c r="B672" s="5"/>
      <c r="C672" s="5"/>
      <c r="D672" s="5"/>
      <c r="E672" s="4" t="str">
        <f t="shared" si="22"/>
        <v xml:space="preserve"> </v>
      </c>
      <c r="F672" s="5"/>
      <c r="G672" s="4">
        <f t="shared" si="21"/>
        <v>0</v>
      </c>
      <c r="H672" s="5"/>
    </row>
    <row r="673" spans="2:8" x14ac:dyDescent="0.2">
      <c r="B673" s="5"/>
      <c r="C673" s="5"/>
      <c r="D673" s="5"/>
      <c r="E673" s="4" t="str">
        <f t="shared" si="22"/>
        <v xml:space="preserve"> </v>
      </c>
      <c r="F673" s="5"/>
      <c r="G673" s="4">
        <f t="shared" si="21"/>
        <v>0</v>
      </c>
      <c r="H673" s="5"/>
    </row>
    <row r="674" spans="2:8" x14ac:dyDescent="0.2">
      <c r="B674" s="5"/>
      <c r="C674" s="5"/>
      <c r="D674" s="5"/>
      <c r="E674" s="4" t="str">
        <f t="shared" si="22"/>
        <v xml:space="preserve"> </v>
      </c>
      <c r="F674" s="5"/>
      <c r="G674" s="4">
        <f t="shared" si="21"/>
        <v>0</v>
      </c>
      <c r="H674" s="5"/>
    </row>
    <row r="675" spans="2:8" x14ac:dyDescent="0.2">
      <c r="B675" s="5"/>
      <c r="C675" s="5"/>
      <c r="D675" s="5"/>
      <c r="E675" s="4" t="str">
        <f t="shared" si="22"/>
        <v xml:space="preserve"> </v>
      </c>
      <c r="F675" s="5"/>
      <c r="G675" s="4">
        <f t="shared" si="21"/>
        <v>0</v>
      </c>
      <c r="H675" s="5"/>
    </row>
    <row r="676" spans="2:8" x14ac:dyDescent="0.2">
      <c r="B676" s="5"/>
      <c r="C676" s="5"/>
      <c r="D676" s="5"/>
      <c r="E676" s="4" t="str">
        <f t="shared" si="22"/>
        <v xml:space="preserve"> </v>
      </c>
      <c r="F676" s="5"/>
      <c r="G676" s="4">
        <f t="shared" si="21"/>
        <v>0</v>
      </c>
      <c r="H676" s="5"/>
    </row>
    <row r="677" spans="2:8" x14ac:dyDescent="0.2">
      <c r="B677" s="5"/>
      <c r="C677" s="5"/>
      <c r="D677" s="5"/>
      <c r="E677" s="4" t="str">
        <f t="shared" si="22"/>
        <v xml:space="preserve"> </v>
      </c>
      <c r="F677" s="5"/>
      <c r="G677" s="4">
        <f t="shared" si="21"/>
        <v>0</v>
      </c>
      <c r="H677" s="5"/>
    </row>
    <row r="678" spans="2:8" x14ac:dyDescent="0.2">
      <c r="B678" s="5"/>
      <c r="C678" s="5"/>
      <c r="D678" s="5"/>
      <c r="E678" s="4" t="str">
        <f t="shared" si="22"/>
        <v xml:space="preserve"> </v>
      </c>
      <c r="F678" s="5"/>
      <c r="G678" s="4">
        <f t="shared" si="21"/>
        <v>0</v>
      </c>
      <c r="H678" s="5"/>
    </row>
    <row r="679" spans="2:8" x14ac:dyDescent="0.2">
      <c r="B679" s="5"/>
      <c r="C679" s="5"/>
      <c r="D679" s="5"/>
      <c r="E679" s="4" t="str">
        <f t="shared" si="22"/>
        <v xml:space="preserve"> </v>
      </c>
      <c r="F679" s="5"/>
      <c r="G679" s="4">
        <f t="shared" si="21"/>
        <v>0</v>
      </c>
      <c r="H679" s="5"/>
    </row>
    <row r="680" spans="2:8" x14ac:dyDescent="0.2">
      <c r="B680" s="5"/>
      <c r="C680" s="5"/>
      <c r="D680" s="5"/>
      <c r="E680" s="4" t="str">
        <f t="shared" si="22"/>
        <v xml:space="preserve"> </v>
      </c>
      <c r="F680" s="5"/>
      <c r="G680" s="4">
        <f t="shared" si="21"/>
        <v>0</v>
      </c>
      <c r="H680" s="5"/>
    </row>
    <row r="681" spans="2:8" x14ac:dyDescent="0.2">
      <c r="B681" s="5"/>
      <c r="C681" s="5"/>
      <c r="D681" s="5"/>
      <c r="E681" s="4" t="str">
        <f t="shared" si="22"/>
        <v xml:space="preserve"> </v>
      </c>
      <c r="F681" s="5"/>
      <c r="G681" s="4">
        <f t="shared" si="21"/>
        <v>0</v>
      </c>
      <c r="H681" s="5"/>
    </row>
    <row r="682" spans="2:8" x14ac:dyDescent="0.2">
      <c r="B682" s="5"/>
      <c r="C682" s="5"/>
      <c r="D682" s="5"/>
      <c r="E682" s="4" t="str">
        <f t="shared" si="22"/>
        <v xml:space="preserve"> </v>
      </c>
      <c r="F682" s="5"/>
      <c r="G682" s="4">
        <f t="shared" si="21"/>
        <v>0</v>
      </c>
      <c r="H682" s="5"/>
    </row>
    <row r="683" spans="2:8" x14ac:dyDescent="0.2">
      <c r="B683" s="5"/>
      <c r="C683" s="5"/>
      <c r="D683" s="5"/>
      <c r="E683" s="4" t="str">
        <f t="shared" si="22"/>
        <v xml:space="preserve"> </v>
      </c>
      <c r="F683" s="5"/>
      <c r="G683" s="4">
        <f t="shared" si="21"/>
        <v>0</v>
      </c>
      <c r="H683" s="5"/>
    </row>
    <row r="684" spans="2:8" x14ac:dyDescent="0.2">
      <c r="B684" s="5"/>
      <c r="C684" s="5"/>
      <c r="D684" s="5"/>
      <c r="E684" s="4" t="str">
        <f t="shared" si="22"/>
        <v xml:space="preserve"> </v>
      </c>
      <c r="F684" s="5"/>
      <c r="G684" s="4">
        <f t="shared" si="21"/>
        <v>0</v>
      </c>
      <c r="H684" s="5"/>
    </row>
    <row r="685" spans="2:8" x14ac:dyDescent="0.2">
      <c r="B685" s="5"/>
      <c r="C685" s="5"/>
      <c r="D685" s="5"/>
      <c r="E685" s="4" t="str">
        <f t="shared" si="22"/>
        <v xml:space="preserve"> </v>
      </c>
      <c r="F685" s="5"/>
      <c r="G685" s="4">
        <f t="shared" si="21"/>
        <v>0</v>
      </c>
      <c r="H685" s="5"/>
    </row>
    <row r="686" spans="2:8" x14ac:dyDescent="0.2">
      <c r="B686" s="5"/>
      <c r="C686" s="5"/>
      <c r="D686" s="5"/>
      <c r="E686" s="4" t="str">
        <f t="shared" si="22"/>
        <v xml:space="preserve"> </v>
      </c>
      <c r="F686" s="5"/>
      <c r="G686" s="4">
        <f t="shared" si="21"/>
        <v>0</v>
      </c>
      <c r="H686" s="5"/>
    </row>
    <row r="687" spans="2:8" x14ac:dyDescent="0.2">
      <c r="B687" s="5"/>
      <c r="C687" s="5"/>
      <c r="D687" s="5"/>
      <c r="E687" s="4" t="str">
        <f t="shared" si="22"/>
        <v xml:space="preserve"> </v>
      </c>
      <c r="F687" s="5"/>
      <c r="G687" s="4">
        <f t="shared" si="21"/>
        <v>0</v>
      </c>
      <c r="H687" s="5"/>
    </row>
    <row r="688" spans="2:8" x14ac:dyDescent="0.2">
      <c r="B688" s="5"/>
      <c r="C688" s="5"/>
      <c r="D688" s="5"/>
      <c r="E688" s="4" t="str">
        <f t="shared" si="22"/>
        <v xml:space="preserve"> </v>
      </c>
      <c r="F688" s="5"/>
      <c r="G688" s="4">
        <f t="shared" si="21"/>
        <v>0</v>
      </c>
      <c r="H688" s="5"/>
    </row>
    <row r="689" spans="2:8" x14ac:dyDescent="0.2">
      <c r="B689" s="5"/>
      <c r="C689" s="5"/>
      <c r="D689" s="5"/>
      <c r="E689" s="4" t="str">
        <f t="shared" si="22"/>
        <v xml:space="preserve"> </v>
      </c>
      <c r="F689" s="5"/>
      <c r="G689" s="4">
        <f t="shared" si="21"/>
        <v>0</v>
      </c>
      <c r="H689" s="5"/>
    </row>
    <row r="690" spans="2:8" x14ac:dyDescent="0.2">
      <c r="B690" s="5"/>
      <c r="C690" s="5"/>
      <c r="D690" s="5"/>
      <c r="E690" s="4" t="str">
        <f t="shared" si="22"/>
        <v xml:space="preserve"> </v>
      </c>
      <c r="F690" s="5"/>
      <c r="G690" s="4">
        <f t="shared" si="21"/>
        <v>0</v>
      </c>
      <c r="H690" s="5"/>
    </row>
    <row r="691" spans="2:8" x14ac:dyDescent="0.2">
      <c r="B691" s="5"/>
      <c r="C691" s="5"/>
      <c r="D691" s="5"/>
      <c r="E691" s="4" t="str">
        <f t="shared" si="22"/>
        <v xml:space="preserve"> </v>
      </c>
      <c r="F691" s="5"/>
      <c r="G691" s="4">
        <f t="shared" si="21"/>
        <v>0</v>
      </c>
      <c r="H691" s="5"/>
    </row>
    <row r="692" spans="2:8" x14ac:dyDescent="0.2">
      <c r="B692" s="5"/>
      <c r="C692" s="5"/>
      <c r="D692" s="5"/>
      <c r="E692" s="4" t="str">
        <f t="shared" si="22"/>
        <v xml:space="preserve"> </v>
      </c>
      <c r="F692" s="5"/>
      <c r="G692" s="4">
        <f t="shared" si="21"/>
        <v>0</v>
      </c>
      <c r="H692" s="5"/>
    </row>
    <row r="693" spans="2:8" x14ac:dyDescent="0.2">
      <c r="B693" s="5"/>
      <c r="C693" s="5"/>
      <c r="D693" s="5"/>
      <c r="E693" s="4" t="str">
        <f t="shared" si="22"/>
        <v xml:space="preserve"> </v>
      </c>
      <c r="F693" s="5"/>
      <c r="G693" s="4">
        <f t="shared" si="21"/>
        <v>0</v>
      </c>
      <c r="H693" s="5"/>
    </row>
    <row r="694" spans="2:8" x14ac:dyDescent="0.2">
      <c r="B694" s="5"/>
      <c r="C694" s="5"/>
      <c r="D694" s="5"/>
      <c r="E694" s="4" t="str">
        <f t="shared" si="22"/>
        <v xml:space="preserve"> </v>
      </c>
      <c r="F694" s="5"/>
      <c r="G694" s="4">
        <f t="shared" si="21"/>
        <v>0</v>
      </c>
      <c r="H694" s="5"/>
    </row>
    <row r="695" spans="2:8" x14ac:dyDescent="0.2">
      <c r="B695" s="5"/>
      <c r="C695" s="5"/>
      <c r="D695" s="5"/>
      <c r="E695" s="4" t="str">
        <f t="shared" si="22"/>
        <v xml:space="preserve"> </v>
      </c>
      <c r="F695" s="5"/>
      <c r="G695" s="4">
        <f t="shared" si="21"/>
        <v>0</v>
      </c>
      <c r="H695" s="5"/>
    </row>
    <row r="696" spans="2:8" x14ac:dyDescent="0.2">
      <c r="B696" s="5"/>
      <c r="C696" s="5"/>
      <c r="D696" s="5"/>
      <c r="E696" s="4" t="str">
        <f t="shared" si="22"/>
        <v xml:space="preserve"> </v>
      </c>
      <c r="F696" s="5"/>
      <c r="G696" s="4">
        <f t="shared" si="21"/>
        <v>0</v>
      </c>
      <c r="H696" s="5"/>
    </row>
    <row r="697" spans="2:8" x14ac:dyDescent="0.2">
      <c r="B697" s="5"/>
      <c r="C697" s="5"/>
      <c r="D697" s="5"/>
      <c r="E697" s="4" t="str">
        <f t="shared" si="22"/>
        <v xml:space="preserve"> </v>
      </c>
      <c r="F697" s="5"/>
      <c r="G697" s="4">
        <f t="shared" si="21"/>
        <v>0</v>
      </c>
      <c r="H697" s="5"/>
    </row>
    <row r="698" spans="2:8" x14ac:dyDescent="0.2">
      <c r="B698" s="5"/>
      <c r="C698" s="5"/>
      <c r="D698" s="5"/>
      <c r="E698" s="4" t="str">
        <f t="shared" si="22"/>
        <v xml:space="preserve"> </v>
      </c>
      <c r="F698" s="5"/>
      <c r="G698" s="4">
        <f t="shared" si="21"/>
        <v>0</v>
      </c>
      <c r="H698" s="5"/>
    </row>
    <row r="699" spans="2:8" x14ac:dyDescent="0.2">
      <c r="B699" s="5"/>
      <c r="C699" s="5"/>
      <c r="D699" s="5"/>
      <c r="E699" s="4" t="str">
        <f t="shared" si="22"/>
        <v xml:space="preserve"> </v>
      </c>
      <c r="F699" s="5"/>
      <c r="G699" s="4">
        <f t="shared" si="21"/>
        <v>0</v>
      </c>
      <c r="H699" s="5"/>
    </row>
    <row r="700" spans="2:8" x14ac:dyDescent="0.2">
      <c r="B700" s="5"/>
      <c r="C700" s="5"/>
      <c r="D700" s="5"/>
      <c r="E700" s="4" t="str">
        <f t="shared" si="22"/>
        <v xml:space="preserve"> </v>
      </c>
      <c r="F700" s="5"/>
      <c r="G700" s="4">
        <f t="shared" si="21"/>
        <v>0</v>
      </c>
      <c r="H700" s="5"/>
    </row>
    <row r="701" spans="2:8" x14ac:dyDescent="0.2">
      <c r="B701" s="5" t="s">
        <v>84</v>
      </c>
      <c r="C701" s="5"/>
      <c r="D701" s="6"/>
      <c r="E701" s="4" t="str">
        <f t="shared" si="22"/>
        <v xml:space="preserve"> </v>
      </c>
      <c r="F701" s="5"/>
      <c r="G701" s="4">
        <f>SUM(G3:G700)</f>
        <v>0</v>
      </c>
      <c r="H701" s="5"/>
    </row>
  </sheetData>
  <dataValidations count="2">
    <dataValidation type="list" allowBlank="1" showInputMessage="1" showErrorMessage="1" sqref="D3:D701">
      <formula1>$R$2:$R$67</formula1>
    </dataValidation>
    <dataValidation type="list" allowBlank="1" showInputMessage="1" showErrorMessage="1" sqref="C3:C701">
      <formula1>$Q$2:$Q$67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1"/>
  <sheetViews>
    <sheetView showZeros="0" topLeftCell="B1" zoomScale="135" zoomScaleNormal="135" zoomScalePageLayoutView="135" workbookViewId="0">
      <selection activeCell="F11" sqref="F11"/>
    </sheetView>
  </sheetViews>
  <sheetFormatPr baseColWidth="10" defaultRowHeight="16" x14ac:dyDescent="0.2"/>
  <cols>
    <col min="1" max="1" width="2.83203125" customWidth="1"/>
    <col min="2" max="2" width="11.6640625" customWidth="1"/>
    <col min="3" max="3" width="12.5" customWidth="1"/>
    <col min="4" max="4" width="33.1640625" customWidth="1"/>
    <col min="5" max="5" width="13" customWidth="1"/>
    <col min="7" max="7" width="15" bestFit="1" customWidth="1"/>
    <col min="8" max="8" width="14.6640625" customWidth="1"/>
    <col min="18" max="18" width="24" bestFit="1" customWidth="1"/>
    <col min="22" max="22" width="13.33203125" customWidth="1"/>
    <col min="25" max="25" width="14" customWidth="1"/>
  </cols>
  <sheetData>
    <row r="1" spans="2:19" x14ac:dyDescent="0.2">
      <c r="Q1" t="s">
        <v>93</v>
      </c>
      <c r="R1" t="s">
        <v>94</v>
      </c>
      <c r="S1" t="s">
        <v>95</v>
      </c>
    </row>
    <row r="2" spans="2:19" x14ac:dyDescent="0.25">
      <c r="B2" t="s">
        <v>6</v>
      </c>
      <c r="C2" t="s">
        <v>0</v>
      </c>
      <c r="D2" t="s">
        <v>1</v>
      </c>
      <c r="E2" t="s">
        <v>96</v>
      </c>
      <c r="F2" t="s">
        <v>7</v>
      </c>
      <c r="G2" t="s">
        <v>97</v>
      </c>
      <c r="O2" s="2" t="s">
        <v>91</v>
      </c>
      <c r="P2" s="1"/>
      <c r="Q2" t="s">
        <v>8</v>
      </c>
      <c r="R2" t="s">
        <v>74</v>
      </c>
      <c r="S2" s="3">
        <v>59</v>
      </c>
    </row>
    <row r="3" spans="2:19" x14ac:dyDescent="0.25">
      <c r="B3" s="7"/>
      <c r="C3" s="5"/>
      <c r="D3" s="5"/>
      <c r="E3" s="4"/>
      <c r="F3" s="5"/>
      <c r="G3" s="4">
        <f>IFERROR(E3*F3,0)</f>
        <v>0</v>
      </c>
      <c r="H3" s="5"/>
      <c r="O3" s="2" t="s">
        <v>92</v>
      </c>
      <c r="P3" s="1"/>
      <c r="Q3" t="s">
        <v>9</v>
      </c>
      <c r="R3" t="s">
        <v>74</v>
      </c>
      <c r="S3" s="3">
        <v>59</v>
      </c>
    </row>
    <row r="4" spans="2:19" x14ac:dyDescent="0.25">
      <c r="B4" s="7"/>
      <c r="C4" s="5"/>
      <c r="D4" s="5"/>
      <c r="E4" s="4" t="str">
        <f t="shared" ref="E4:E8" si="0">IF(D4="CAMISA BLANCA",59,IF(D4="CAMISA AZUL",59,IF(D4="CAMISA AMARILLA",59,IF(D4="CAMISA VERDE",59,IF(D4="CAMISA DENIM",59,IF(D4="CAMISA GRANATE",59,IF(D4="CAMISA GRIS",59,IF(D4="CAMISA GRIS CLARO",59,IF(D4="CAMISA CUADROS AZULES",59,IF(D4="CAMISA CUADROS NAVIDAD",59,IF(D4="CARTERA NEGRA",29,IF(D4="CARTERA AZUL",29,IF(D4="CARTERA CAMEL",29,IF(D4="CARTERA VERDE",29,IF(D4="CARTERA AZUL-ROJO",29,IF(D4="CARTERA VERDE-AMARILLO",29," "))))))))))))))))</f>
        <v xml:space="preserve"> </v>
      </c>
      <c r="F4" s="5"/>
      <c r="G4" s="4">
        <f t="shared" ref="G4:G67" si="1">IFERROR(E4*F4,0)</f>
        <v>0</v>
      </c>
      <c r="H4" s="5"/>
      <c r="Q4" t="s">
        <v>10</v>
      </c>
      <c r="R4" t="s">
        <v>74</v>
      </c>
      <c r="S4" s="3">
        <v>59</v>
      </c>
    </row>
    <row r="5" spans="2:19" x14ac:dyDescent="0.25">
      <c r="B5" s="5"/>
      <c r="C5" s="5"/>
      <c r="D5" s="5"/>
      <c r="E5" s="4" t="str">
        <f t="shared" si="0"/>
        <v xml:space="preserve"> </v>
      </c>
      <c r="F5" s="5"/>
      <c r="G5" s="4">
        <f t="shared" si="1"/>
        <v>0</v>
      </c>
      <c r="H5" s="5"/>
      <c r="Q5" t="s">
        <v>11</v>
      </c>
      <c r="R5" t="s">
        <v>74</v>
      </c>
      <c r="S5" s="3">
        <v>59</v>
      </c>
    </row>
    <row r="6" spans="2:19" x14ac:dyDescent="0.25">
      <c r="B6" s="5"/>
      <c r="C6" s="5"/>
      <c r="D6" s="5"/>
      <c r="E6" s="4" t="str">
        <f t="shared" si="0"/>
        <v xml:space="preserve"> </v>
      </c>
      <c r="F6" s="5"/>
      <c r="G6" s="4">
        <f t="shared" si="1"/>
        <v>0</v>
      </c>
      <c r="H6" s="5"/>
      <c r="Q6" t="s">
        <v>12</v>
      </c>
      <c r="R6" t="s">
        <v>74</v>
      </c>
      <c r="S6" s="3">
        <v>59</v>
      </c>
    </row>
    <row r="7" spans="2:19" x14ac:dyDescent="0.25">
      <c r="B7" s="5"/>
      <c r="C7" s="5"/>
      <c r="D7" s="5"/>
      <c r="E7" s="4" t="str">
        <f t="shared" si="0"/>
        <v xml:space="preserve"> </v>
      </c>
      <c r="F7" s="5"/>
      <c r="G7" s="4">
        <f t="shared" si="1"/>
        <v>0</v>
      </c>
      <c r="H7" s="5"/>
      <c r="Q7" t="s">
        <v>13</v>
      </c>
      <c r="R7" t="s">
        <v>74</v>
      </c>
      <c r="S7" s="3">
        <v>59</v>
      </c>
    </row>
    <row r="8" spans="2:19" x14ac:dyDescent="0.25">
      <c r="B8" s="5"/>
      <c r="C8" s="5"/>
      <c r="D8" s="5"/>
      <c r="E8" s="4" t="str">
        <f t="shared" si="0"/>
        <v xml:space="preserve"> </v>
      </c>
      <c r="F8" s="5"/>
      <c r="G8" s="4">
        <f t="shared" si="1"/>
        <v>0</v>
      </c>
      <c r="H8" s="5"/>
      <c r="Q8" t="s">
        <v>14</v>
      </c>
      <c r="R8" t="s">
        <v>75</v>
      </c>
      <c r="S8" s="3">
        <v>59</v>
      </c>
    </row>
    <row r="9" spans="2:19" x14ac:dyDescent="0.25">
      <c r="B9" s="5"/>
      <c r="C9" s="5"/>
      <c r="D9" s="5"/>
      <c r="E9" s="4" t="str">
        <f t="shared" ref="E9:E72" si="2">IF(D9="CAMISA BLANCA",59,IF(D9="CAMISA AZUL",59,IF(D9="CAMISA AMARILLA",59,IF(D9="CAMISA VERDE",59,IF(D9="CAMISA DENIM",59,IF(D9="CAMISA GRANATE",59,IF(D9="CAMISA GRIS",59,IF(D9="CAMISA GRIS CLARO",59,IF(D9="CAMISA CUADROS AZULES",59,IF(D9="CAMISA CUADROS NAVIDAD",59,IF(D9="CARTERA NEGRA",29,IF(D9="CARTERA AZUL",29,IF(D9="CARTERA CAMEL",29,IF(D9="CARTERA VERDE",29,IF(D9="CARTERA AZUL-ROJO",29,IF(D9="CARTERA VERDE-AMARILLO",29," "))))))))))))))))</f>
        <v xml:space="preserve"> </v>
      </c>
      <c r="F9" s="5"/>
      <c r="G9" s="4">
        <f t="shared" si="1"/>
        <v>0</v>
      </c>
      <c r="H9" s="5"/>
      <c r="Q9" t="s">
        <v>15</v>
      </c>
      <c r="R9" t="s">
        <v>75</v>
      </c>
      <c r="S9" s="3">
        <v>59</v>
      </c>
    </row>
    <row r="10" spans="2:19" x14ac:dyDescent="0.25">
      <c r="B10" s="5"/>
      <c r="C10" s="5"/>
      <c r="D10" s="5"/>
      <c r="E10" s="4" t="str">
        <f t="shared" si="2"/>
        <v xml:space="preserve"> </v>
      </c>
      <c r="F10" s="5"/>
      <c r="G10" s="4">
        <f t="shared" si="1"/>
        <v>0</v>
      </c>
      <c r="H10" s="5"/>
      <c r="Q10" t="s">
        <v>16</v>
      </c>
      <c r="R10" t="s">
        <v>75</v>
      </c>
      <c r="S10" s="3">
        <v>59</v>
      </c>
    </row>
    <row r="11" spans="2:19" x14ac:dyDescent="0.25">
      <c r="B11" s="5"/>
      <c r="C11" s="5"/>
      <c r="D11" s="5"/>
      <c r="E11" s="4" t="str">
        <f t="shared" si="2"/>
        <v xml:space="preserve"> </v>
      </c>
      <c r="F11" s="5"/>
      <c r="G11" s="4">
        <f t="shared" si="1"/>
        <v>0</v>
      </c>
      <c r="H11" s="5"/>
      <c r="Q11" t="s">
        <v>17</v>
      </c>
      <c r="R11" t="s">
        <v>75</v>
      </c>
      <c r="S11" s="3">
        <v>59</v>
      </c>
    </row>
    <row r="12" spans="2:19" x14ac:dyDescent="0.25">
      <c r="B12" s="5"/>
      <c r="C12" s="5"/>
      <c r="D12" s="5"/>
      <c r="E12" s="4" t="str">
        <f t="shared" si="2"/>
        <v xml:space="preserve"> </v>
      </c>
      <c r="F12" s="5"/>
      <c r="G12" s="4">
        <f t="shared" si="1"/>
        <v>0</v>
      </c>
      <c r="H12" s="5"/>
      <c r="Q12" t="s">
        <v>18</v>
      </c>
      <c r="R12" t="s">
        <v>75</v>
      </c>
      <c r="S12" s="3">
        <v>59</v>
      </c>
    </row>
    <row r="13" spans="2:19" x14ac:dyDescent="0.25">
      <c r="B13" s="5"/>
      <c r="C13" s="5"/>
      <c r="D13" s="5"/>
      <c r="E13" s="4" t="str">
        <f t="shared" si="2"/>
        <v xml:space="preserve"> </v>
      </c>
      <c r="F13" s="5"/>
      <c r="G13" s="4">
        <f t="shared" si="1"/>
        <v>0</v>
      </c>
      <c r="H13" s="5"/>
      <c r="Q13" t="s">
        <v>19</v>
      </c>
      <c r="R13" t="s">
        <v>75</v>
      </c>
      <c r="S13" s="3">
        <v>59</v>
      </c>
    </row>
    <row r="14" spans="2:19" x14ac:dyDescent="0.25">
      <c r="B14" s="5"/>
      <c r="C14" s="5"/>
      <c r="D14" s="5"/>
      <c r="E14" s="4" t="str">
        <f t="shared" si="2"/>
        <v xml:space="preserve"> </v>
      </c>
      <c r="F14" s="5"/>
      <c r="G14" s="4">
        <f t="shared" si="1"/>
        <v>0</v>
      </c>
      <c r="H14" s="5"/>
      <c r="I14">
        <f>SUMIF(D3:D19,"CAMISA AZUL",F3:F19)</f>
        <v>0</v>
      </c>
      <c r="Q14" t="s">
        <v>20</v>
      </c>
      <c r="R14" t="s">
        <v>76</v>
      </c>
      <c r="S14" s="3">
        <v>59</v>
      </c>
    </row>
    <row r="15" spans="2:19" x14ac:dyDescent="0.25">
      <c r="B15" s="5"/>
      <c r="C15" s="5"/>
      <c r="D15" s="5"/>
      <c r="E15" s="4" t="str">
        <f t="shared" si="2"/>
        <v xml:space="preserve"> </v>
      </c>
      <c r="F15" s="5"/>
      <c r="G15" s="4">
        <f t="shared" si="1"/>
        <v>0</v>
      </c>
      <c r="H15" s="5"/>
      <c r="Q15" t="s">
        <v>21</v>
      </c>
      <c r="R15" t="s">
        <v>76</v>
      </c>
      <c r="S15" s="3">
        <v>59</v>
      </c>
    </row>
    <row r="16" spans="2:19" x14ac:dyDescent="0.25">
      <c r="B16" s="5"/>
      <c r="C16" s="5"/>
      <c r="D16" s="5"/>
      <c r="E16" s="4" t="str">
        <f t="shared" si="2"/>
        <v xml:space="preserve"> </v>
      </c>
      <c r="F16" s="5"/>
      <c r="G16" s="4">
        <f t="shared" si="1"/>
        <v>0</v>
      </c>
      <c r="H16" s="5"/>
      <c r="Q16" t="s">
        <v>22</v>
      </c>
      <c r="R16" t="s">
        <v>76</v>
      </c>
      <c r="S16" s="3">
        <v>59</v>
      </c>
    </row>
    <row r="17" spans="2:19" x14ac:dyDescent="0.25">
      <c r="B17" s="5"/>
      <c r="C17" s="5"/>
      <c r="D17" s="5"/>
      <c r="E17" s="4" t="str">
        <f t="shared" si="2"/>
        <v xml:space="preserve"> </v>
      </c>
      <c r="F17" s="5"/>
      <c r="G17" s="4">
        <f t="shared" si="1"/>
        <v>0</v>
      </c>
      <c r="H17" s="5"/>
      <c r="Q17" t="s">
        <v>23</v>
      </c>
      <c r="R17" t="s">
        <v>76</v>
      </c>
      <c r="S17" s="3">
        <v>59</v>
      </c>
    </row>
    <row r="18" spans="2:19" x14ac:dyDescent="0.25">
      <c r="B18" s="5"/>
      <c r="C18" s="5"/>
      <c r="D18" s="5"/>
      <c r="E18" s="4" t="str">
        <f t="shared" si="2"/>
        <v xml:space="preserve"> </v>
      </c>
      <c r="F18" s="5"/>
      <c r="G18" s="4">
        <f t="shared" si="1"/>
        <v>0</v>
      </c>
      <c r="H18" s="5"/>
      <c r="Q18" t="s">
        <v>24</v>
      </c>
      <c r="R18" t="s">
        <v>76</v>
      </c>
      <c r="S18" s="3">
        <v>59</v>
      </c>
    </row>
    <row r="19" spans="2:19" x14ac:dyDescent="0.25">
      <c r="B19" s="7"/>
      <c r="C19" s="5"/>
      <c r="D19" s="5"/>
      <c r="E19" s="4" t="str">
        <f t="shared" si="2"/>
        <v xml:space="preserve"> </v>
      </c>
      <c r="F19" s="5"/>
      <c r="G19" s="4">
        <f t="shared" si="1"/>
        <v>0</v>
      </c>
      <c r="H19" s="5"/>
      <c r="Q19" t="s">
        <v>25</v>
      </c>
      <c r="R19" t="s">
        <v>76</v>
      </c>
      <c r="S19" s="3">
        <v>59</v>
      </c>
    </row>
    <row r="20" spans="2:19" x14ac:dyDescent="0.25">
      <c r="B20" s="5"/>
      <c r="C20" s="5"/>
      <c r="D20" s="5"/>
      <c r="E20" s="4" t="str">
        <f t="shared" si="2"/>
        <v xml:space="preserve"> </v>
      </c>
      <c r="F20" s="5"/>
      <c r="G20" s="4">
        <f t="shared" si="1"/>
        <v>0</v>
      </c>
      <c r="H20" s="5"/>
      <c r="Q20" t="s">
        <v>32</v>
      </c>
      <c r="R20" t="s">
        <v>77</v>
      </c>
      <c r="S20" s="3">
        <v>59</v>
      </c>
    </row>
    <row r="21" spans="2:19" x14ac:dyDescent="0.25">
      <c r="B21" s="5"/>
      <c r="C21" s="5"/>
      <c r="D21" s="5"/>
      <c r="E21" s="4" t="str">
        <f t="shared" si="2"/>
        <v xml:space="preserve"> </v>
      </c>
      <c r="F21" s="5"/>
      <c r="G21" s="4">
        <f t="shared" si="1"/>
        <v>0</v>
      </c>
      <c r="H21" s="5"/>
      <c r="Q21" t="s">
        <v>33</v>
      </c>
      <c r="R21" t="s">
        <v>77</v>
      </c>
      <c r="S21" s="3">
        <v>59</v>
      </c>
    </row>
    <row r="22" spans="2:19" x14ac:dyDescent="0.25">
      <c r="B22" s="5"/>
      <c r="C22" s="5"/>
      <c r="D22" s="5"/>
      <c r="E22" s="4" t="str">
        <f t="shared" si="2"/>
        <v xml:space="preserve"> </v>
      </c>
      <c r="F22" s="5"/>
      <c r="G22" s="4">
        <f t="shared" si="1"/>
        <v>0</v>
      </c>
      <c r="H22" s="5"/>
      <c r="Q22" t="s">
        <v>34</v>
      </c>
      <c r="R22" t="s">
        <v>77</v>
      </c>
      <c r="S22" s="3">
        <v>59</v>
      </c>
    </row>
    <row r="23" spans="2:19" x14ac:dyDescent="0.25">
      <c r="B23" s="5"/>
      <c r="C23" s="5"/>
      <c r="D23" s="5"/>
      <c r="E23" s="4" t="str">
        <f t="shared" si="2"/>
        <v xml:space="preserve"> </v>
      </c>
      <c r="F23" s="5"/>
      <c r="G23" s="4">
        <f t="shared" si="1"/>
        <v>0</v>
      </c>
      <c r="H23" s="5"/>
      <c r="Q23" t="s">
        <v>35</v>
      </c>
      <c r="R23" t="s">
        <v>77</v>
      </c>
      <c r="S23" s="3">
        <v>59</v>
      </c>
    </row>
    <row r="24" spans="2:19" x14ac:dyDescent="0.25">
      <c r="B24" s="5"/>
      <c r="C24" s="5"/>
      <c r="D24" s="5"/>
      <c r="E24" s="4" t="str">
        <f t="shared" si="2"/>
        <v xml:space="preserve"> </v>
      </c>
      <c r="F24" s="5"/>
      <c r="G24" s="4">
        <f t="shared" si="1"/>
        <v>0</v>
      </c>
      <c r="H24" s="5"/>
      <c r="Q24" t="s">
        <v>36</v>
      </c>
      <c r="R24" t="s">
        <v>77</v>
      </c>
      <c r="S24" s="3">
        <v>59</v>
      </c>
    </row>
    <row r="25" spans="2:19" x14ac:dyDescent="0.25">
      <c r="B25" s="5"/>
      <c r="C25" s="5"/>
      <c r="D25" s="5"/>
      <c r="E25" s="4" t="str">
        <f t="shared" si="2"/>
        <v xml:space="preserve"> </v>
      </c>
      <c r="F25" s="5"/>
      <c r="G25" s="4">
        <f t="shared" si="1"/>
        <v>0</v>
      </c>
      <c r="H25" s="5"/>
      <c r="Q25" t="s">
        <v>37</v>
      </c>
      <c r="R25" t="s">
        <v>77</v>
      </c>
      <c r="S25" s="3">
        <v>59</v>
      </c>
    </row>
    <row r="26" spans="2:19" x14ac:dyDescent="0.25">
      <c r="B26" s="5"/>
      <c r="C26" s="5"/>
      <c r="D26" s="5"/>
      <c r="E26" s="4" t="str">
        <f t="shared" si="2"/>
        <v xml:space="preserve"> </v>
      </c>
      <c r="F26" s="5"/>
      <c r="G26" s="4">
        <f t="shared" si="1"/>
        <v>0</v>
      </c>
      <c r="H26" s="5"/>
      <c r="Q26" t="s">
        <v>26</v>
      </c>
      <c r="R26" t="s">
        <v>78</v>
      </c>
      <c r="S26" s="3">
        <v>59</v>
      </c>
    </row>
    <row r="27" spans="2:19" x14ac:dyDescent="0.25">
      <c r="B27" s="5"/>
      <c r="C27" s="5"/>
      <c r="D27" s="5"/>
      <c r="E27" s="4" t="str">
        <f t="shared" si="2"/>
        <v xml:space="preserve"> </v>
      </c>
      <c r="F27" s="5"/>
      <c r="G27" s="4">
        <f t="shared" si="1"/>
        <v>0</v>
      </c>
      <c r="H27" s="5"/>
      <c r="Q27" t="s">
        <v>27</v>
      </c>
      <c r="R27" t="s">
        <v>78</v>
      </c>
      <c r="S27" s="3">
        <v>59</v>
      </c>
    </row>
    <row r="28" spans="2:19" x14ac:dyDescent="0.25">
      <c r="B28" s="5"/>
      <c r="C28" s="5"/>
      <c r="D28" s="5"/>
      <c r="E28" s="4" t="str">
        <f t="shared" si="2"/>
        <v xml:space="preserve"> </v>
      </c>
      <c r="F28" s="5"/>
      <c r="G28" s="4">
        <f t="shared" si="1"/>
        <v>0</v>
      </c>
      <c r="H28" s="5"/>
      <c r="Q28" t="s">
        <v>28</v>
      </c>
      <c r="R28" t="s">
        <v>78</v>
      </c>
      <c r="S28" s="3">
        <v>59</v>
      </c>
    </row>
    <row r="29" spans="2:19" x14ac:dyDescent="0.25">
      <c r="B29" s="5"/>
      <c r="C29" s="5"/>
      <c r="D29" s="5"/>
      <c r="E29" s="4" t="str">
        <f t="shared" si="2"/>
        <v xml:space="preserve"> </v>
      </c>
      <c r="F29" s="5"/>
      <c r="G29" s="4">
        <f t="shared" si="1"/>
        <v>0</v>
      </c>
      <c r="H29" s="5"/>
      <c r="Q29" t="s">
        <v>29</v>
      </c>
      <c r="R29" t="s">
        <v>78</v>
      </c>
      <c r="S29" s="3">
        <v>59</v>
      </c>
    </row>
    <row r="30" spans="2:19" x14ac:dyDescent="0.25">
      <c r="B30" s="5"/>
      <c r="C30" s="5"/>
      <c r="D30" s="5"/>
      <c r="E30" s="4" t="str">
        <f t="shared" si="2"/>
        <v xml:space="preserve"> </v>
      </c>
      <c r="F30" s="5"/>
      <c r="G30" s="4">
        <f t="shared" si="1"/>
        <v>0</v>
      </c>
      <c r="H30" s="5"/>
      <c r="Q30" t="s">
        <v>30</v>
      </c>
      <c r="R30" t="s">
        <v>78</v>
      </c>
      <c r="S30" s="3">
        <v>59</v>
      </c>
    </row>
    <row r="31" spans="2:19" x14ac:dyDescent="0.25">
      <c r="B31" s="5"/>
      <c r="C31" s="5"/>
      <c r="D31" s="5"/>
      <c r="E31" s="4" t="str">
        <f t="shared" si="2"/>
        <v xml:space="preserve"> </v>
      </c>
      <c r="F31" s="5"/>
      <c r="G31" s="4">
        <f t="shared" si="1"/>
        <v>0</v>
      </c>
      <c r="H31" s="5"/>
      <c r="Q31" t="s">
        <v>31</v>
      </c>
      <c r="R31" t="s">
        <v>78</v>
      </c>
      <c r="S31" s="3">
        <v>59</v>
      </c>
    </row>
    <row r="32" spans="2:19" x14ac:dyDescent="0.25">
      <c r="B32" s="5"/>
      <c r="C32" s="5"/>
      <c r="D32" s="5"/>
      <c r="E32" s="4" t="str">
        <f t="shared" si="2"/>
        <v xml:space="preserve"> </v>
      </c>
      <c r="F32" s="5"/>
      <c r="G32" s="4">
        <f t="shared" si="1"/>
        <v>0</v>
      </c>
      <c r="H32" s="5"/>
      <c r="Q32" t="s">
        <v>38</v>
      </c>
      <c r="R32" t="s">
        <v>79</v>
      </c>
      <c r="S32" s="3">
        <v>59</v>
      </c>
    </row>
    <row r="33" spans="2:19" x14ac:dyDescent="0.2">
      <c r="B33" s="5"/>
      <c r="C33" s="5"/>
      <c r="D33" s="5"/>
      <c r="E33" s="4" t="str">
        <f t="shared" si="2"/>
        <v xml:space="preserve"> </v>
      </c>
      <c r="F33" s="5"/>
      <c r="G33" s="4">
        <f t="shared" si="1"/>
        <v>0</v>
      </c>
      <c r="H33" s="5"/>
      <c r="Q33" t="s">
        <v>39</v>
      </c>
      <c r="R33" t="s">
        <v>79</v>
      </c>
      <c r="S33" s="3">
        <v>59</v>
      </c>
    </row>
    <row r="34" spans="2:19" x14ac:dyDescent="0.2">
      <c r="B34" s="5"/>
      <c r="C34" s="5"/>
      <c r="D34" s="5"/>
      <c r="E34" s="4" t="str">
        <f t="shared" si="2"/>
        <v xml:space="preserve"> </v>
      </c>
      <c r="F34" s="5"/>
      <c r="G34" s="4">
        <f t="shared" si="1"/>
        <v>0</v>
      </c>
      <c r="H34" s="5"/>
      <c r="Q34" t="s">
        <v>40</v>
      </c>
      <c r="R34" t="s">
        <v>79</v>
      </c>
      <c r="S34" s="3">
        <v>59</v>
      </c>
    </row>
    <row r="35" spans="2:19" x14ac:dyDescent="0.2">
      <c r="B35" s="5"/>
      <c r="C35" s="5"/>
      <c r="D35" s="5"/>
      <c r="E35" s="4" t="str">
        <f t="shared" si="2"/>
        <v xml:space="preserve"> </v>
      </c>
      <c r="F35" s="5"/>
      <c r="G35" s="4">
        <f t="shared" si="1"/>
        <v>0</v>
      </c>
      <c r="H35" s="5"/>
      <c r="Q35" t="s">
        <v>41</v>
      </c>
      <c r="R35" t="s">
        <v>79</v>
      </c>
      <c r="S35" s="3">
        <v>59</v>
      </c>
    </row>
    <row r="36" spans="2:19" x14ac:dyDescent="0.2">
      <c r="B36" s="5"/>
      <c r="C36" s="5"/>
      <c r="D36" s="5"/>
      <c r="E36" s="4" t="str">
        <f t="shared" si="2"/>
        <v xml:space="preserve"> </v>
      </c>
      <c r="F36" s="5"/>
      <c r="G36" s="4">
        <f t="shared" si="1"/>
        <v>0</v>
      </c>
      <c r="H36" s="5"/>
      <c r="Q36" t="s">
        <v>42</v>
      </c>
      <c r="R36" t="s">
        <v>79</v>
      </c>
      <c r="S36" s="3">
        <v>59</v>
      </c>
    </row>
    <row r="37" spans="2:19" x14ac:dyDescent="0.2">
      <c r="B37" s="5"/>
      <c r="C37" s="5"/>
      <c r="D37" s="5"/>
      <c r="E37" s="4" t="str">
        <f t="shared" si="2"/>
        <v xml:space="preserve"> </v>
      </c>
      <c r="F37" s="5"/>
      <c r="G37" s="4">
        <f t="shared" si="1"/>
        <v>0</v>
      </c>
      <c r="H37" s="5"/>
      <c r="Q37" t="s">
        <v>43</v>
      </c>
      <c r="R37" t="s">
        <v>79</v>
      </c>
      <c r="S37" s="3">
        <v>59</v>
      </c>
    </row>
    <row r="38" spans="2:19" x14ac:dyDescent="0.2">
      <c r="B38" s="5"/>
      <c r="C38" s="5"/>
      <c r="D38" s="5"/>
      <c r="E38" s="4" t="str">
        <f t="shared" si="2"/>
        <v xml:space="preserve"> </v>
      </c>
      <c r="F38" s="5"/>
      <c r="G38" s="4">
        <f t="shared" si="1"/>
        <v>0</v>
      </c>
      <c r="H38" s="5"/>
      <c r="Q38" t="s">
        <v>44</v>
      </c>
      <c r="R38" t="s">
        <v>80</v>
      </c>
      <c r="S38" s="3">
        <v>59</v>
      </c>
    </row>
    <row r="39" spans="2:19" x14ac:dyDescent="0.2">
      <c r="B39" s="5"/>
      <c r="C39" s="5"/>
      <c r="D39" s="5"/>
      <c r="E39" s="4" t="str">
        <f t="shared" si="2"/>
        <v xml:space="preserve"> </v>
      </c>
      <c r="F39" s="5"/>
      <c r="G39" s="4">
        <f t="shared" si="1"/>
        <v>0</v>
      </c>
      <c r="H39" s="5"/>
      <c r="Q39" t="s">
        <v>45</v>
      </c>
      <c r="R39" t="s">
        <v>80</v>
      </c>
      <c r="S39" s="3">
        <v>59</v>
      </c>
    </row>
    <row r="40" spans="2:19" x14ac:dyDescent="0.2">
      <c r="B40" s="5"/>
      <c r="C40" s="5"/>
      <c r="D40" s="5"/>
      <c r="E40" s="4" t="str">
        <f t="shared" si="2"/>
        <v xml:space="preserve"> </v>
      </c>
      <c r="F40" s="5"/>
      <c r="G40" s="4">
        <f t="shared" si="1"/>
        <v>0</v>
      </c>
      <c r="H40" s="5"/>
      <c r="Q40" t="s">
        <v>46</v>
      </c>
      <c r="R40" t="s">
        <v>80</v>
      </c>
      <c r="S40" s="3">
        <v>59</v>
      </c>
    </row>
    <row r="41" spans="2:19" x14ac:dyDescent="0.2">
      <c r="B41" s="5"/>
      <c r="C41" s="5"/>
      <c r="D41" s="5"/>
      <c r="E41" s="4" t="str">
        <f t="shared" si="2"/>
        <v xml:space="preserve"> </v>
      </c>
      <c r="F41" s="5"/>
      <c r="G41" s="4">
        <f t="shared" si="1"/>
        <v>0</v>
      </c>
      <c r="H41" s="5"/>
      <c r="Q41" t="s">
        <v>47</v>
      </c>
      <c r="R41" t="s">
        <v>80</v>
      </c>
      <c r="S41" s="3">
        <v>59</v>
      </c>
    </row>
    <row r="42" spans="2:19" x14ac:dyDescent="0.2">
      <c r="B42" s="5"/>
      <c r="C42" s="5"/>
      <c r="D42" s="5"/>
      <c r="E42" s="4" t="str">
        <f t="shared" si="2"/>
        <v xml:space="preserve"> </v>
      </c>
      <c r="F42" s="5"/>
      <c r="G42" s="4">
        <f t="shared" si="1"/>
        <v>0</v>
      </c>
      <c r="H42" s="5"/>
      <c r="Q42" t="s">
        <v>48</v>
      </c>
      <c r="R42" t="s">
        <v>80</v>
      </c>
      <c r="S42" s="3">
        <v>59</v>
      </c>
    </row>
    <row r="43" spans="2:19" x14ac:dyDescent="0.2">
      <c r="B43" s="5"/>
      <c r="C43" s="5"/>
      <c r="D43" s="5"/>
      <c r="E43" s="4" t="str">
        <f t="shared" si="2"/>
        <v xml:space="preserve"> </v>
      </c>
      <c r="F43" s="5"/>
      <c r="G43" s="4">
        <f t="shared" si="1"/>
        <v>0</v>
      </c>
      <c r="H43" s="5"/>
      <c r="Q43" t="s">
        <v>49</v>
      </c>
      <c r="R43" t="s">
        <v>80</v>
      </c>
      <c r="S43" s="3">
        <v>59</v>
      </c>
    </row>
    <row r="44" spans="2:19" x14ac:dyDescent="0.2">
      <c r="B44" s="5"/>
      <c r="C44" s="5"/>
      <c r="D44" s="5"/>
      <c r="E44" s="4" t="str">
        <f t="shared" si="2"/>
        <v xml:space="preserve"> </v>
      </c>
      <c r="F44" s="5"/>
      <c r="G44" s="4">
        <f t="shared" si="1"/>
        <v>0</v>
      </c>
      <c r="H44" s="5"/>
      <c r="Q44" t="s">
        <v>50</v>
      </c>
      <c r="R44" t="s">
        <v>81</v>
      </c>
      <c r="S44" s="3">
        <v>59</v>
      </c>
    </row>
    <row r="45" spans="2:19" x14ac:dyDescent="0.2">
      <c r="B45" s="5"/>
      <c r="C45" s="5"/>
      <c r="D45" s="5"/>
      <c r="E45" s="4" t="str">
        <f t="shared" si="2"/>
        <v xml:space="preserve"> </v>
      </c>
      <c r="F45" s="5"/>
      <c r="G45" s="4">
        <f t="shared" si="1"/>
        <v>0</v>
      </c>
      <c r="H45" s="5"/>
      <c r="Q45" t="s">
        <v>51</v>
      </c>
      <c r="R45" t="s">
        <v>81</v>
      </c>
      <c r="S45" s="3">
        <v>59</v>
      </c>
    </row>
    <row r="46" spans="2:19" x14ac:dyDescent="0.2">
      <c r="B46" s="5"/>
      <c r="C46" s="5"/>
      <c r="D46" s="5"/>
      <c r="E46" s="4" t="str">
        <f t="shared" si="2"/>
        <v xml:space="preserve"> </v>
      </c>
      <c r="F46" s="5"/>
      <c r="G46" s="4">
        <f t="shared" si="1"/>
        <v>0</v>
      </c>
      <c r="H46" s="5"/>
      <c r="Q46" t="s">
        <v>52</v>
      </c>
      <c r="R46" t="s">
        <v>81</v>
      </c>
      <c r="S46" s="3">
        <v>59</v>
      </c>
    </row>
    <row r="47" spans="2:19" x14ac:dyDescent="0.2">
      <c r="B47" s="5"/>
      <c r="C47" s="5"/>
      <c r="D47" s="5"/>
      <c r="E47" s="4" t="str">
        <f t="shared" si="2"/>
        <v xml:space="preserve"> </v>
      </c>
      <c r="F47" s="5"/>
      <c r="G47" s="4">
        <f t="shared" si="1"/>
        <v>0</v>
      </c>
      <c r="H47" s="5"/>
      <c r="Q47" t="s">
        <v>53</v>
      </c>
      <c r="R47" t="s">
        <v>81</v>
      </c>
      <c r="S47" s="3">
        <v>59</v>
      </c>
    </row>
    <row r="48" spans="2:19" x14ac:dyDescent="0.2">
      <c r="B48" s="5"/>
      <c r="C48" s="5"/>
      <c r="D48" s="5"/>
      <c r="E48" s="4" t="str">
        <f t="shared" si="2"/>
        <v xml:space="preserve"> </v>
      </c>
      <c r="F48" s="5"/>
      <c r="G48" s="4">
        <f t="shared" si="1"/>
        <v>0</v>
      </c>
      <c r="H48" s="5"/>
      <c r="Q48" t="s">
        <v>54</v>
      </c>
      <c r="R48" t="s">
        <v>81</v>
      </c>
      <c r="S48" s="3">
        <v>59</v>
      </c>
    </row>
    <row r="49" spans="2:19" x14ac:dyDescent="0.2">
      <c r="B49" s="5"/>
      <c r="C49" s="5"/>
      <c r="D49" s="5"/>
      <c r="E49" s="4" t="str">
        <f t="shared" si="2"/>
        <v xml:space="preserve"> </v>
      </c>
      <c r="F49" s="5"/>
      <c r="G49" s="4">
        <f t="shared" si="1"/>
        <v>0</v>
      </c>
      <c r="H49" s="5"/>
      <c r="Q49" t="s">
        <v>55</v>
      </c>
      <c r="R49" t="s">
        <v>81</v>
      </c>
      <c r="S49" s="3">
        <v>59</v>
      </c>
    </row>
    <row r="50" spans="2:19" x14ac:dyDescent="0.2">
      <c r="B50" s="5"/>
      <c r="C50" s="5"/>
      <c r="D50" s="5"/>
      <c r="E50" s="4" t="str">
        <f t="shared" si="2"/>
        <v xml:space="preserve"> </v>
      </c>
      <c r="F50" s="5"/>
      <c r="G50" s="4">
        <f t="shared" si="1"/>
        <v>0</v>
      </c>
      <c r="H50" s="5"/>
      <c r="Q50" t="s">
        <v>56</v>
      </c>
      <c r="R50" t="s">
        <v>82</v>
      </c>
      <c r="S50" s="3">
        <v>59</v>
      </c>
    </row>
    <row r="51" spans="2:19" x14ac:dyDescent="0.2">
      <c r="B51" s="5"/>
      <c r="C51" s="5"/>
      <c r="D51" s="5"/>
      <c r="E51" s="4" t="str">
        <f t="shared" si="2"/>
        <v xml:space="preserve"> </v>
      </c>
      <c r="F51" s="5"/>
      <c r="G51" s="4">
        <f t="shared" si="1"/>
        <v>0</v>
      </c>
      <c r="H51" s="5"/>
      <c r="Q51" t="s">
        <v>57</v>
      </c>
      <c r="R51" t="s">
        <v>82</v>
      </c>
      <c r="S51" s="3">
        <v>59</v>
      </c>
    </row>
    <row r="52" spans="2:19" x14ac:dyDescent="0.2">
      <c r="B52" s="5"/>
      <c r="C52" s="5"/>
      <c r="D52" s="5"/>
      <c r="E52" s="4" t="str">
        <f t="shared" si="2"/>
        <v xml:space="preserve"> </v>
      </c>
      <c r="F52" s="5"/>
      <c r="G52" s="4">
        <f t="shared" si="1"/>
        <v>0</v>
      </c>
      <c r="H52" s="5"/>
      <c r="Q52" t="s">
        <v>58</v>
      </c>
      <c r="R52" t="s">
        <v>82</v>
      </c>
      <c r="S52" s="3">
        <v>59</v>
      </c>
    </row>
    <row r="53" spans="2:19" x14ac:dyDescent="0.2">
      <c r="B53" s="5"/>
      <c r="C53" s="5"/>
      <c r="D53" s="5"/>
      <c r="E53" s="4" t="str">
        <f t="shared" si="2"/>
        <v xml:space="preserve"> </v>
      </c>
      <c r="F53" s="5"/>
      <c r="G53" s="4">
        <f t="shared" si="1"/>
        <v>0</v>
      </c>
      <c r="H53" s="5"/>
      <c r="Q53" t="s">
        <v>59</v>
      </c>
      <c r="R53" t="s">
        <v>82</v>
      </c>
      <c r="S53" s="3">
        <v>59</v>
      </c>
    </row>
    <row r="54" spans="2:19" x14ac:dyDescent="0.2">
      <c r="B54" s="5"/>
      <c r="C54" s="5"/>
      <c r="D54" s="5"/>
      <c r="E54" s="4" t="str">
        <f t="shared" si="2"/>
        <v xml:space="preserve"> </v>
      </c>
      <c r="F54" s="5"/>
      <c r="G54" s="4">
        <f t="shared" si="1"/>
        <v>0</v>
      </c>
      <c r="H54" s="5"/>
      <c r="Q54" t="s">
        <v>60</v>
      </c>
      <c r="R54" t="s">
        <v>82</v>
      </c>
      <c r="S54" s="3">
        <v>59</v>
      </c>
    </row>
    <row r="55" spans="2:19" x14ac:dyDescent="0.2">
      <c r="B55" s="5"/>
      <c r="C55" s="5"/>
      <c r="D55" s="5"/>
      <c r="E55" s="4" t="str">
        <f t="shared" si="2"/>
        <v xml:space="preserve"> </v>
      </c>
      <c r="F55" s="5"/>
      <c r="G55" s="4">
        <f t="shared" si="1"/>
        <v>0</v>
      </c>
      <c r="H55" s="5"/>
      <c r="Q55" t="s">
        <v>61</v>
      </c>
      <c r="R55" t="s">
        <v>82</v>
      </c>
      <c r="S55" s="3">
        <v>59</v>
      </c>
    </row>
    <row r="56" spans="2:19" x14ac:dyDescent="0.2">
      <c r="B56" s="5"/>
      <c r="C56" s="5"/>
      <c r="D56" s="5"/>
      <c r="E56" s="4" t="str">
        <f t="shared" si="2"/>
        <v xml:space="preserve"> </v>
      </c>
      <c r="F56" s="5"/>
      <c r="G56" s="4">
        <f t="shared" si="1"/>
        <v>0</v>
      </c>
      <c r="H56" s="5"/>
      <c r="Q56" t="s">
        <v>62</v>
      </c>
      <c r="R56" t="s">
        <v>83</v>
      </c>
      <c r="S56" s="3">
        <v>59</v>
      </c>
    </row>
    <row r="57" spans="2:19" x14ac:dyDescent="0.2">
      <c r="B57" s="5"/>
      <c r="C57" s="5"/>
      <c r="D57" s="5"/>
      <c r="E57" s="4" t="str">
        <f t="shared" si="2"/>
        <v xml:space="preserve"> </v>
      </c>
      <c r="F57" s="5"/>
      <c r="G57" s="4">
        <f t="shared" si="1"/>
        <v>0</v>
      </c>
      <c r="H57" s="5"/>
      <c r="Q57" t="s">
        <v>63</v>
      </c>
      <c r="R57" t="s">
        <v>83</v>
      </c>
      <c r="S57" s="3">
        <v>59</v>
      </c>
    </row>
    <row r="58" spans="2:19" x14ac:dyDescent="0.2">
      <c r="B58" s="5"/>
      <c r="C58" s="5"/>
      <c r="D58" s="5"/>
      <c r="E58" s="4" t="str">
        <f t="shared" si="2"/>
        <v xml:space="preserve"> </v>
      </c>
      <c r="F58" s="5"/>
      <c r="G58" s="4">
        <f t="shared" si="1"/>
        <v>0</v>
      </c>
      <c r="H58" s="5"/>
      <c r="Q58" t="s">
        <v>64</v>
      </c>
      <c r="R58" t="s">
        <v>83</v>
      </c>
      <c r="S58" s="3">
        <v>59</v>
      </c>
    </row>
    <row r="59" spans="2:19" x14ac:dyDescent="0.2">
      <c r="B59" s="5"/>
      <c r="C59" s="5"/>
      <c r="D59" s="5"/>
      <c r="E59" s="4" t="str">
        <f t="shared" si="2"/>
        <v xml:space="preserve"> </v>
      </c>
      <c r="F59" s="5"/>
      <c r="G59" s="4">
        <f t="shared" si="1"/>
        <v>0</v>
      </c>
      <c r="H59" s="5"/>
      <c r="Q59" t="s">
        <v>65</v>
      </c>
      <c r="R59" t="s">
        <v>83</v>
      </c>
      <c r="S59" s="3">
        <v>59</v>
      </c>
    </row>
    <row r="60" spans="2:19" x14ac:dyDescent="0.2">
      <c r="B60" s="5"/>
      <c r="C60" s="5"/>
      <c r="D60" s="5"/>
      <c r="E60" s="4" t="str">
        <f t="shared" si="2"/>
        <v xml:space="preserve"> </v>
      </c>
      <c r="F60" s="5"/>
      <c r="G60" s="4">
        <f t="shared" si="1"/>
        <v>0</v>
      </c>
      <c r="H60" s="5"/>
      <c r="Q60" t="s">
        <v>66</v>
      </c>
      <c r="R60" t="s">
        <v>83</v>
      </c>
      <c r="S60" s="3">
        <v>59</v>
      </c>
    </row>
    <row r="61" spans="2:19" x14ac:dyDescent="0.2">
      <c r="B61" s="5"/>
      <c r="C61" s="5"/>
      <c r="D61" s="5"/>
      <c r="E61" s="4" t="str">
        <f t="shared" si="2"/>
        <v xml:space="preserve"> </v>
      </c>
      <c r="F61" s="5"/>
      <c r="G61" s="4">
        <f t="shared" si="1"/>
        <v>0</v>
      </c>
      <c r="H61" s="5"/>
      <c r="Q61" t="s">
        <v>67</v>
      </c>
      <c r="R61" t="s">
        <v>83</v>
      </c>
      <c r="S61" s="3">
        <v>59</v>
      </c>
    </row>
    <row r="62" spans="2:19" x14ac:dyDescent="0.2">
      <c r="B62" s="5"/>
      <c r="C62" s="5"/>
      <c r="D62" s="5"/>
      <c r="E62" s="4" t="str">
        <f t="shared" si="2"/>
        <v xml:space="preserve"> </v>
      </c>
      <c r="F62" s="5"/>
      <c r="G62" s="4">
        <f t="shared" si="1"/>
        <v>0</v>
      </c>
      <c r="H62" s="5"/>
      <c r="Q62" t="s">
        <v>73</v>
      </c>
      <c r="R62" t="s">
        <v>85</v>
      </c>
      <c r="S62" s="3">
        <v>29</v>
      </c>
    </row>
    <row r="63" spans="2:19" x14ac:dyDescent="0.2">
      <c r="B63" s="5"/>
      <c r="C63" s="5"/>
      <c r="D63" s="5"/>
      <c r="E63" s="4" t="str">
        <f t="shared" si="2"/>
        <v xml:space="preserve"> </v>
      </c>
      <c r="F63" s="5"/>
      <c r="G63" s="4">
        <f t="shared" si="1"/>
        <v>0</v>
      </c>
      <c r="H63" s="5"/>
      <c r="Q63" t="s">
        <v>68</v>
      </c>
      <c r="R63" t="s">
        <v>86</v>
      </c>
      <c r="S63" s="3">
        <v>29</v>
      </c>
    </row>
    <row r="64" spans="2:19" x14ac:dyDescent="0.2">
      <c r="B64" s="5"/>
      <c r="C64" s="5"/>
      <c r="D64" s="5"/>
      <c r="E64" s="4" t="str">
        <f t="shared" si="2"/>
        <v xml:space="preserve"> </v>
      </c>
      <c r="F64" s="5"/>
      <c r="G64" s="4">
        <f t="shared" si="1"/>
        <v>0</v>
      </c>
      <c r="H64" s="5"/>
      <c r="Q64" t="s">
        <v>69</v>
      </c>
      <c r="R64" t="s">
        <v>87</v>
      </c>
      <c r="S64" s="3">
        <v>29</v>
      </c>
    </row>
    <row r="65" spans="2:19" x14ac:dyDescent="0.2">
      <c r="B65" s="5"/>
      <c r="C65" s="5"/>
      <c r="D65" s="5"/>
      <c r="E65" s="4" t="str">
        <f t="shared" si="2"/>
        <v xml:space="preserve"> </v>
      </c>
      <c r="F65" s="5"/>
      <c r="G65" s="4">
        <f t="shared" si="1"/>
        <v>0</v>
      </c>
      <c r="H65" s="5"/>
      <c r="Q65" t="s">
        <v>70</v>
      </c>
      <c r="R65" t="s">
        <v>88</v>
      </c>
      <c r="S65" s="3">
        <v>29</v>
      </c>
    </row>
    <row r="66" spans="2:19" x14ac:dyDescent="0.2">
      <c r="B66" s="5"/>
      <c r="C66" s="5"/>
      <c r="D66" s="5"/>
      <c r="E66" s="4" t="str">
        <f t="shared" si="2"/>
        <v xml:space="preserve"> </v>
      </c>
      <c r="F66" s="5"/>
      <c r="G66" s="4">
        <f t="shared" si="1"/>
        <v>0</v>
      </c>
      <c r="H66" s="5"/>
      <c r="Q66" t="s">
        <v>71</v>
      </c>
      <c r="R66" t="s">
        <v>89</v>
      </c>
      <c r="S66" s="3">
        <v>29</v>
      </c>
    </row>
    <row r="67" spans="2:19" x14ac:dyDescent="0.2">
      <c r="B67" s="5"/>
      <c r="C67" s="5"/>
      <c r="D67" s="5"/>
      <c r="E67" s="4" t="str">
        <f t="shared" si="2"/>
        <v xml:space="preserve"> </v>
      </c>
      <c r="F67" s="5"/>
      <c r="G67" s="4">
        <f t="shared" si="1"/>
        <v>0</v>
      </c>
      <c r="H67" s="5"/>
      <c r="Q67" t="s">
        <v>72</v>
      </c>
      <c r="R67" t="s">
        <v>90</v>
      </c>
      <c r="S67" s="3">
        <v>29</v>
      </c>
    </row>
    <row r="68" spans="2:19" x14ac:dyDescent="0.2">
      <c r="B68" s="5"/>
      <c r="C68" s="5"/>
      <c r="D68" s="5"/>
      <c r="E68" s="4" t="str">
        <f t="shared" si="2"/>
        <v xml:space="preserve"> </v>
      </c>
      <c r="F68" s="5"/>
      <c r="G68" s="4">
        <f t="shared" ref="G68:G131" si="3">IFERROR(E68*F68,0)</f>
        <v>0</v>
      </c>
      <c r="H68" s="5"/>
    </row>
    <row r="69" spans="2:19" x14ac:dyDescent="0.2">
      <c r="B69" s="5"/>
      <c r="C69" s="5"/>
      <c r="D69" s="5"/>
      <c r="E69" s="4" t="str">
        <f t="shared" si="2"/>
        <v xml:space="preserve"> </v>
      </c>
      <c r="F69" s="5"/>
      <c r="G69" s="4">
        <f t="shared" si="3"/>
        <v>0</v>
      </c>
      <c r="H69" s="5"/>
    </row>
    <row r="70" spans="2:19" x14ac:dyDescent="0.2">
      <c r="B70" s="5"/>
      <c r="C70" s="5"/>
      <c r="D70" s="5"/>
      <c r="E70" s="4" t="str">
        <f t="shared" si="2"/>
        <v xml:space="preserve"> </v>
      </c>
      <c r="F70" s="5"/>
      <c r="G70" s="4">
        <f t="shared" si="3"/>
        <v>0</v>
      </c>
      <c r="H70" s="5"/>
    </row>
    <row r="71" spans="2:19" x14ac:dyDescent="0.2">
      <c r="B71" s="5"/>
      <c r="C71" s="5"/>
      <c r="D71" s="5"/>
      <c r="E71" s="4" t="str">
        <f t="shared" si="2"/>
        <v xml:space="preserve"> </v>
      </c>
      <c r="F71" s="5"/>
      <c r="G71" s="4">
        <f t="shared" si="3"/>
        <v>0</v>
      </c>
      <c r="H71" s="5"/>
    </row>
    <row r="72" spans="2:19" x14ac:dyDescent="0.2">
      <c r="B72" s="5"/>
      <c r="C72" s="5"/>
      <c r="D72" s="5"/>
      <c r="E72" s="4" t="str">
        <f t="shared" si="2"/>
        <v xml:space="preserve"> </v>
      </c>
      <c r="F72" s="5"/>
      <c r="G72" s="4">
        <f t="shared" si="3"/>
        <v>0</v>
      </c>
      <c r="H72" s="5"/>
    </row>
    <row r="73" spans="2:19" x14ac:dyDescent="0.2">
      <c r="B73" s="5"/>
      <c r="C73" s="5"/>
      <c r="D73" s="5"/>
      <c r="E73" s="4" t="str">
        <f t="shared" ref="E73:E136" si="4">IF(D73="CAMISA BLANCA",59,IF(D73="CAMISA AZUL",59,IF(D73="CAMISA AMARILLA",59,IF(D73="CAMISA VERDE",59,IF(D73="CAMISA DENIM",59,IF(D73="CAMISA GRANATE",59,IF(D73="CAMISA GRIS",59,IF(D73="CAMISA GRIS CLARO",59,IF(D73="CAMISA CUADROS AZULES",59,IF(D73="CAMISA CUADROS NAVIDAD",59,IF(D73="CARTERA NEGRA",29,IF(D73="CARTERA AZUL",29,IF(D73="CARTERA CAMEL",29,IF(D73="CARTERA VERDE",29,IF(D73="CARTERA AZUL-ROJO",29,IF(D73="CARTERA VERDE-AMARILLO",29," "))))))))))))))))</f>
        <v xml:space="preserve"> </v>
      </c>
      <c r="F73" s="5"/>
      <c r="G73" s="4">
        <f t="shared" si="3"/>
        <v>0</v>
      </c>
      <c r="H73" s="5"/>
    </row>
    <row r="74" spans="2:19" x14ac:dyDescent="0.2">
      <c r="B74" s="5"/>
      <c r="C74" s="5"/>
      <c r="D74" s="5"/>
      <c r="E74" s="4" t="str">
        <f t="shared" si="4"/>
        <v xml:space="preserve"> </v>
      </c>
      <c r="F74" s="5"/>
      <c r="G74" s="4">
        <f t="shared" si="3"/>
        <v>0</v>
      </c>
      <c r="H74" s="5"/>
    </row>
    <row r="75" spans="2:19" x14ac:dyDescent="0.2">
      <c r="B75" s="5"/>
      <c r="C75" s="5"/>
      <c r="D75" s="5"/>
      <c r="E75" s="4" t="str">
        <f t="shared" si="4"/>
        <v xml:space="preserve"> </v>
      </c>
      <c r="F75" s="5"/>
      <c r="G75" s="4">
        <f t="shared" si="3"/>
        <v>0</v>
      </c>
      <c r="H75" s="5"/>
    </row>
    <row r="76" spans="2:19" x14ac:dyDescent="0.2">
      <c r="B76" s="5"/>
      <c r="C76" s="5"/>
      <c r="D76" s="5"/>
      <c r="E76" s="4" t="str">
        <f t="shared" si="4"/>
        <v xml:space="preserve"> </v>
      </c>
      <c r="F76" s="5"/>
      <c r="G76" s="4">
        <f t="shared" si="3"/>
        <v>0</v>
      </c>
      <c r="H76" s="5"/>
    </row>
    <row r="77" spans="2:19" x14ac:dyDescent="0.2">
      <c r="B77" s="5"/>
      <c r="C77" s="5"/>
      <c r="D77" s="5"/>
      <c r="E77" s="4" t="str">
        <f t="shared" si="4"/>
        <v xml:space="preserve"> </v>
      </c>
      <c r="F77" s="5"/>
      <c r="G77" s="4">
        <f t="shared" si="3"/>
        <v>0</v>
      </c>
      <c r="H77" s="5"/>
    </row>
    <row r="78" spans="2:19" x14ac:dyDescent="0.2">
      <c r="B78" s="5"/>
      <c r="C78" s="5"/>
      <c r="D78" s="5"/>
      <c r="E78" s="4" t="str">
        <f t="shared" si="4"/>
        <v xml:space="preserve"> </v>
      </c>
      <c r="F78" s="5"/>
      <c r="G78" s="4">
        <f t="shared" si="3"/>
        <v>0</v>
      </c>
      <c r="H78" s="5"/>
    </row>
    <row r="79" spans="2:19" x14ac:dyDescent="0.2">
      <c r="B79" s="5"/>
      <c r="C79" s="5"/>
      <c r="D79" s="5"/>
      <c r="E79" s="4" t="str">
        <f t="shared" si="4"/>
        <v xml:space="preserve"> </v>
      </c>
      <c r="F79" s="5"/>
      <c r="G79" s="4">
        <f t="shared" si="3"/>
        <v>0</v>
      </c>
      <c r="H79" s="5"/>
    </row>
    <row r="80" spans="2:19" x14ac:dyDescent="0.2">
      <c r="B80" s="5"/>
      <c r="C80" s="5"/>
      <c r="D80" s="5"/>
      <c r="E80" s="4" t="str">
        <f t="shared" si="4"/>
        <v xml:space="preserve"> </v>
      </c>
      <c r="F80" s="5"/>
      <c r="G80" s="4">
        <f t="shared" si="3"/>
        <v>0</v>
      </c>
      <c r="H80" s="5"/>
    </row>
    <row r="81" spans="2:8" x14ac:dyDescent="0.2">
      <c r="B81" s="5"/>
      <c r="C81" s="5"/>
      <c r="D81" s="5"/>
      <c r="E81" s="4" t="str">
        <f t="shared" si="4"/>
        <v xml:space="preserve"> </v>
      </c>
      <c r="F81" s="5"/>
      <c r="G81" s="4">
        <f t="shared" si="3"/>
        <v>0</v>
      </c>
      <c r="H81" s="5"/>
    </row>
    <row r="82" spans="2:8" x14ac:dyDescent="0.2">
      <c r="B82" s="5"/>
      <c r="C82" s="5"/>
      <c r="D82" s="5"/>
      <c r="E82" s="4" t="str">
        <f t="shared" si="4"/>
        <v xml:space="preserve"> </v>
      </c>
      <c r="F82" s="5"/>
      <c r="G82" s="4">
        <f t="shared" si="3"/>
        <v>0</v>
      </c>
      <c r="H82" s="5"/>
    </row>
    <row r="83" spans="2:8" x14ac:dyDescent="0.2">
      <c r="B83" s="5"/>
      <c r="C83" s="5"/>
      <c r="D83" s="5"/>
      <c r="E83" s="4" t="str">
        <f t="shared" si="4"/>
        <v xml:space="preserve"> </v>
      </c>
      <c r="F83" s="5"/>
      <c r="G83" s="4">
        <f t="shared" si="3"/>
        <v>0</v>
      </c>
      <c r="H83" s="5"/>
    </row>
    <row r="84" spans="2:8" x14ac:dyDescent="0.2">
      <c r="B84" s="5"/>
      <c r="C84" s="5"/>
      <c r="D84" s="5"/>
      <c r="E84" s="4" t="str">
        <f t="shared" si="4"/>
        <v xml:space="preserve"> </v>
      </c>
      <c r="F84" s="5"/>
      <c r="G84" s="4">
        <f t="shared" si="3"/>
        <v>0</v>
      </c>
      <c r="H84" s="5"/>
    </row>
    <row r="85" spans="2:8" x14ac:dyDescent="0.2">
      <c r="B85" s="5"/>
      <c r="C85" s="5"/>
      <c r="D85" s="5"/>
      <c r="E85" s="4" t="str">
        <f t="shared" si="4"/>
        <v xml:space="preserve"> </v>
      </c>
      <c r="F85" s="5"/>
      <c r="G85" s="4">
        <f t="shared" si="3"/>
        <v>0</v>
      </c>
      <c r="H85" s="5"/>
    </row>
    <row r="86" spans="2:8" x14ac:dyDescent="0.2">
      <c r="B86" s="5"/>
      <c r="C86" s="5"/>
      <c r="D86" s="5"/>
      <c r="E86" s="4" t="str">
        <f t="shared" si="4"/>
        <v xml:space="preserve"> </v>
      </c>
      <c r="F86" s="5"/>
      <c r="G86" s="4">
        <f t="shared" si="3"/>
        <v>0</v>
      </c>
      <c r="H86" s="5"/>
    </row>
    <row r="87" spans="2:8" x14ac:dyDescent="0.2">
      <c r="B87" s="5"/>
      <c r="C87" s="5"/>
      <c r="D87" s="5"/>
      <c r="E87" s="4" t="str">
        <f t="shared" si="4"/>
        <v xml:space="preserve"> </v>
      </c>
      <c r="F87" s="5"/>
      <c r="G87" s="4">
        <f t="shared" si="3"/>
        <v>0</v>
      </c>
      <c r="H87" s="5"/>
    </row>
    <row r="88" spans="2:8" x14ac:dyDescent="0.2">
      <c r="B88" s="5"/>
      <c r="C88" s="5"/>
      <c r="D88" s="5"/>
      <c r="E88" s="4" t="str">
        <f t="shared" si="4"/>
        <v xml:space="preserve"> </v>
      </c>
      <c r="F88" s="5"/>
      <c r="G88" s="4">
        <f t="shared" si="3"/>
        <v>0</v>
      </c>
      <c r="H88" s="5"/>
    </row>
    <row r="89" spans="2:8" x14ac:dyDescent="0.2">
      <c r="B89" s="5"/>
      <c r="C89" s="5"/>
      <c r="D89" s="5"/>
      <c r="E89" s="4" t="str">
        <f t="shared" si="4"/>
        <v xml:space="preserve"> </v>
      </c>
      <c r="F89" s="5"/>
      <c r="G89" s="4">
        <f t="shared" si="3"/>
        <v>0</v>
      </c>
      <c r="H89" s="5"/>
    </row>
    <row r="90" spans="2:8" x14ac:dyDescent="0.2">
      <c r="B90" s="5"/>
      <c r="C90" s="5"/>
      <c r="D90" s="5"/>
      <c r="E90" s="4" t="str">
        <f t="shared" si="4"/>
        <v xml:space="preserve"> </v>
      </c>
      <c r="F90" s="5"/>
      <c r="G90" s="4">
        <f t="shared" si="3"/>
        <v>0</v>
      </c>
      <c r="H90" s="5"/>
    </row>
    <row r="91" spans="2:8" x14ac:dyDescent="0.2">
      <c r="B91" s="5"/>
      <c r="C91" s="5"/>
      <c r="D91" s="5"/>
      <c r="E91" s="4" t="str">
        <f t="shared" si="4"/>
        <v xml:space="preserve"> </v>
      </c>
      <c r="F91" s="5"/>
      <c r="G91" s="4">
        <f t="shared" si="3"/>
        <v>0</v>
      </c>
      <c r="H91" s="5"/>
    </row>
    <row r="92" spans="2:8" x14ac:dyDescent="0.2">
      <c r="B92" s="5"/>
      <c r="C92" s="5"/>
      <c r="D92" s="5"/>
      <c r="E92" s="4" t="str">
        <f t="shared" si="4"/>
        <v xml:space="preserve"> </v>
      </c>
      <c r="F92" s="5"/>
      <c r="G92" s="4">
        <f t="shared" si="3"/>
        <v>0</v>
      </c>
      <c r="H92" s="5"/>
    </row>
    <row r="93" spans="2:8" x14ac:dyDescent="0.2">
      <c r="B93" s="5"/>
      <c r="C93" s="5"/>
      <c r="D93" s="5"/>
      <c r="E93" s="4" t="str">
        <f t="shared" si="4"/>
        <v xml:space="preserve"> </v>
      </c>
      <c r="F93" s="5"/>
      <c r="G93" s="4">
        <f t="shared" si="3"/>
        <v>0</v>
      </c>
      <c r="H93" s="5"/>
    </row>
    <row r="94" spans="2:8" x14ac:dyDescent="0.2">
      <c r="B94" s="5"/>
      <c r="C94" s="5"/>
      <c r="D94" s="5"/>
      <c r="E94" s="4" t="str">
        <f t="shared" si="4"/>
        <v xml:space="preserve"> </v>
      </c>
      <c r="F94" s="5"/>
      <c r="G94" s="4">
        <f t="shared" si="3"/>
        <v>0</v>
      </c>
      <c r="H94" s="5"/>
    </row>
    <row r="95" spans="2:8" x14ac:dyDescent="0.2">
      <c r="B95" s="5"/>
      <c r="C95" s="5"/>
      <c r="D95" s="5"/>
      <c r="E95" s="4" t="str">
        <f t="shared" si="4"/>
        <v xml:space="preserve"> </v>
      </c>
      <c r="F95" s="5"/>
      <c r="G95" s="4">
        <f t="shared" si="3"/>
        <v>0</v>
      </c>
      <c r="H95" s="5"/>
    </row>
    <row r="96" spans="2:8" x14ac:dyDescent="0.2">
      <c r="B96" s="5"/>
      <c r="C96" s="5"/>
      <c r="D96" s="5"/>
      <c r="E96" s="4" t="str">
        <f t="shared" si="4"/>
        <v xml:space="preserve"> </v>
      </c>
      <c r="F96" s="5"/>
      <c r="G96" s="4">
        <f t="shared" si="3"/>
        <v>0</v>
      </c>
      <c r="H96" s="5"/>
    </row>
    <row r="97" spans="2:8" x14ac:dyDescent="0.2">
      <c r="B97" s="5"/>
      <c r="C97" s="5"/>
      <c r="D97" s="5"/>
      <c r="E97" s="4" t="str">
        <f t="shared" si="4"/>
        <v xml:space="preserve"> </v>
      </c>
      <c r="F97" s="5"/>
      <c r="G97" s="4">
        <f t="shared" si="3"/>
        <v>0</v>
      </c>
      <c r="H97" s="5"/>
    </row>
    <row r="98" spans="2:8" x14ac:dyDescent="0.2">
      <c r="B98" s="5"/>
      <c r="C98" s="5"/>
      <c r="D98" s="5"/>
      <c r="E98" s="4" t="str">
        <f t="shared" si="4"/>
        <v xml:space="preserve"> </v>
      </c>
      <c r="F98" s="5"/>
      <c r="G98" s="4">
        <f t="shared" si="3"/>
        <v>0</v>
      </c>
      <c r="H98" s="5"/>
    </row>
    <row r="99" spans="2:8" x14ac:dyDescent="0.2">
      <c r="B99" s="5"/>
      <c r="C99" s="5"/>
      <c r="D99" s="5"/>
      <c r="E99" s="4" t="str">
        <f t="shared" si="4"/>
        <v xml:space="preserve"> </v>
      </c>
      <c r="F99" s="5"/>
      <c r="G99" s="4">
        <f t="shared" si="3"/>
        <v>0</v>
      </c>
      <c r="H99" s="5"/>
    </row>
    <row r="100" spans="2:8" x14ac:dyDescent="0.2">
      <c r="B100" s="5"/>
      <c r="C100" s="5"/>
      <c r="D100" s="5"/>
      <c r="E100" s="4" t="str">
        <f t="shared" si="4"/>
        <v xml:space="preserve"> </v>
      </c>
      <c r="F100" s="5"/>
      <c r="G100" s="4">
        <f t="shared" si="3"/>
        <v>0</v>
      </c>
      <c r="H100" s="5"/>
    </row>
    <row r="101" spans="2:8" x14ac:dyDescent="0.2">
      <c r="B101" s="5"/>
      <c r="C101" s="5"/>
      <c r="D101" s="5"/>
      <c r="E101" s="4" t="str">
        <f t="shared" si="4"/>
        <v xml:space="preserve"> </v>
      </c>
      <c r="F101" s="5"/>
      <c r="G101" s="4">
        <f t="shared" si="3"/>
        <v>0</v>
      </c>
      <c r="H101" s="5"/>
    </row>
    <row r="102" spans="2:8" x14ac:dyDescent="0.2">
      <c r="B102" s="5"/>
      <c r="C102" s="5"/>
      <c r="D102" s="5"/>
      <c r="E102" s="4" t="str">
        <f t="shared" si="4"/>
        <v xml:space="preserve"> </v>
      </c>
      <c r="F102" s="5"/>
      <c r="G102" s="4">
        <f t="shared" si="3"/>
        <v>0</v>
      </c>
      <c r="H102" s="5"/>
    </row>
    <row r="103" spans="2:8" x14ac:dyDescent="0.2">
      <c r="B103" s="5"/>
      <c r="C103" s="5"/>
      <c r="D103" s="5"/>
      <c r="E103" s="4" t="str">
        <f t="shared" si="4"/>
        <v xml:space="preserve"> </v>
      </c>
      <c r="F103" s="5"/>
      <c r="G103" s="4">
        <f t="shared" si="3"/>
        <v>0</v>
      </c>
      <c r="H103" s="5"/>
    </row>
    <row r="104" spans="2:8" x14ac:dyDescent="0.2">
      <c r="B104" s="5"/>
      <c r="C104" s="5"/>
      <c r="D104" s="5"/>
      <c r="E104" s="4" t="str">
        <f t="shared" si="4"/>
        <v xml:space="preserve"> </v>
      </c>
      <c r="F104" s="5"/>
      <c r="G104" s="4">
        <f t="shared" si="3"/>
        <v>0</v>
      </c>
      <c r="H104" s="5"/>
    </row>
    <row r="105" spans="2:8" x14ac:dyDescent="0.2">
      <c r="B105" s="5"/>
      <c r="C105" s="5"/>
      <c r="D105" s="5"/>
      <c r="E105" s="4" t="str">
        <f t="shared" si="4"/>
        <v xml:space="preserve"> </v>
      </c>
      <c r="F105" s="5"/>
      <c r="G105" s="4">
        <f t="shared" si="3"/>
        <v>0</v>
      </c>
      <c r="H105" s="5"/>
    </row>
    <row r="106" spans="2:8" x14ac:dyDescent="0.2">
      <c r="B106" s="5"/>
      <c r="C106" s="5"/>
      <c r="D106" s="5"/>
      <c r="E106" s="4" t="str">
        <f t="shared" si="4"/>
        <v xml:space="preserve"> </v>
      </c>
      <c r="F106" s="5"/>
      <c r="G106" s="4">
        <f t="shared" si="3"/>
        <v>0</v>
      </c>
      <c r="H106" s="5"/>
    </row>
    <row r="107" spans="2:8" x14ac:dyDescent="0.2">
      <c r="B107" s="5"/>
      <c r="C107" s="5"/>
      <c r="D107" s="5"/>
      <c r="E107" s="4" t="str">
        <f t="shared" si="4"/>
        <v xml:space="preserve"> </v>
      </c>
      <c r="F107" s="5"/>
      <c r="G107" s="4">
        <f t="shared" si="3"/>
        <v>0</v>
      </c>
      <c r="H107" s="5"/>
    </row>
    <row r="108" spans="2:8" x14ac:dyDescent="0.2">
      <c r="B108" s="5"/>
      <c r="C108" s="5"/>
      <c r="D108" s="5"/>
      <c r="E108" s="4" t="str">
        <f t="shared" si="4"/>
        <v xml:space="preserve"> </v>
      </c>
      <c r="F108" s="5"/>
      <c r="G108" s="4">
        <f t="shared" si="3"/>
        <v>0</v>
      </c>
      <c r="H108" s="5"/>
    </row>
    <row r="109" spans="2:8" x14ac:dyDescent="0.2">
      <c r="B109" s="5"/>
      <c r="C109" s="5"/>
      <c r="D109" s="5"/>
      <c r="E109" s="4" t="str">
        <f t="shared" si="4"/>
        <v xml:space="preserve"> </v>
      </c>
      <c r="F109" s="5"/>
      <c r="G109" s="4">
        <f t="shared" si="3"/>
        <v>0</v>
      </c>
      <c r="H109" s="5"/>
    </row>
    <row r="110" spans="2:8" x14ac:dyDescent="0.2">
      <c r="B110" s="5"/>
      <c r="C110" s="5"/>
      <c r="D110" s="5"/>
      <c r="E110" s="4" t="str">
        <f t="shared" si="4"/>
        <v xml:space="preserve"> </v>
      </c>
      <c r="F110" s="5"/>
      <c r="G110" s="4">
        <f t="shared" si="3"/>
        <v>0</v>
      </c>
      <c r="H110" s="5"/>
    </row>
    <row r="111" spans="2:8" x14ac:dyDescent="0.2">
      <c r="B111" s="5"/>
      <c r="C111" s="5"/>
      <c r="D111" s="5"/>
      <c r="E111" s="4" t="str">
        <f t="shared" si="4"/>
        <v xml:space="preserve"> </v>
      </c>
      <c r="F111" s="5"/>
      <c r="G111" s="4">
        <f t="shared" si="3"/>
        <v>0</v>
      </c>
      <c r="H111" s="5"/>
    </row>
    <row r="112" spans="2:8" x14ac:dyDescent="0.2">
      <c r="B112" s="5"/>
      <c r="C112" s="5"/>
      <c r="D112" s="5"/>
      <c r="E112" s="4" t="str">
        <f t="shared" si="4"/>
        <v xml:space="preserve"> </v>
      </c>
      <c r="F112" s="5"/>
      <c r="G112" s="4">
        <f t="shared" si="3"/>
        <v>0</v>
      </c>
      <c r="H112" s="5"/>
    </row>
    <row r="113" spans="2:8" x14ac:dyDescent="0.2">
      <c r="B113" s="5"/>
      <c r="C113" s="5"/>
      <c r="D113" s="5"/>
      <c r="E113" s="4" t="str">
        <f t="shared" si="4"/>
        <v xml:space="preserve"> </v>
      </c>
      <c r="F113" s="5"/>
      <c r="G113" s="4">
        <f t="shared" si="3"/>
        <v>0</v>
      </c>
      <c r="H113" s="5"/>
    </row>
    <row r="114" spans="2:8" x14ac:dyDescent="0.2">
      <c r="B114" s="5"/>
      <c r="C114" s="5"/>
      <c r="D114" s="5"/>
      <c r="E114" s="4" t="str">
        <f t="shared" si="4"/>
        <v xml:space="preserve"> </v>
      </c>
      <c r="F114" s="5"/>
      <c r="G114" s="4">
        <f t="shared" si="3"/>
        <v>0</v>
      </c>
      <c r="H114" s="5"/>
    </row>
    <row r="115" spans="2:8" x14ac:dyDescent="0.2">
      <c r="B115" s="5"/>
      <c r="C115" s="5"/>
      <c r="D115" s="5"/>
      <c r="E115" s="4" t="str">
        <f t="shared" si="4"/>
        <v xml:space="preserve"> </v>
      </c>
      <c r="F115" s="5"/>
      <c r="G115" s="4">
        <f t="shared" si="3"/>
        <v>0</v>
      </c>
      <c r="H115" s="5"/>
    </row>
    <row r="116" spans="2:8" x14ac:dyDescent="0.2">
      <c r="B116" s="5"/>
      <c r="C116" s="5"/>
      <c r="D116" s="5"/>
      <c r="E116" s="4" t="str">
        <f t="shared" si="4"/>
        <v xml:space="preserve"> </v>
      </c>
      <c r="F116" s="5"/>
      <c r="G116" s="4">
        <f t="shared" si="3"/>
        <v>0</v>
      </c>
      <c r="H116" s="5"/>
    </row>
    <row r="117" spans="2:8" x14ac:dyDescent="0.2">
      <c r="B117" s="5"/>
      <c r="C117" s="5"/>
      <c r="D117" s="5"/>
      <c r="E117" s="4" t="str">
        <f t="shared" si="4"/>
        <v xml:space="preserve"> </v>
      </c>
      <c r="F117" s="5"/>
      <c r="G117" s="4">
        <f t="shared" si="3"/>
        <v>0</v>
      </c>
      <c r="H117" s="5"/>
    </row>
    <row r="118" spans="2:8" x14ac:dyDescent="0.2">
      <c r="B118" s="5"/>
      <c r="C118" s="5"/>
      <c r="D118" s="5"/>
      <c r="E118" s="4" t="str">
        <f t="shared" si="4"/>
        <v xml:space="preserve"> </v>
      </c>
      <c r="F118" s="5"/>
      <c r="G118" s="4">
        <f t="shared" si="3"/>
        <v>0</v>
      </c>
      <c r="H118" s="5"/>
    </row>
    <row r="119" spans="2:8" x14ac:dyDescent="0.2">
      <c r="B119" s="5"/>
      <c r="C119" s="5"/>
      <c r="D119" s="5"/>
      <c r="E119" s="4" t="str">
        <f t="shared" si="4"/>
        <v xml:space="preserve"> </v>
      </c>
      <c r="F119" s="5"/>
      <c r="G119" s="4">
        <f t="shared" si="3"/>
        <v>0</v>
      </c>
      <c r="H119" s="5"/>
    </row>
    <row r="120" spans="2:8" x14ac:dyDescent="0.2">
      <c r="B120" s="5"/>
      <c r="C120" s="5"/>
      <c r="D120" s="5"/>
      <c r="E120" s="4" t="str">
        <f t="shared" si="4"/>
        <v xml:space="preserve"> </v>
      </c>
      <c r="F120" s="5"/>
      <c r="G120" s="4">
        <f t="shared" si="3"/>
        <v>0</v>
      </c>
      <c r="H120" s="5"/>
    </row>
    <row r="121" spans="2:8" x14ac:dyDescent="0.2">
      <c r="B121" s="5"/>
      <c r="C121" s="5"/>
      <c r="D121" s="5"/>
      <c r="E121" s="4" t="str">
        <f t="shared" si="4"/>
        <v xml:space="preserve"> </v>
      </c>
      <c r="F121" s="5"/>
      <c r="G121" s="4">
        <f t="shared" si="3"/>
        <v>0</v>
      </c>
      <c r="H121" s="5"/>
    </row>
    <row r="122" spans="2:8" x14ac:dyDescent="0.2">
      <c r="B122" s="5"/>
      <c r="C122" s="5"/>
      <c r="D122" s="5"/>
      <c r="E122" s="4" t="str">
        <f t="shared" si="4"/>
        <v xml:space="preserve"> </v>
      </c>
      <c r="F122" s="5"/>
      <c r="G122" s="4">
        <f t="shared" si="3"/>
        <v>0</v>
      </c>
      <c r="H122" s="5"/>
    </row>
    <row r="123" spans="2:8" x14ac:dyDescent="0.2">
      <c r="B123" s="5"/>
      <c r="C123" s="5"/>
      <c r="D123" s="5"/>
      <c r="E123" s="4" t="str">
        <f t="shared" si="4"/>
        <v xml:space="preserve"> </v>
      </c>
      <c r="F123" s="5"/>
      <c r="G123" s="4">
        <f t="shared" si="3"/>
        <v>0</v>
      </c>
      <c r="H123" s="5"/>
    </row>
    <row r="124" spans="2:8" x14ac:dyDescent="0.2">
      <c r="B124" s="5"/>
      <c r="C124" s="5"/>
      <c r="D124" s="5"/>
      <c r="E124" s="4" t="str">
        <f t="shared" si="4"/>
        <v xml:space="preserve"> </v>
      </c>
      <c r="F124" s="5"/>
      <c r="G124" s="4">
        <f t="shared" si="3"/>
        <v>0</v>
      </c>
      <c r="H124" s="5"/>
    </row>
    <row r="125" spans="2:8" x14ac:dyDescent="0.2">
      <c r="B125" s="5"/>
      <c r="C125" s="5"/>
      <c r="D125" s="5"/>
      <c r="E125" s="4" t="str">
        <f t="shared" si="4"/>
        <v xml:space="preserve"> </v>
      </c>
      <c r="F125" s="5"/>
      <c r="G125" s="4">
        <f t="shared" si="3"/>
        <v>0</v>
      </c>
      <c r="H125" s="5"/>
    </row>
    <row r="126" spans="2:8" x14ac:dyDescent="0.2">
      <c r="B126" s="5"/>
      <c r="C126" s="5"/>
      <c r="D126" s="5"/>
      <c r="E126" s="4" t="str">
        <f t="shared" si="4"/>
        <v xml:space="preserve"> </v>
      </c>
      <c r="F126" s="5"/>
      <c r="G126" s="4">
        <f t="shared" si="3"/>
        <v>0</v>
      </c>
      <c r="H126" s="5"/>
    </row>
    <row r="127" spans="2:8" x14ac:dyDescent="0.2">
      <c r="B127" s="5"/>
      <c r="C127" s="5"/>
      <c r="D127" s="5"/>
      <c r="E127" s="4" t="str">
        <f t="shared" si="4"/>
        <v xml:space="preserve"> </v>
      </c>
      <c r="F127" s="5"/>
      <c r="G127" s="4">
        <f t="shared" si="3"/>
        <v>0</v>
      </c>
      <c r="H127" s="5"/>
    </row>
    <row r="128" spans="2:8" x14ac:dyDescent="0.2">
      <c r="B128" s="5"/>
      <c r="C128" s="5"/>
      <c r="D128" s="5"/>
      <c r="E128" s="4" t="str">
        <f t="shared" si="4"/>
        <v xml:space="preserve"> </v>
      </c>
      <c r="F128" s="5"/>
      <c r="G128" s="4">
        <f t="shared" si="3"/>
        <v>0</v>
      </c>
      <c r="H128" s="5"/>
    </row>
    <row r="129" spans="2:8" x14ac:dyDescent="0.2">
      <c r="B129" s="5"/>
      <c r="C129" s="5"/>
      <c r="D129" s="5"/>
      <c r="E129" s="4" t="str">
        <f t="shared" si="4"/>
        <v xml:space="preserve"> </v>
      </c>
      <c r="F129" s="5"/>
      <c r="G129" s="4">
        <f t="shared" si="3"/>
        <v>0</v>
      </c>
      <c r="H129" s="5"/>
    </row>
    <row r="130" spans="2:8" x14ac:dyDescent="0.2">
      <c r="B130" s="5"/>
      <c r="C130" s="5"/>
      <c r="D130" s="5"/>
      <c r="E130" s="4" t="str">
        <f t="shared" si="4"/>
        <v xml:space="preserve"> </v>
      </c>
      <c r="F130" s="5"/>
      <c r="G130" s="4">
        <f t="shared" si="3"/>
        <v>0</v>
      </c>
      <c r="H130" s="5"/>
    </row>
    <row r="131" spans="2:8" x14ac:dyDescent="0.2">
      <c r="B131" s="5"/>
      <c r="C131" s="5"/>
      <c r="D131" s="5"/>
      <c r="E131" s="4" t="str">
        <f t="shared" si="4"/>
        <v xml:space="preserve"> </v>
      </c>
      <c r="F131" s="5"/>
      <c r="G131" s="4">
        <f t="shared" si="3"/>
        <v>0</v>
      </c>
      <c r="H131" s="5"/>
    </row>
    <row r="132" spans="2:8" x14ac:dyDescent="0.2">
      <c r="B132" s="5"/>
      <c r="C132" s="5"/>
      <c r="D132" s="5"/>
      <c r="E132" s="4" t="str">
        <f t="shared" si="4"/>
        <v xml:space="preserve"> </v>
      </c>
      <c r="F132" s="5"/>
      <c r="G132" s="4">
        <f t="shared" ref="G132:G195" si="5">IFERROR(E132*F132,0)</f>
        <v>0</v>
      </c>
      <c r="H132" s="5"/>
    </row>
    <row r="133" spans="2:8" x14ac:dyDescent="0.2">
      <c r="B133" s="5"/>
      <c r="C133" s="5"/>
      <c r="D133" s="5"/>
      <c r="E133" s="4" t="str">
        <f t="shared" si="4"/>
        <v xml:space="preserve"> </v>
      </c>
      <c r="F133" s="5"/>
      <c r="G133" s="4">
        <f t="shared" si="5"/>
        <v>0</v>
      </c>
      <c r="H133" s="5"/>
    </row>
    <row r="134" spans="2:8" x14ac:dyDescent="0.2">
      <c r="B134" s="5"/>
      <c r="C134" s="5"/>
      <c r="D134" s="5"/>
      <c r="E134" s="4" t="str">
        <f t="shared" si="4"/>
        <v xml:space="preserve"> </v>
      </c>
      <c r="F134" s="5"/>
      <c r="G134" s="4">
        <f t="shared" si="5"/>
        <v>0</v>
      </c>
      <c r="H134" s="5"/>
    </row>
    <row r="135" spans="2:8" x14ac:dyDescent="0.2">
      <c r="B135" s="5"/>
      <c r="C135" s="5"/>
      <c r="D135" s="5"/>
      <c r="E135" s="4" t="str">
        <f t="shared" si="4"/>
        <v xml:space="preserve"> </v>
      </c>
      <c r="F135" s="5"/>
      <c r="G135" s="4">
        <f t="shared" si="5"/>
        <v>0</v>
      </c>
      <c r="H135" s="5"/>
    </row>
    <row r="136" spans="2:8" x14ac:dyDescent="0.2">
      <c r="B136" s="5"/>
      <c r="C136" s="5"/>
      <c r="D136" s="5"/>
      <c r="E136" s="4" t="str">
        <f t="shared" si="4"/>
        <v xml:space="preserve"> </v>
      </c>
      <c r="F136" s="5"/>
      <c r="G136" s="4">
        <f t="shared" si="5"/>
        <v>0</v>
      </c>
      <c r="H136" s="5"/>
    </row>
    <row r="137" spans="2:8" x14ac:dyDescent="0.2">
      <c r="B137" s="5"/>
      <c r="C137" s="5"/>
      <c r="D137" s="5"/>
      <c r="E137" s="4" t="str">
        <f t="shared" ref="E137:E200" si="6">IF(D137="CAMISA BLANCA",59,IF(D137="CAMISA AZUL",59,IF(D137="CAMISA AMARILLA",59,IF(D137="CAMISA VERDE",59,IF(D137="CAMISA DENIM",59,IF(D137="CAMISA GRANATE",59,IF(D137="CAMISA GRIS",59,IF(D137="CAMISA GRIS CLARO",59,IF(D137="CAMISA CUADROS AZULES",59,IF(D137="CAMISA CUADROS NAVIDAD",59,IF(D137="CARTERA NEGRA",29,IF(D137="CARTERA AZUL",29,IF(D137="CARTERA CAMEL",29,IF(D137="CARTERA VERDE",29,IF(D137="CARTERA AZUL-ROJO",29,IF(D137="CARTERA VERDE-AMARILLO",29," "))))))))))))))))</f>
        <v xml:space="preserve"> </v>
      </c>
      <c r="F137" s="5"/>
      <c r="G137" s="4">
        <f t="shared" si="5"/>
        <v>0</v>
      </c>
      <c r="H137" s="5"/>
    </row>
    <row r="138" spans="2:8" x14ac:dyDescent="0.2">
      <c r="B138" s="5"/>
      <c r="C138" s="5"/>
      <c r="D138" s="5"/>
      <c r="E138" s="4" t="str">
        <f t="shared" si="6"/>
        <v xml:space="preserve"> </v>
      </c>
      <c r="F138" s="5"/>
      <c r="G138" s="4">
        <f t="shared" si="5"/>
        <v>0</v>
      </c>
      <c r="H138" s="5"/>
    </row>
    <row r="139" spans="2:8" x14ac:dyDescent="0.2">
      <c r="B139" s="5"/>
      <c r="C139" s="5"/>
      <c r="D139" s="5"/>
      <c r="E139" s="4" t="str">
        <f t="shared" si="6"/>
        <v xml:space="preserve"> </v>
      </c>
      <c r="F139" s="5"/>
      <c r="G139" s="4">
        <f t="shared" si="5"/>
        <v>0</v>
      </c>
      <c r="H139" s="5"/>
    </row>
    <row r="140" spans="2:8" x14ac:dyDescent="0.2">
      <c r="B140" s="5"/>
      <c r="C140" s="5"/>
      <c r="D140" s="5"/>
      <c r="E140" s="4" t="str">
        <f t="shared" si="6"/>
        <v xml:space="preserve"> </v>
      </c>
      <c r="F140" s="5"/>
      <c r="G140" s="4">
        <f t="shared" si="5"/>
        <v>0</v>
      </c>
      <c r="H140" s="5"/>
    </row>
    <row r="141" spans="2:8" x14ac:dyDescent="0.2">
      <c r="B141" s="5"/>
      <c r="C141" s="5"/>
      <c r="D141" s="5"/>
      <c r="E141" s="4" t="str">
        <f t="shared" si="6"/>
        <v xml:space="preserve"> </v>
      </c>
      <c r="F141" s="5"/>
      <c r="G141" s="4">
        <f t="shared" si="5"/>
        <v>0</v>
      </c>
      <c r="H141" s="5"/>
    </row>
    <row r="142" spans="2:8" x14ac:dyDescent="0.2">
      <c r="B142" s="5"/>
      <c r="C142" s="5"/>
      <c r="D142" s="5"/>
      <c r="E142" s="4" t="str">
        <f t="shared" si="6"/>
        <v xml:space="preserve"> </v>
      </c>
      <c r="F142" s="5"/>
      <c r="G142" s="4">
        <f t="shared" si="5"/>
        <v>0</v>
      </c>
      <c r="H142" s="5"/>
    </row>
    <row r="143" spans="2:8" x14ac:dyDescent="0.2">
      <c r="B143" s="5"/>
      <c r="C143" s="5"/>
      <c r="D143" s="5"/>
      <c r="E143" s="4" t="str">
        <f t="shared" si="6"/>
        <v xml:space="preserve"> </v>
      </c>
      <c r="F143" s="5"/>
      <c r="G143" s="4">
        <f t="shared" si="5"/>
        <v>0</v>
      </c>
      <c r="H143" s="5"/>
    </row>
    <row r="144" spans="2:8" x14ac:dyDescent="0.2">
      <c r="B144" s="5"/>
      <c r="C144" s="5"/>
      <c r="D144" s="5"/>
      <c r="E144" s="4" t="str">
        <f t="shared" si="6"/>
        <v xml:space="preserve"> </v>
      </c>
      <c r="F144" s="5"/>
      <c r="G144" s="4">
        <f t="shared" si="5"/>
        <v>0</v>
      </c>
      <c r="H144" s="5"/>
    </row>
    <row r="145" spans="2:8" x14ac:dyDescent="0.2">
      <c r="B145" s="5"/>
      <c r="C145" s="5"/>
      <c r="D145" s="5"/>
      <c r="E145" s="4" t="str">
        <f t="shared" si="6"/>
        <v xml:space="preserve"> </v>
      </c>
      <c r="F145" s="5"/>
      <c r="G145" s="4">
        <f t="shared" si="5"/>
        <v>0</v>
      </c>
      <c r="H145" s="5"/>
    </row>
    <row r="146" spans="2:8" x14ac:dyDescent="0.2">
      <c r="B146" s="5"/>
      <c r="C146" s="5"/>
      <c r="D146" s="5"/>
      <c r="E146" s="4" t="str">
        <f t="shared" si="6"/>
        <v xml:space="preserve"> </v>
      </c>
      <c r="F146" s="5"/>
      <c r="G146" s="4">
        <f t="shared" si="5"/>
        <v>0</v>
      </c>
      <c r="H146" s="5"/>
    </row>
    <row r="147" spans="2:8" x14ac:dyDescent="0.2">
      <c r="B147" s="5"/>
      <c r="C147" s="5"/>
      <c r="D147" s="5"/>
      <c r="E147" s="4" t="str">
        <f t="shared" si="6"/>
        <v xml:space="preserve"> </v>
      </c>
      <c r="F147" s="5"/>
      <c r="G147" s="4">
        <f t="shared" si="5"/>
        <v>0</v>
      </c>
      <c r="H147" s="5"/>
    </row>
    <row r="148" spans="2:8" x14ac:dyDescent="0.2">
      <c r="B148" s="5"/>
      <c r="C148" s="5"/>
      <c r="D148" s="5"/>
      <c r="E148" s="4" t="str">
        <f t="shared" si="6"/>
        <v xml:space="preserve"> </v>
      </c>
      <c r="F148" s="5"/>
      <c r="G148" s="4">
        <f t="shared" si="5"/>
        <v>0</v>
      </c>
      <c r="H148" s="5"/>
    </row>
    <row r="149" spans="2:8" x14ac:dyDescent="0.2">
      <c r="B149" s="5"/>
      <c r="C149" s="5"/>
      <c r="D149" s="5"/>
      <c r="E149" s="4" t="str">
        <f t="shared" si="6"/>
        <v xml:space="preserve"> </v>
      </c>
      <c r="F149" s="5"/>
      <c r="G149" s="4">
        <f t="shared" si="5"/>
        <v>0</v>
      </c>
      <c r="H149" s="5"/>
    </row>
    <row r="150" spans="2:8" x14ac:dyDescent="0.2">
      <c r="B150" s="5"/>
      <c r="C150" s="5"/>
      <c r="D150" s="5"/>
      <c r="E150" s="4" t="str">
        <f t="shared" si="6"/>
        <v xml:space="preserve"> </v>
      </c>
      <c r="F150" s="5"/>
      <c r="G150" s="4">
        <f t="shared" si="5"/>
        <v>0</v>
      </c>
      <c r="H150" s="5"/>
    </row>
    <row r="151" spans="2:8" x14ac:dyDescent="0.2">
      <c r="B151" s="5"/>
      <c r="C151" s="5"/>
      <c r="D151" s="5"/>
      <c r="E151" s="4" t="str">
        <f t="shared" si="6"/>
        <v xml:space="preserve"> </v>
      </c>
      <c r="F151" s="5"/>
      <c r="G151" s="4">
        <f t="shared" si="5"/>
        <v>0</v>
      </c>
      <c r="H151" s="5"/>
    </row>
    <row r="152" spans="2:8" x14ac:dyDescent="0.2">
      <c r="B152" s="5"/>
      <c r="C152" s="5"/>
      <c r="D152" s="5"/>
      <c r="E152" s="4" t="str">
        <f t="shared" si="6"/>
        <v xml:space="preserve"> </v>
      </c>
      <c r="F152" s="5"/>
      <c r="G152" s="4">
        <f t="shared" si="5"/>
        <v>0</v>
      </c>
      <c r="H152" s="5"/>
    </row>
    <row r="153" spans="2:8" x14ac:dyDescent="0.2">
      <c r="B153" s="5"/>
      <c r="C153" s="5"/>
      <c r="D153" s="5"/>
      <c r="E153" s="4" t="str">
        <f t="shared" si="6"/>
        <v xml:space="preserve"> </v>
      </c>
      <c r="F153" s="5"/>
      <c r="G153" s="4">
        <f t="shared" si="5"/>
        <v>0</v>
      </c>
      <c r="H153" s="5"/>
    </row>
    <row r="154" spans="2:8" x14ac:dyDescent="0.2">
      <c r="B154" s="5"/>
      <c r="C154" s="5"/>
      <c r="D154" s="5"/>
      <c r="E154" s="4" t="str">
        <f t="shared" si="6"/>
        <v xml:space="preserve"> </v>
      </c>
      <c r="F154" s="5"/>
      <c r="G154" s="4">
        <f t="shared" si="5"/>
        <v>0</v>
      </c>
      <c r="H154" s="5"/>
    </row>
    <row r="155" spans="2:8" x14ac:dyDescent="0.2">
      <c r="B155" s="5"/>
      <c r="C155" s="5"/>
      <c r="D155" s="5"/>
      <c r="E155" s="4" t="str">
        <f t="shared" si="6"/>
        <v xml:space="preserve"> </v>
      </c>
      <c r="F155" s="5"/>
      <c r="G155" s="4">
        <f t="shared" si="5"/>
        <v>0</v>
      </c>
      <c r="H155" s="5"/>
    </row>
    <row r="156" spans="2:8" x14ac:dyDescent="0.2">
      <c r="B156" s="5"/>
      <c r="C156" s="5"/>
      <c r="D156" s="5"/>
      <c r="E156" s="4" t="str">
        <f t="shared" si="6"/>
        <v xml:space="preserve"> </v>
      </c>
      <c r="F156" s="5"/>
      <c r="G156" s="4">
        <f t="shared" si="5"/>
        <v>0</v>
      </c>
      <c r="H156" s="5"/>
    </row>
    <row r="157" spans="2:8" x14ac:dyDescent="0.2">
      <c r="B157" s="5"/>
      <c r="C157" s="5"/>
      <c r="D157" s="5"/>
      <c r="E157" s="4" t="str">
        <f t="shared" si="6"/>
        <v xml:space="preserve"> </v>
      </c>
      <c r="F157" s="5"/>
      <c r="G157" s="4">
        <f t="shared" si="5"/>
        <v>0</v>
      </c>
      <c r="H157" s="5"/>
    </row>
    <row r="158" spans="2:8" x14ac:dyDescent="0.2">
      <c r="B158" s="5"/>
      <c r="C158" s="5"/>
      <c r="D158" s="5"/>
      <c r="E158" s="4" t="str">
        <f t="shared" si="6"/>
        <v xml:space="preserve"> </v>
      </c>
      <c r="F158" s="5"/>
      <c r="G158" s="4">
        <f t="shared" si="5"/>
        <v>0</v>
      </c>
      <c r="H158" s="5"/>
    </row>
    <row r="159" spans="2:8" x14ac:dyDescent="0.2">
      <c r="B159" s="5"/>
      <c r="C159" s="5"/>
      <c r="D159" s="5"/>
      <c r="E159" s="4" t="str">
        <f t="shared" si="6"/>
        <v xml:space="preserve"> </v>
      </c>
      <c r="F159" s="5"/>
      <c r="G159" s="4">
        <f t="shared" si="5"/>
        <v>0</v>
      </c>
      <c r="H159" s="5"/>
    </row>
    <row r="160" spans="2:8" x14ac:dyDescent="0.2">
      <c r="B160" s="5"/>
      <c r="C160" s="5"/>
      <c r="D160" s="5"/>
      <c r="E160" s="4" t="str">
        <f t="shared" si="6"/>
        <v xml:space="preserve"> </v>
      </c>
      <c r="F160" s="5"/>
      <c r="G160" s="4">
        <f t="shared" si="5"/>
        <v>0</v>
      </c>
      <c r="H160" s="5"/>
    </row>
    <row r="161" spans="2:8" x14ac:dyDescent="0.2">
      <c r="B161" s="5"/>
      <c r="C161" s="5"/>
      <c r="D161" s="5"/>
      <c r="E161" s="4" t="str">
        <f t="shared" si="6"/>
        <v xml:space="preserve"> </v>
      </c>
      <c r="F161" s="5"/>
      <c r="G161" s="4">
        <f t="shared" si="5"/>
        <v>0</v>
      </c>
      <c r="H161" s="5"/>
    </row>
    <row r="162" spans="2:8" x14ac:dyDescent="0.2">
      <c r="B162" s="5"/>
      <c r="C162" s="5"/>
      <c r="D162" s="5"/>
      <c r="E162" s="4" t="str">
        <f t="shared" si="6"/>
        <v xml:space="preserve"> </v>
      </c>
      <c r="F162" s="5"/>
      <c r="G162" s="4">
        <f t="shared" si="5"/>
        <v>0</v>
      </c>
      <c r="H162" s="5"/>
    </row>
    <row r="163" spans="2:8" x14ac:dyDescent="0.2">
      <c r="B163" s="5"/>
      <c r="C163" s="5"/>
      <c r="D163" s="5"/>
      <c r="E163" s="4" t="str">
        <f t="shared" si="6"/>
        <v xml:space="preserve"> </v>
      </c>
      <c r="F163" s="5"/>
      <c r="G163" s="4">
        <f t="shared" si="5"/>
        <v>0</v>
      </c>
      <c r="H163" s="5"/>
    </row>
    <row r="164" spans="2:8" x14ac:dyDescent="0.2">
      <c r="B164" s="5"/>
      <c r="C164" s="5"/>
      <c r="D164" s="5"/>
      <c r="E164" s="4" t="str">
        <f t="shared" si="6"/>
        <v xml:space="preserve"> </v>
      </c>
      <c r="F164" s="5"/>
      <c r="G164" s="4">
        <f t="shared" si="5"/>
        <v>0</v>
      </c>
      <c r="H164" s="5"/>
    </row>
    <row r="165" spans="2:8" x14ac:dyDescent="0.2">
      <c r="B165" s="5"/>
      <c r="C165" s="5"/>
      <c r="D165" s="5"/>
      <c r="E165" s="4" t="str">
        <f t="shared" si="6"/>
        <v xml:space="preserve"> </v>
      </c>
      <c r="F165" s="5"/>
      <c r="G165" s="4">
        <f t="shared" si="5"/>
        <v>0</v>
      </c>
      <c r="H165" s="5"/>
    </row>
    <row r="166" spans="2:8" x14ac:dyDescent="0.2">
      <c r="B166" s="5"/>
      <c r="C166" s="5"/>
      <c r="D166" s="5"/>
      <c r="E166" s="4" t="str">
        <f t="shared" si="6"/>
        <v xml:space="preserve"> </v>
      </c>
      <c r="F166" s="5"/>
      <c r="G166" s="4">
        <f t="shared" si="5"/>
        <v>0</v>
      </c>
      <c r="H166" s="5"/>
    </row>
    <row r="167" spans="2:8" x14ac:dyDescent="0.2">
      <c r="B167" s="5"/>
      <c r="C167" s="5"/>
      <c r="D167" s="5"/>
      <c r="E167" s="4" t="str">
        <f t="shared" si="6"/>
        <v xml:space="preserve"> </v>
      </c>
      <c r="F167" s="5"/>
      <c r="G167" s="4">
        <f t="shared" si="5"/>
        <v>0</v>
      </c>
      <c r="H167" s="5"/>
    </row>
    <row r="168" spans="2:8" x14ac:dyDescent="0.2">
      <c r="B168" s="5"/>
      <c r="C168" s="5"/>
      <c r="D168" s="5"/>
      <c r="E168" s="4" t="str">
        <f t="shared" si="6"/>
        <v xml:space="preserve"> </v>
      </c>
      <c r="F168" s="5"/>
      <c r="G168" s="4">
        <f t="shared" si="5"/>
        <v>0</v>
      </c>
      <c r="H168" s="5"/>
    </row>
    <row r="169" spans="2:8" x14ac:dyDescent="0.2">
      <c r="B169" s="5"/>
      <c r="C169" s="5"/>
      <c r="D169" s="5"/>
      <c r="E169" s="4" t="str">
        <f t="shared" si="6"/>
        <v xml:space="preserve"> </v>
      </c>
      <c r="F169" s="5"/>
      <c r="G169" s="4">
        <f t="shared" si="5"/>
        <v>0</v>
      </c>
      <c r="H169" s="5"/>
    </row>
    <row r="170" spans="2:8" x14ac:dyDescent="0.2">
      <c r="B170" s="5"/>
      <c r="C170" s="5"/>
      <c r="D170" s="5"/>
      <c r="E170" s="4" t="str">
        <f t="shared" si="6"/>
        <v xml:space="preserve"> </v>
      </c>
      <c r="F170" s="5"/>
      <c r="G170" s="4">
        <f t="shared" si="5"/>
        <v>0</v>
      </c>
      <c r="H170" s="5"/>
    </row>
    <row r="171" spans="2:8" x14ac:dyDescent="0.2">
      <c r="B171" s="5"/>
      <c r="C171" s="5"/>
      <c r="D171" s="5"/>
      <c r="E171" s="4" t="str">
        <f t="shared" si="6"/>
        <v xml:space="preserve"> </v>
      </c>
      <c r="F171" s="5"/>
      <c r="G171" s="4">
        <f t="shared" si="5"/>
        <v>0</v>
      </c>
      <c r="H171" s="5"/>
    </row>
    <row r="172" spans="2:8" x14ac:dyDescent="0.2">
      <c r="B172" s="5"/>
      <c r="C172" s="5"/>
      <c r="D172" s="5"/>
      <c r="E172" s="4" t="str">
        <f t="shared" si="6"/>
        <v xml:space="preserve"> </v>
      </c>
      <c r="F172" s="5"/>
      <c r="G172" s="4">
        <f t="shared" si="5"/>
        <v>0</v>
      </c>
      <c r="H172" s="5"/>
    </row>
    <row r="173" spans="2:8" x14ac:dyDescent="0.2">
      <c r="B173" s="5"/>
      <c r="C173" s="5"/>
      <c r="D173" s="5"/>
      <c r="E173" s="4" t="str">
        <f t="shared" si="6"/>
        <v xml:space="preserve"> </v>
      </c>
      <c r="F173" s="5"/>
      <c r="G173" s="4">
        <f t="shared" si="5"/>
        <v>0</v>
      </c>
      <c r="H173" s="5"/>
    </row>
    <row r="174" spans="2:8" x14ac:dyDescent="0.2">
      <c r="B174" s="5"/>
      <c r="C174" s="5"/>
      <c r="D174" s="5"/>
      <c r="E174" s="4" t="str">
        <f t="shared" si="6"/>
        <v xml:space="preserve"> </v>
      </c>
      <c r="F174" s="5"/>
      <c r="G174" s="4">
        <f t="shared" si="5"/>
        <v>0</v>
      </c>
      <c r="H174" s="5"/>
    </row>
    <row r="175" spans="2:8" x14ac:dyDescent="0.2">
      <c r="B175" s="5"/>
      <c r="C175" s="5"/>
      <c r="D175" s="5"/>
      <c r="E175" s="4" t="str">
        <f t="shared" si="6"/>
        <v xml:space="preserve"> </v>
      </c>
      <c r="F175" s="5"/>
      <c r="G175" s="4">
        <f t="shared" si="5"/>
        <v>0</v>
      </c>
      <c r="H175" s="5"/>
    </row>
    <row r="176" spans="2:8" x14ac:dyDescent="0.2">
      <c r="B176" s="5"/>
      <c r="C176" s="5"/>
      <c r="D176" s="5"/>
      <c r="E176" s="4" t="str">
        <f t="shared" si="6"/>
        <v xml:space="preserve"> </v>
      </c>
      <c r="F176" s="5"/>
      <c r="G176" s="4">
        <f t="shared" si="5"/>
        <v>0</v>
      </c>
      <c r="H176" s="5"/>
    </row>
    <row r="177" spans="2:8" x14ac:dyDescent="0.2">
      <c r="B177" s="5"/>
      <c r="C177" s="5"/>
      <c r="D177" s="5"/>
      <c r="E177" s="4" t="str">
        <f t="shared" si="6"/>
        <v xml:space="preserve"> </v>
      </c>
      <c r="F177" s="5"/>
      <c r="G177" s="4">
        <f t="shared" si="5"/>
        <v>0</v>
      </c>
      <c r="H177" s="5"/>
    </row>
    <row r="178" spans="2:8" x14ac:dyDescent="0.2">
      <c r="B178" s="5"/>
      <c r="C178" s="5"/>
      <c r="D178" s="5"/>
      <c r="E178" s="4" t="str">
        <f t="shared" si="6"/>
        <v xml:space="preserve"> </v>
      </c>
      <c r="F178" s="5"/>
      <c r="G178" s="4">
        <f t="shared" si="5"/>
        <v>0</v>
      </c>
      <c r="H178" s="5"/>
    </row>
    <row r="179" spans="2:8" x14ac:dyDescent="0.2">
      <c r="B179" s="5"/>
      <c r="C179" s="5"/>
      <c r="D179" s="5"/>
      <c r="E179" s="4" t="str">
        <f t="shared" si="6"/>
        <v xml:space="preserve"> </v>
      </c>
      <c r="F179" s="5"/>
      <c r="G179" s="4">
        <f t="shared" si="5"/>
        <v>0</v>
      </c>
      <c r="H179" s="5"/>
    </row>
    <row r="180" spans="2:8" x14ac:dyDescent="0.2">
      <c r="B180" s="5"/>
      <c r="C180" s="5"/>
      <c r="D180" s="5"/>
      <c r="E180" s="4" t="str">
        <f t="shared" si="6"/>
        <v xml:space="preserve"> </v>
      </c>
      <c r="F180" s="5"/>
      <c r="G180" s="4">
        <f t="shared" si="5"/>
        <v>0</v>
      </c>
      <c r="H180" s="5"/>
    </row>
    <row r="181" spans="2:8" x14ac:dyDescent="0.2">
      <c r="B181" s="5"/>
      <c r="C181" s="5"/>
      <c r="D181" s="5"/>
      <c r="E181" s="4" t="str">
        <f t="shared" si="6"/>
        <v xml:space="preserve"> </v>
      </c>
      <c r="F181" s="5"/>
      <c r="G181" s="4">
        <f t="shared" si="5"/>
        <v>0</v>
      </c>
      <c r="H181" s="5"/>
    </row>
    <row r="182" spans="2:8" x14ac:dyDescent="0.2">
      <c r="B182" s="5"/>
      <c r="C182" s="5"/>
      <c r="D182" s="5"/>
      <c r="E182" s="4" t="str">
        <f t="shared" si="6"/>
        <v xml:space="preserve"> </v>
      </c>
      <c r="F182" s="5"/>
      <c r="G182" s="4">
        <f t="shared" si="5"/>
        <v>0</v>
      </c>
      <c r="H182" s="5"/>
    </row>
    <row r="183" spans="2:8" x14ac:dyDescent="0.2">
      <c r="B183" s="5"/>
      <c r="C183" s="5"/>
      <c r="D183" s="5"/>
      <c r="E183" s="4" t="str">
        <f t="shared" si="6"/>
        <v xml:space="preserve"> </v>
      </c>
      <c r="F183" s="5"/>
      <c r="G183" s="4">
        <f t="shared" si="5"/>
        <v>0</v>
      </c>
      <c r="H183" s="5"/>
    </row>
    <row r="184" spans="2:8" x14ac:dyDescent="0.2">
      <c r="B184" s="5"/>
      <c r="C184" s="5"/>
      <c r="D184" s="5"/>
      <c r="E184" s="4" t="str">
        <f t="shared" si="6"/>
        <v xml:space="preserve"> </v>
      </c>
      <c r="F184" s="5"/>
      <c r="G184" s="4">
        <f t="shared" si="5"/>
        <v>0</v>
      </c>
      <c r="H184" s="5"/>
    </row>
    <row r="185" spans="2:8" x14ac:dyDescent="0.2">
      <c r="B185" s="5"/>
      <c r="C185" s="5"/>
      <c r="D185" s="5"/>
      <c r="E185" s="4" t="str">
        <f t="shared" si="6"/>
        <v xml:space="preserve"> </v>
      </c>
      <c r="F185" s="5"/>
      <c r="G185" s="4">
        <f t="shared" si="5"/>
        <v>0</v>
      </c>
      <c r="H185" s="5"/>
    </row>
    <row r="186" spans="2:8" x14ac:dyDescent="0.2">
      <c r="B186" s="5"/>
      <c r="C186" s="5"/>
      <c r="D186" s="5"/>
      <c r="E186" s="4" t="str">
        <f t="shared" si="6"/>
        <v xml:space="preserve"> </v>
      </c>
      <c r="F186" s="5"/>
      <c r="G186" s="4">
        <f t="shared" si="5"/>
        <v>0</v>
      </c>
      <c r="H186" s="5"/>
    </row>
    <row r="187" spans="2:8" x14ac:dyDescent="0.2">
      <c r="B187" s="5"/>
      <c r="C187" s="5"/>
      <c r="D187" s="5"/>
      <c r="E187" s="4" t="str">
        <f t="shared" si="6"/>
        <v xml:space="preserve"> </v>
      </c>
      <c r="F187" s="5"/>
      <c r="G187" s="4">
        <f t="shared" si="5"/>
        <v>0</v>
      </c>
      <c r="H187" s="5"/>
    </row>
    <row r="188" spans="2:8" x14ac:dyDescent="0.2">
      <c r="B188" s="5"/>
      <c r="C188" s="5"/>
      <c r="D188" s="5"/>
      <c r="E188" s="4" t="str">
        <f t="shared" si="6"/>
        <v xml:space="preserve"> </v>
      </c>
      <c r="F188" s="5"/>
      <c r="G188" s="4">
        <f t="shared" si="5"/>
        <v>0</v>
      </c>
      <c r="H188" s="5"/>
    </row>
    <row r="189" spans="2:8" x14ac:dyDescent="0.2">
      <c r="B189" s="5"/>
      <c r="C189" s="5"/>
      <c r="D189" s="5"/>
      <c r="E189" s="4" t="str">
        <f t="shared" si="6"/>
        <v xml:space="preserve"> </v>
      </c>
      <c r="F189" s="5"/>
      <c r="G189" s="4">
        <f t="shared" si="5"/>
        <v>0</v>
      </c>
      <c r="H189" s="5"/>
    </row>
    <row r="190" spans="2:8" x14ac:dyDescent="0.2">
      <c r="B190" s="5"/>
      <c r="C190" s="5"/>
      <c r="D190" s="5"/>
      <c r="E190" s="4" t="str">
        <f t="shared" si="6"/>
        <v xml:space="preserve"> </v>
      </c>
      <c r="F190" s="5"/>
      <c r="G190" s="4">
        <f t="shared" si="5"/>
        <v>0</v>
      </c>
      <c r="H190" s="5"/>
    </row>
    <row r="191" spans="2:8" x14ac:dyDescent="0.2">
      <c r="B191" s="5"/>
      <c r="C191" s="5"/>
      <c r="D191" s="5"/>
      <c r="E191" s="4" t="str">
        <f t="shared" si="6"/>
        <v xml:space="preserve"> </v>
      </c>
      <c r="F191" s="5"/>
      <c r="G191" s="4">
        <f t="shared" si="5"/>
        <v>0</v>
      </c>
      <c r="H191" s="5"/>
    </row>
    <row r="192" spans="2:8" x14ac:dyDescent="0.2">
      <c r="B192" s="5"/>
      <c r="C192" s="5"/>
      <c r="D192" s="5"/>
      <c r="E192" s="4" t="str">
        <f t="shared" si="6"/>
        <v xml:space="preserve"> </v>
      </c>
      <c r="F192" s="5"/>
      <c r="G192" s="4">
        <f t="shared" si="5"/>
        <v>0</v>
      </c>
      <c r="H192" s="5"/>
    </row>
    <row r="193" spans="2:8" x14ac:dyDescent="0.2">
      <c r="B193" s="5"/>
      <c r="C193" s="5"/>
      <c r="D193" s="5"/>
      <c r="E193" s="4" t="str">
        <f t="shared" si="6"/>
        <v xml:space="preserve"> </v>
      </c>
      <c r="F193" s="5"/>
      <c r="G193" s="4">
        <f t="shared" si="5"/>
        <v>0</v>
      </c>
      <c r="H193" s="5"/>
    </row>
    <row r="194" spans="2:8" x14ac:dyDescent="0.2">
      <c r="B194" s="5"/>
      <c r="C194" s="5"/>
      <c r="D194" s="5"/>
      <c r="E194" s="4" t="str">
        <f t="shared" si="6"/>
        <v xml:space="preserve"> </v>
      </c>
      <c r="F194" s="5"/>
      <c r="G194" s="4">
        <f t="shared" si="5"/>
        <v>0</v>
      </c>
      <c r="H194" s="5"/>
    </row>
    <row r="195" spans="2:8" x14ac:dyDescent="0.2">
      <c r="B195" s="5"/>
      <c r="C195" s="5"/>
      <c r="D195" s="5"/>
      <c r="E195" s="4" t="str">
        <f t="shared" si="6"/>
        <v xml:space="preserve"> </v>
      </c>
      <c r="F195" s="5"/>
      <c r="G195" s="4">
        <f t="shared" si="5"/>
        <v>0</v>
      </c>
      <c r="H195" s="5"/>
    </row>
    <row r="196" spans="2:8" x14ac:dyDescent="0.2">
      <c r="B196" s="5"/>
      <c r="C196" s="5"/>
      <c r="D196" s="5"/>
      <c r="E196" s="4" t="str">
        <f t="shared" si="6"/>
        <v xml:space="preserve"> </v>
      </c>
      <c r="F196" s="5"/>
      <c r="G196" s="4">
        <f t="shared" ref="G196:G259" si="7">IFERROR(E196*F196,0)</f>
        <v>0</v>
      </c>
      <c r="H196" s="5"/>
    </row>
    <row r="197" spans="2:8" x14ac:dyDescent="0.2">
      <c r="B197" s="5"/>
      <c r="C197" s="5"/>
      <c r="D197" s="5"/>
      <c r="E197" s="4" t="str">
        <f t="shared" si="6"/>
        <v xml:space="preserve"> </v>
      </c>
      <c r="F197" s="5"/>
      <c r="G197" s="4">
        <f t="shared" si="7"/>
        <v>0</v>
      </c>
      <c r="H197" s="5"/>
    </row>
    <row r="198" spans="2:8" x14ac:dyDescent="0.2">
      <c r="B198" s="5"/>
      <c r="C198" s="5"/>
      <c r="D198" s="5"/>
      <c r="E198" s="4" t="str">
        <f t="shared" si="6"/>
        <v xml:space="preserve"> </v>
      </c>
      <c r="F198" s="5"/>
      <c r="G198" s="4">
        <f t="shared" si="7"/>
        <v>0</v>
      </c>
      <c r="H198" s="5"/>
    </row>
    <row r="199" spans="2:8" x14ac:dyDescent="0.2">
      <c r="B199" s="5"/>
      <c r="C199" s="5"/>
      <c r="D199" s="5"/>
      <c r="E199" s="4" t="str">
        <f t="shared" si="6"/>
        <v xml:space="preserve"> </v>
      </c>
      <c r="F199" s="5"/>
      <c r="G199" s="4">
        <f t="shared" si="7"/>
        <v>0</v>
      </c>
      <c r="H199" s="5"/>
    </row>
    <row r="200" spans="2:8" x14ac:dyDescent="0.2">
      <c r="B200" s="5"/>
      <c r="C200" s="5"/>
      <c r="D200" s="5"/>
      <c r="E200" s="4" t="str">
        <f t="shared" si="6"/>
        <v xml:space="preserve"> </v>
      </c>
      <c r="F200" s="5"/>
      <c r="G200" s="4">
        <f t="shared" si="7"/>
        <v>0</v>
      </c>
      <c r="H200" s="5"/>
    </row>
    <row r="201" spans="2:8" x14ac:dyDescent="0.2">
      <c r="B201" s="5"/>
      <c r="C201" s="5"/>
      <c r="D201" s="5"/>
      <c r="E201" s="4" t="str">
        <f t="shared" ref="E201:E264" si="8">IF(D201="CAMISA BLANCA",59,IF(D201="CAMISA AZUL",59,IF(D201="CAMISA AMARILLA",59,IF(D201="CAMISA VERDE",59,IF(D201="CAMISA DENIM",59,IF(D201="CAMISA GRANATE",59,IF(D201="CAMISA GRIS",59,IF(D201="CAMISA GRIS CLARO",59,IF(D201="CAMISA CUADROS AZULES",59,IF(D201="CAMISA CUADROS NAVIDAD",59,IF(D201="CARTERA NEGRA",29,IF(D201="CARTERA AZUL",29,IF(D201="CARTERA CAMEL",29,IF(D201="CARTERA VERDE",29,IF(D201="CARTERA AZUL-ROJO",29,IF(D201="CARTERA VERDE-AMARILLO",29," "))))))))))))))))</f>
        <v xml:space="preserve"> </v>
      </c>
      <c r="F201" s="5"/>
      <c r="G201" s="4">
        <f t="shared" si="7"/>
        <v>0</v>
      </c>
      <c r="H201" s="5"/>
    </row>
    <row r="202" spans="2:8" x14ac:dyDescent="0.2">
      <c r="B202" s="5"/>
      <c r="C202" s="5"/>
      <c r="D202" s="5"/>
      <c r="E202" s="4" t="str">
        <f t="shared" si="8"/>
        <v xml:space="preserve"> </v>
      </c>
      <c r="F202" s="5"/>
      <c r="G202" s="4">
        <f t="shared" si="7"/>
        <v>0</v>
      </c>
      <c r="H202" s="5"/>
    </row>
    <row r="203" spans="2:8" x14ac:dyDescent="0.2">
      <c r="B203" s="5"/>
      <c r="C203" s="5"/>
      <c r="D203" s="5"/>
      <c r="E203" s="4" t="str">
        <f t="shared" si="8"/>
        <v xml:space="preserve"> </v>
      </c>
      <c r="F203" s="5"/>
      <c r="G203" s="4">
        <f t="shared" si="7"/>
        <v>0</v>
      </c>
      <c r="H203" s="5"/>
    </row>
    <row r="204" spans="2:8" x14ac:dyDescent="0.2">
      <c r="B204" s="5"/>
      <c r="C204" s="5"/>
      <c r="D204" s="5"/>
      <c r="E204" s="4" t="str">
        <f t="shared" si="8"/>
        <v xml:space="preserve"> </v>
      </c>
      <c r="F204" s="5"/>
      <c r="G204" s="4">
        <f t="shared" si="7"/>
        <v>0</v>
      </c>
      <c r="H204" s="5"/>
    </row>
    <row r="205" spans="2:8" x14ac:dyDescent="0.2">
      <c r="B205" s="5"/>
      <c r="C205" s="5"/>
      <c r="D205" s="5"/>
      <c r="E205" s="4" t="str">
        <f t="shared" si="8"/>
        <v xml:space="preserve"> </v>
      </c>
      <c r="F205" s="5"/>
      <c r="G205" s="4">
        <f t="shared" si="7"/>
        <v>0</v>
      </c>
      <c r="H205" s="5"/>
    </row>
    <row r="206" spans="2:8" x14ac:dyDescent="0.2">
      <c r="B206" s="5"/>
      <c r="C206" s="5"/>
      <c r="D206" s="5"/>
      <c r="E206" s="4" t="str">
        <f t="shared" si="8"/>
        <v xml:space="preserve"> </v>
      </c>
      <c r="F206" s="5"/>
      <c r="G206" s="4">
        <f t="shared" si="7"/>
        <v>0</v>
      </c>
      <c r="H206" s="5"/>
    </row>
    <row r="207" spans="2:8" x14ac:dyDescent="0.2">
      <c r="B207" s="5"/>
      <c r="C207" s="5"/>
      <c r="D207" s="5"/>
      <c r="E207" s="4" t="str">
        <f t="shared" si="8"/>
        <v xml:space="preserve"> </v>
      </c>
      <c r="F207" s="5"/>
      <c r="G207" s="4">
        <f t="shared" si="7"/>
        <v>0</v>
      </c>
      <c r="H207" s="5"/>
    </row>
    <row r="208" spans="2:8" x14ac:dyDescent="0.2">
      <c r="B208" s="5"/>
      <c r="C208" s="5"/>
      <c r="D208" s="5"/>
      <c r="E208" s="4" t="str">
        <f t="shared" si="8"/>
        <v xml:space="preserve"> </v>
      </c>
      <c r="F208" s="5"/>
      <c r="G208" s="4">
        <f t="shared" si="7"/>
        <v>0</v>
      </c>
      <c r="H208" s="5"/>
    </row>
    <row r="209" spans="2:8" x14ac:dyDescent="0.2">
      <c r="B209" s="5"/>
      <c r="C209" s="5"/>
      <c r="D209" s="5"/>
      <c r="E209" s="4" t="str">
        <f t="shared" si="8"/>
        <v xml:space="preserve"> </v>
      </c>
      <c r="F209" s="5"/>
      <c r="G209" s="4">
        <f t="shared" si="7"/>
        <v>0</v>
      </c>
      <c r="H209" s="5"/>
    </row>
    <row r="210" spans="2:8" x14ac:dyDescent="0.2">
      <c r="B210" s="5"/>
      <c r="C210" s="5"/>
      <c r="D210" s="5"/>
      <c r="E210" s="4" t="str">
        <f t="shared" si="8"/>
        <v xml:space="preserve"> </v>
      </c>
      <c r="F210" s="5"/>
      <c r="G210" s="4">
        <f t="shared" si="7"/>
        <v>0</v>
      </c>
      <c r="H210" s="5"/>
    </row>
    <row r="211" spans="2:8" x14ac:dyDescent="0.2">
      <c r="B211" s="5"/>
      <c r="C211" s="5"/>
      <c r="D211" s="5"/>
      <c r="E211" s="4" t="str">
        <f t="shared" si="8"/>
        <v xml:space="preserve"> </v>
      </c>
      <c r="F211" s="5"/>
      <c r="G211" s="4">
        <f t="shared" si="7"/>
        <v>0</v>
      </c>
      <c r="H211" s="5"/>
    </row>
    <row r="212" spans="2:8" x14ac:dyDescent="0.2">
      <c r="B212" s="5"/>
      <c r="C212" s="5"/>
      <c r="D212" s="5"/>
      <c r="E212" s="4" t="str">
        <f t="shared" si="8"/>
        <v xml:space="preserve"> </v>
      </c>
      <c r="F212" s="5"/>
      <c r="G212" s="4">
        <f t="shared" si="7"/>
        <v>0</v>
      </c>
      <c r="H212" s="5"/>
    </row>
    <row r="213" spans="2:8" x14ac:dyDescent="0.2">
      <c r="B213" s="5"/>
      <c r="C213" s="5"/>
      <c r="D213" s="5"/>
      <c r="E213" s="4" t="str">
        <f t="shared" si="8"/>
        <v xml:space="preserve"> </v>
      </c>
      <c r="F213" s="5"/>
      <c r="G213" s="4">
        <f t="shared" si="7"/>
        <v>0</v>
      </c>
      <c r="H213" s="5"/>
    </row>
    <row r="214" spans="2:8" x14ac:dyDescent="0.2">
      <c r="B214" s="5"/>
      <c r="C214" s="5"/>
      <c r="D214" s="5"/>
      <c r="E214" s="4" t="str">
        <f t="shared" si="8"/>
        <v xml:space="preserve"> </v>
      </c>
      <c r="F214" s="5"/>
      <c r="G214" s="4">
        <f t="shared" si="7"/>
        <v>0</v>
      </c>
      <c r="H214" s="5"/>
    </row>
    <row r="215" spans="2:8" x14ac:dyDescent="0.2">
      <c r="B215" s="5"/>
      <c r="C215" s="5"/>
      <c r="D215" s="5"/>
      <c r="E215" s="4" t="str">
        <f t="shared" si="8"/>
        <v xml:space="preserve"> </v>
      </c>
      <c r="F215" s="5"/>
      <c r="G215" s="4">
        <f t="shared" si="7"/>
        <v>0</v>
      </c>
      <c r="H215" s="5"/>
    </row>
    <row r="216" spans="2:8" x14ac:dyDescent="0.2">
      <c r="B216" s="5"/>
      <c r="C216" s="5"/>
      <c r="D216" s="5"/>
      <c r="E216" s="4" t="str">
        <f t="shared" si="8"/>
        <v xml:space="preserve"> </v>
      </c>
      <c r="F216" s="5"/>
      <c r="G216" s="4">
        <f t="shared" si="7"/>
        <v>0</v>
      </c>
      <c r="H216" s="5"/>
    </row>
    <row r="217" spans="2:8" x14ac:dyDescent="0.2">
      <c r="B217" s="5"/>
      <c r="C217" s="5"/>
      <c r="D217" s="5"/>
      <c r="E217" s="4" t="str">
        <f t="shared" si="8"/>
        <v xml:space="preserve"> </v>
      </c>
      <c r="F217" s="5"/>
      <c r="G217" s="4">
        <f t="shared" si="7"/>
        <v>0</v>
      </c>
      <c r="H217" s="5"/>
    </row>
    <row r="218" spans="2:8" x14ac:dyDescent="0.2">
      <c r="B218" s="5"/>
      <c r="C218" s="5"/>
      <c r="D218" s="5"/>
      <c r="E218" s="4" t="str">
        <f t="shared" si="8"/>
        <v xml:space="preserve"> </v>
      </c>
      <c r="F218" s="5"/>
      <c r="G218" s="4">
        <f t="shared" si="7"/>
        <v>0</v>
      </c>
      <c r="H218" s="5"/>
    </row>
    <row r="219" spans="2:8" x14ac:dyDescent="0.2">
      <c r="B219" s="5"/>
      <c r="C219" s="5"/>
      <c r="D219" s="5"/>
      <c r="E219" s="4" t="str">
        <f t="shared" si="8"/>
        <v xml:space="preserve"> </v>
      </c>
      <c r="F219" s="5"/>
      <c r="G219" s="4">
        <f t="shared" si="7"/>
        <v>0</v>
      </c>
      <c r="H219" s="5"/>
    </row>
    <row r="220" spans="2:8" x14ac:dyDescent="0.2">
      <c r="B220" s="5"/>
      <c r="C220" s="5"/>
      <c r="D220" s="5"/>
      <c r="E220" s="4" t="str">
        <f t="shared" si="8"/>
        <v xml:space="preserve"> </v>
      </c>
      <c r="F220" s="5"/>
      <c r="G220" s="4">
        <f t="shared" si="7"/>
        <v>0</v>
      </c>
      <c r="H220" s="5"/>
    </row>
    <row r="221" spans="2:8" x14ac:dyDescent="0.2">
      <c r="B221" s="5"/>
      <c r="C221" s="5"/>
      <c r="D221" s="5"/>
      <c r="E221" s="4" t="str">
        <f t="shared" si="8"/>
        <v xml:space="preserve"> </v>
      </c>
      <c r="F221" s="5"/>
      <c r="G221" s="4">
        <f t="shared" si="7"/>
        <v>0</v>
      </c>
      <c r="H221" s="5"/>
    </row>
    <row r="222" spans="2:8" x14ac:dyDescent="0.2">
      <c r="B222" s="5"/>
      <c r="C222" s="5"/>
      <c r="D222" s="5"/>
      <c r="E222" s="4" t="str">
        <f t="shared" si="8"/>
        <v xml:space="preserve"> </v>
      </c>
      <c r="F222" s="5"/>
      <c r="G222" s="4">
        <f t="shared" si="7"/>
        <v>0</v>
      </c>
      <c r="H222" s="5"/>
    </row>
    <row r="223" spans="2:8" x14ac:dyDescent="0.2">
      <c r="B223" s="5"/>
      <c r="C223" s="5"/>
      <c r="D223" s="5"/>
      <c r="E223" s="4" t="str">
        <f t="shared" si="8"/>
        <v xml:space="preserve"> </v>
      </c>
      <c r="F223" s="5"/>
      <c r="G223" s="4">
        <f t="shared" si="7"/>
        <v>0</v>
      </c>
      <c r="H223" s="5"/>
    </row>
    <row r="224" spans="2:8" x14ac:dyDescent="0.2">
      <c r="B224" s="5"/>
      <c r="C224" s="5"/>
      <c r="D224" s="5"/>
      <c r="E224" s="4" t="str">
        <f t="shared" si="8"/>
        <v xml:space="preserve"> </v>
      </c>
      <c r="F224" s="5"/>
      <c r="G224" s="4">
        <f t="shared" si="7"/>
        <v>0</v>
      </c>
      <c r="H224" s="5"/>
    </row>
    <row r="225" spans="2:8" x14ac:dyDescent="0.2">
      <c r="B225" s="5"/>
      <c r="C225" s="5"/>
      <c r="D225" s="5"/>
      <c r="E225" s="4" t="str">
        <f t="shared" si="8"/>
        <v xml:space="preserve"> </v>
      </c>
      <c r="F225" s="5"/>
      <c r="G225" s="4">
        <f t="shared" si="7"/>
        <v>0</v>
      </c>
      <c r="H225" s="5"/>
    </row>
    <row r="226" spans="2:8" x14ac:dyDescent="0.2">
      <c r="B226" s="5"/>
      <c r="C226" s="5"/>
      <c r="D226" s="5"/>
      <c r="E226" s="4" t="str">
        <f t="shared" si="8"/>
        <v xml:space="preserve"> </v>
      </c>
      <c r="F226" s="5"/>
      <c r="G226" s="4">
        <f t="shared" si="7"/>
        <v>0</v>
      </c>
      <c r="H226" s="5"/>
    </row>
    <row r="227" spans="2:8" x14ac:dyDescent="0.2">
      <c r="B227" s="5"/>
      <c r="C227" s="5"/>
      <c r="D227" s="5"/>
      <c r="E227" s="4" t="str">
        <f t="shared" si="8"/>
        <v xml:space="preserve"> </v>
      </c>
      <c r="F227" s="5"/>
      <c r="G227" s="4">
        <f t="shared" si="7"/>
        <v>0</v>
      </c>
      <c r="H227" s="5"/>
    </row>
    <row r="228" spans="2:8" x14ac:dyDescent="0.2">
      <c r="B228" s="5"/>
      <c r="C228" s="5"/>
      <c r="D228" s="5"/>
      <c r="E228" s="4" t="str">
        <f t="shared" si="8"/>
        <v xml:space="preserve"> </v>
      </c>
      <c r="F228" s="5"/>
      <c r="G228" s="4">
        <f t="shared" si="7"/>
        <v>0</v>
      </c>
      <c r="H228" s="5"/>
    </row>
    <row r="229" spans="2:8" x14ac:dyDescent="0.2">
      <c r="B229" s="5"/>
      <c r="C229" s="5"/>
      <c r="D229" s="5"/>
      <c r="E229" s="4" t="str">
        <f t="shared" si="8"/>
        <v xml:space="preserve"> </v>
      </c>
      <c r="F229" s="5"/>
      <c r="G229" s="4">
        <f t="shared" si="7"/>
        <v>0</v>
      </c>
      <c r="H229" s="5"/>
    </row>
    <row r="230" spans="2:8" x14ac:dyDescent="0.2">
      <c r="B230" s="5"/>
      <c r="C230" s="5"/>
      <c r="D230" s="5"/>
      <c r="E230" s="4" t="str">
        <f t="shared" si="8"/>
        <v xml:space="preserve"> </v>
      </c>
      <c r="F230" s="5"/>
      <c r="G230" s="4">
        <f t="shared" si="7"/>
        <v>0</v>
      </c>
      <c r="H230" s="5"/>
    </row>
    <row r="231" spans="2:8" x14ac:dyDescent="0.2">
      <c r="B231" s="5"/>
      <c r="C231" s="5"/>
      <c r="D231" s="5"/>
      <c r="E231" s="4" t="str">
        <f t="shared" si="8"/>
        <v xml:space="preserve"> </v>
      </c>
      <c r="F231" s="5"/>
      <c r="G231" s="4">
        <f t="shared" si="7"/>
        <v>0</v>
      </c>
      <c r="H231" s="5"/>
    </row>
    <row r="232" spans="2:8" x14ac:dyDescent="0.2">
      <c r="B232" s="5"/>
      <c r="C232" s="5"/>
      <c r="D232" s="5"/>
      <c r="E232" s="4" t="str">
        <f t="shared" si="8"/>
        <v xml:space="preserve"> </v>
      </c>
      <c r="F232" s="5"/>
      <c r="G232" s="4">
        <f t="shared" si="7"/>
        <v>0</v>
      </c>
      <c r="H232" s="5"/>
    </row>
    <row r="233" spans="2:8" x14ac:dyDescent="0.2">
      <c r="B233" s="5"/>
      <c r="C233" s="5"/>
      <c r="D233" s="5"/>
      <c r="E233" s="4" t="str">
        <f t="shared" si="8"/>
        <v xml:space="preserve"> </v>
      </c>
      <c r="F233" s="5"/>
      <c r="G233" s="4">
        <f t="shared" si="7"/>
        <v>0</v>
      </c>
      <c r="H233" s="5"/>
    </row>
    <row r="234" spans="2:8" x14ac:dyDescent="0.2">
      <c r="B234" s="5"/>
      <c r="C234" s="5"/>
      <c r="D234" s="5"/>
      <c r="E234" s="4" t="str">
        <f t="shared" si="8"/>
        <v xml:space="preserve"> </v>
      </c>
      <c r="F234" s="5"/>
      <c r="G234" s="4">
        <f t="shared" si="7"/>
        <v>0</v>
      </c>
      <c r="H234" s="5"/>
    </row>
    <row r="235" spans="2:8" x14ac:dyDescent="0.2">
      <c r="B235" s="5"/>
      <c r="C235" s="5"/>
      <c r="D235" s="5"/>
      <c r="E235" s="4" t="str">
        <f t="shared" si="8"/>
        <v xml:space="preserve"> </v>
      </c>
      <c r="F235" s="5"/>
      <c r="G235" s="4">
        <f t="shared" si="7"/>
        <v>0</v>
      </c>
      <c r="H235" s="5"/>
    </row>
    <row r="236" spans="2:8" x14ac:dyDescent="0.2">
      <c r="B236" s="5"/>
      <c r="C236" s="5"/>
      <c r="D236" s="5"/>
      <c r="E236" s="4" t="str">
        <f t="shared" si="8"/>
        <v xml:space="preserve"> </v>
      </c>
      <c r="F236" s="5"/>
      <c r="G236" s="4">
        <f t="shared" si="7"/>
        <v>0</v>
      </c>
      <c r="H236" s="5"/>
    </row>
    <row r="237" spans="2:8" x14ac:dyDescent="0.2">
      <c r="B237" s="5"/>
      <c r="C237" s="5"/>
      <c r="D237" s="5"/>
      <c r="E237" s="4" t="str">
        <f t="shared" si="8"/>
        <v xml:space="preserve"> </v>
      </c>
      <c r="F237" s="5"/>
      <c r="G237" s="4">
        <f t="shared" si="7"/>
        <v>0</v>
      </c>
      <c r="H237" s="5"/>
    </row>
    <row r="238" spans="2:8" x14ac:dyDescent="0.2">
      <c r="B238" s="5"/>
      <c r="C238" s="5"/>
      <c r="D238" s="5"/>
      <c r="E238" s="4" t="str">
        <f t="shared" si="8"/>
        <v xml:space="preserve"> </v>
      </c>
      <c r="F238" s="5"/>
      <c r="G238" s="4">
        <f t="shared" si="7"/>
        <v>0</v>
      </c>
      <c r="H238" s="5"/>
    </row>
    <row r="239" spans="2:8" x14ac:dyDescent="0.2">
      <c r="B239" s="5"/>
      <c r="C239" s="5"/>
      <c r="D239" s="5"/>
      <c r="E239" s="4" t="str">
        <f t="shared" si="8"/>
        <v xml:space="preserve"> </v>
      </c>
      <c r="F239" s="5"/>
      <c r="G239" s="4">
        <f t="shared" si="7"/>
        <v>0</v>
      </c>
      <c r="H239" s="5"/>
    </row>
    <row r="240" spans="2:8" x14ac:dyDescent="0.2">
      <c r="B240" s="5"/>
      <c r="C240" s="5"/>
      <c r="D240" s="5"/>
      <c r="E240" s="4" t="str">
        <f t="shared" si="8"/>
        <v xml:space="preserve"> </v>
      </c>
      <c r="F240" s="5"/>
      <c r="G240" s="4">
        <f t="shared" si="7"/>
        <v>0</v>
      </c>
      <c r="H240" s="5"/>
    </row>
    <row r="241" spans="2:8" x14ac:dyDescent="0.2">
      <c r="B241" s="5"/>
      <c r="C241" s="5"/>
      <c r="D241" s="5"/>
      <c r="E241" s="4" t="str">
        <f t="shared" si="8"/>
        <v xml:space="preserve"> </v>
      </c>
      <c r="F241" s="5"/>
      <c r="G241" s="4">
        <f t="shared" si="7"/>
        <v>0</v>
      </c>
      <c r="H241" s="5"/>
    </row>
    <row r="242" spans="2:8" x14ac:dyDescent="0.2">
      <c r="B242" s="5"/>
      <c r="C242" s="5"/>
      <c r="D242" s="5"/>
      <c r="E242" s="4" t="str">
        <f t="shared" si="8"/>
        <v xml:space="preserve"> </v>
      </c>
      <c r="F242" s="5"/>
      <c r="G242" s="4">
        <f t="shared" si="7"/>
        <v>0</v>
      </c>
      <c r="H242" s="5"/>
    </row>
    <row r="243" spans="2:8" x14ac:dyDescent="0.2">
      <c r="B243" s="5"/>
      <c r="C243" s="5"/>
      <c r="D243" s="5"/>
      <c r="E243" s="4" t="str">
        <f t="shared" si="8"/>
        <v xml:space="preserve"> </v>
      </c>
      <c r="F243" s="5"/>
      <c r="G243" s="4">
        <f t="shared" si="7"/>
        <v>0</v>
      </c>
      <c r="H243" s="5"/>
    </row>
    <row r="244" spans="2:8" x14ac:dyDescent="0.2">
      <c r="B244" s="5"/>
      <c r="C244" s="5"/>
      <c r="D244" s="5"/>
      <c r="E244" s="4" t="str">
        <f t="shared" si="8"/>
        <v xml:space="preserve"> </v>
      </c>
      <c r="F244" s="5"/>
      <c r="G244" s="4">
        <f t="shared" si="7"/>
        <v>0</v>
      </c>
      <c r="H244" s="5"/>
    </row>
    <row r="245" spans="2:8" x14ac:dyDescent="0.2">
      <c r="B245" s="5"/>
      <c r="C245" s="5"/>
      <c r="D245" s="5"/>
      <c r="E245" s="4" t="str">
        <f t="shared" si="8"/>
        <v xml:space="preserve"> </v>
      </c>
      <c r="F245" s="5"/>
      <c r="G245" s="4">
        <f t="shared" si="7"/>
        <v>0</v>
      </c>
      <c r="H245" s="5"/>
    </row>
    <row r="246" spans="2:8" x14ac:dyDescent="0.2">
      <c r="B246" s="5"/>
      <c r="C246" s="5"/>
      <c r="D246" s="5"/>
      <c r="E246" s="4" t="str">
        <f t="shared" si="8"/>
        <v xml:space="preserve"> </v>
      </c>
      <c r="F246" s="5"/>
      <c r="G246" s="4">
        <f t="shared" si="7"/>
        <v>0</v>
      </c>
      <c r="H246" s="5"/>
    </row>
    <row r="247" spans="2:8" x14ac:dyDescent="0.2">
      <c r="B247" s="5"/>
      <c r="C247" s="5"/>
      <c r="D247" s="5"/>
      <c r="E247" s="4" t="str">
        <f t="shared" si="8"/>
        <v xml:space="preserve"> </v>
      </c>
      <c r="F247" s="5"/>
      <c r="G247" s="4">
        <f t="shared" si="7"/>
        <v>0</v>
      </c>
      <c r="H247" s="5"/>
    </row>
    <row r="248" spans="2:8" x14ac:dyDescent="0.2">
      <c r="B248" s="5"/>
      <c r="C248" s="5"/>
      <c r="D248" s="5"/>
      <c r="E248" s="4" t="str">
        <f t="shared" si="8"/>
        <v xml:space="preserve"> </v>
      </c>
      <c r="F248" s="5"/>
      <c r="G248" s="4">
        <f t="shared" si="7"/>
        <v>0</v>
      </c>
      <c r="H248" s="5"/>
    </row>
    <row r="249" spans="2:8" x14ac:dyDescent="0.2">
      <c r="B249" s="5"/>
      <c r="C249" s="5"/>
      <c r="D249" s="5"/>
      <c r="E249" s="4" t="str">
        <f t="shared" si="8"/>
        <v xml:space="preserve"> </v>
      </c>
      <c r="F249" s="5"/>
      <c r="G249" s="4">
        <f t="shared" si="7"/>
        <v>0</v>
      </c>
      <c r="H249" s="5"/>
    </row>
    <row r="250" spans="2:8" x14ac:dyDescent="0.2">
      <c r="B250" s="5"/>
      <c r="C250" s="5"/>
      <c r="D250" s="5"/>
      <c r="E250" s="4" t="str">
        <f t="shared" si="8"/>
        <v xml:space="preserve"> </v>
      </c>
      <c r="F250" s="5"/>
      <c r="G250" s="4">
        <f t="shared" si="7"/>
        <v>0</v>
      </c>
      <c r="H250" s="5"/>
    </row>
    <row r="251" spans="2:8" x14ac:dyDescent="0.2">
      <c r="B251" s="5"/>
      <c r="C251" s="5"/>
      <c r="D251" s="5"/>
      <c r="E251" s="4" t="str">
        <f t="shared" si="8"/>
        <v xml:space="preserve"> </v>
      </c>
      <c r="F251" s="5"/>
      <c r="G251" s="4">
        <f t="shared" si="7"/>
        <v>0</v>
      </c>
      <c r="H251" s="5"/>
    </row>
    <row r="252" spans="2:8" x14ac:dyDescent="0.2">
      <c r="B252" s="5"/>
      <c r="C252" s="5"/>
      <c r="D252" s="5"/>
      <c r="E252" s="4" t="str">
        <f t="shared" si="8"/>
        <v xml:space="preserve"> </v>
      </c>
      <c r="F252" s="5"/>
      <c r="G252" s="4">
        <f t="shared" si="7"/>
        <v>0</v>
      </c>
      <c r="H252" s="5"/>
    </row>
    <row r="253" spans="2:8" x14ac:dyDescent="0.2">
      <c r="B253" s="5"/>
      <c r="C253" s="5"/>
      <c r="D253" s="5"/>
      <c r="E253" s="4" t="str">
        <f t="shared" si="8"/>
        <v xml:space="preserve"> </v>
      </c>
      <c r="F253" s="5"/>
      <c r="G253" s="4">
        <f t="shared" si="7"/>
        <v>0</v>
      </c>
      <c r="H253" s="5"/>
    </row>
    <row r="254" spans="2:8" x14ac:dyDescent="0.2">
      <c r="B254" s="5"/>
      <c r="C254" s="5"/>
      <c r="D254" s="5"/>
      <c r="E254" s="4" t="str">
        <f t="shared" si="8"/>
        <v xml:space="preserve"> </v>
      </c>
      <c r="F254" s="5"/>
      <c r="G254" s="4">
        <f t="shared" si="7"/>
        <v>0</v>
      </c>
      <c r="H254" s="5"/>
    </row>
    <row r="255" spans="2:8" x14ac:dyDescent="0.2">
      <c r="B255" s="5"/>
      <c r="C255" s="5"/>
      <c r="D255" s="5"/>
      <c r="E255" s="4" t="str">
        <f t="shared" si="8"/>
        <v xml:space="preserve"> </v>
      </c>
      <c r="F255" s="5"/>
      <c r="G255" s="4">
        <f t="shared" si="7"/>
        <v>0</v>
      </c>
      <c r="H255" s="5"/>
    </row>
    <row r="256" spans="2:8" x14ac:dyDescent="0.2">
      <c r="B256" s="5"/>
      <c r="C256" s="5"/>
      <c r="D256" s="5"/>
      <c r="E256" s="4" t="str">
        <f t="shared" si="8"/>
        <v xml:space="preserve"> </v>
      </c>
      <c r="F256" s="5"/>
      <c r="G256" s="4">
        <f t="shared" si="7"/>
        <v>0</v>
      </c>
      <c r="H256" s="5"/>
    </row>
    <row r="257" spans="2:8" x14ac:dyDescent="0.2">
      <c r="B257" s="5"/>
      <c r="C257" s="5"/>
      <c r="D257" s="5"/>
      <c r="E257" s="4" t="str">
        <f t="shared" si="8"/>
        <v xml:space="preserve"> </v>
      </c>
      <c r="F257" s="5"/>
      <c r="G257" s="4">
        <f t="shared" si="7"/>
        <v>0</v>
      </c>
      <c r="H257" s="5"/>
    </row>
    <row r="258" spans="2:8" x14ac:dyDescent="0.2">
      <c r="B258" s="5"/>
      <c r="C258" s="5"/>
      <c r="D258" s="5"/>
      <c r="E258" s="4" t="str">
        <f t="shared" si="8"/>
        <v xml:space="preserve"> </v>
      </c>
      <c r="F258" s="5"/>
      <c r="G258" s="4">
        <f t="shared" si="7"/>
        <v>0</v>
      </c>
      <c r="H258" s="5"/>
    </row>
    <row r="259" spans="2:8" x14ac:dyDescent="0.2">
      <c r="B259" s="5"/>
      <c r="C259" s="5"/>
      <c r="D259" s="5"/>
      <c r="E259" s="4" t="str">
        <f t="shared" si="8"/>
        <v xml:space="preserve"> </v>
      </c>
      <c r="F259" s="5"/>
      <c r="G259" s="4">
        <f t="shared" si="7"/>
        <v>0</v>
      </c>
      <c r="H259" s="5"/>
    </row>
    <row r="260" spans="2:8" x14ac:dyDescent="0.2">
      <c r="B260" s="5"/>
      <c r="C260" s="5"/>
      <c r="D260" s="5"/>
      <c r="E260" s="4" t="str">
        <f t="shared" si="8"/>
        <v xml:space="preserve"> </v>
      </c>
      <c r="F260" s="5"/>
      <c r="G260" s="4">
        <f t="shared" ref="G260:G323" si="9">IFERROR(E260*F260,0)</f>
        <v>0</v>
      </c>
      <c r="H260" s="5"/>
    </row>
    <row r="261" spans="2:8" x14ac:dyDescent="0.2">
      <c r="B261" s="5"/>
      <c r="C261" s="5"/>
      <c r="D261" s="5"/>
      <c r="E261" s="4" t="str">
        <f t="shared" si="8"/>
        <v xml:space="preserve"> </v>
      </c>
      <c r="F261" s="5"/>
      <c r="G261" s="4">
        <f t="shared" si="9"/>
        <v>0</v>
      </c>
      <c r="H261" s="5"/>
    </row>
    <row r="262" spans="2:8" x14ac:dyDescent="0.2">
      <c r="B262" s="5"/>
      <c r="C262" s="5"/>
      <c r="D262" s="5"/>
      <c r="E262" s="4" t="str">
        <f t="shared" si="8"/>
        <v xml:space="preserve"> </v>
      </c>
      <c r="F262" s="5"/>
      <c r="G262" s="4">
        <f t="shared" si="9"/>
        <v>0</v>
      </c>
      <c r="H262" s="5"/>
    </row>
    <row r="263" spans="2:8" x14ac:dyDescent="0.2">
      <c r="B263" s="5"/>
      <c r="C263" s="5"/>
      <c r="D263" s="5"/>
      <c r="E263" s="4" t="str">
        <f t="shared" si="8"/>
        <v xml:space="preserve"> </v>
      </c>
      <c r="F263" s="5"/>
      <c r="G263" s="4">
        <f t="shared" si="9"/>
        <v>0</v>
      </c>
      <c r="H263" s="5"/>
    </row>
    <row r="264" spans="2:8" x14ac:dyDescent="0.2">
      <c r="B264" s="5"/>
      <c r="C264" s="5"/>
      <c r="D264" s="5"/>
      <c r="E264" s="4" t="str">
        <f t="shared" si="8"/>
        <v xml:space="preserve"> </v>
      </c>
      <c r="F264" s="5"/>
      <c r="G264" s="4">
        <f t="shared" si="9"/>
        <v>0</v>
      </c>
      <c r="H264" s="5"/>
    </row>
    <row r="265" spans="2:8" x14ac:dyDescent="0.2">
      <c r="B265" s="5"/>
      <c r="C265" s="5"/>
      <c r="D265" s="5"/>
      <c r="E265" s="4" t="str">
        <f t="shared" ref="E265:E328" si="10">IF(D265="CAMISA BLANCA",59,IF(D265="CAMISA AZUL",59,IF(D265="CAMISA AMARILLA",59,IF(D265="CAMISA VERDE",59,IF(D265="CAMISA DENIM",59,IF(D265="CAMISA GRANATE",59,IF(D265="CAMISA GRIS",59,IF(D265="CAMISA GRIS CLARO",59,IF(D265="CAMISA CUADROS AZULES",59,IF(D265="CAMISA CUADROS NAVIDAD",59,IF(D265="CARTERA NEGRA",29,IF(D265="CARTERA AZUL",29,IF(D265="CARTERA CAMEL",29,IF(D265="CARTERA VERDE",29,IF(D265="CARTERA AZUL-ROJO",29,IF(D265="CARTERA VERDE-AMARILLO",29," "))))))))))))))))</f>
        <v xml:space="preserve"> </v>
      </c>
      <c r="F265" s="5"/>
      <c r="G265" s="4">
        <f t="shared" si="9"/>
        <v>0</v>
      </c>
      <c r="H265" s="5"/>
    </row>
    <row r="266" spans="2:8" x14ac:dyDescent="0.2">
      <c r="B266" s="5"/>
      <c r="C266" s="5"/>
      <c r="D266" s="5"/>
      <c r="E266" s="4" t="str">
        <f t="shared" si="10"/>
        <v xml:space="preserve"> </v>
      </c>
      <c r="F266" s="5"/>
      <c r="G266" s="4">
        <f t="shared" si="9"/>
        <v>0</v>
      </c>
      <c r="H266" s="5"/>
    </row>
    <row r="267" spans="2:8" x14ac:dyDescent="0.2">
      <c r="B267" s="5"/>
      <c r="C267" s="5"/>
      <c r="D267" s="5"/>
      <c r="E267" s="4" t="str">
        <f t="shared" si="10"/>
        <v xml:space="preserve"> </v>
      </c>
      <c r="F267" s="5"/>
      <c r="G267" s="4">
        <f t="shared" si="9"/>
        <v>0</v>
      </c>
      <c r="H267" s="5"/>
    </row>
    <row r="268" spans="2:8" x14ac:dyDescent="0.2">
      <c r="B268" s="5"/>
      <c r="C268" s="5"/>
      <c r="D268" s="5"/>
      <c r="E268" s="4" t="str">
        <f t="shared" si="10"/>
        <v xml:space="preserve"> </v>
      </c>
      <c r="F268" s="5"/>
      <c r="G268" s="4">
        <f t="shared" si="9"/>
        <v>0</v>
      </c>
      <c r="H268" s="5"/>
    </row>
    <row r="269" spans="2:8" x14ac:dyDescent="0.2">
      <c r="B269" s="5"/>
      <c r="C269" s="5"/>
      <c r="D269" s="5"/>
      <c r="E269" s="4" t="str">
        <f t="shared" si="10"/>
        <v xml:space="preserve"> </v>
      </c>
      <c r="F269" s="5"/>
      <c r="G269" s="4">
        <f t="shared" si="9"/>
        <v>0</v>
      </c>
      <c r="H269" s="5"/>
    </row>
    <row r="270" spans="2:8" x14ac:dyDescent="0.2">
      <c r="B270" s="5"/>
      <c r="C270" s="5"/>
      <c r="D270" s="5"/>
      <c r="E270" s="4" t="str">
        <f t="shared" si="10"/>
        <v xml:space="preserve"> </v>
      </c>
      <c r="F270" s="5"/>
      <c r="G270" s="4">
        <f t="shared" si="9"/>
        <v>0</v>
      </c>
      <c r="H270" s="5"/>
    </row>
    <row r="271" spans="2:8" x14ac:dyDescent="0.2">
      <c r="B271" s="5"/>
      <c r="C271" s="5"/>
      <c r="D271" s="5"/>
      <c r="E271" s="4" t="str">
        <f t="shared" si="10"/>
        <v xml:space="preserve"> </v>
      </c>
      <c r="F271" s="5"/>
      <c r="G271" s="4">
        <f t="shared" si="9"/>
        <v>0</v>
      </c>
      <c r="H271" s="5"/>
    </row>
    <row r="272" spans="2:8" x14ac:dyDescent="0.2">
      <c r="B272" s="5"/>
      <c r="C272" s="5"/>
      <c r="D272" s="5"/>
      <c r="E272" s="4" t="str">
        <f t="shared" si="10"/>
        <v xml:space="preserve"> </v>
      </c>
      <c r="F272" s="5"/>
      <c r="G272" s="4">
        <f t="shared" si="9"/>
        <v>0</v>
      </c>
      <c r="H272" s="5"/>
    </row>
    <row r="273" spans="2:8" x14ac:dyDescent="0.2">
      <c r="B273" s="5"/>
      <c r="C273" s="5"/>
      <c r="D273" s="5"/>
      <c r="E273" s="4" t="str">
        <f t="shared" si="10"/>
        <v xml:space="preserve"> </v>
      </c>
      <c r="F273" s="5"/>
      <c r="G273" s="4">
        <f t="shared" si="9"/>
        <v>0</v>
      </c>
      <c r="H273" s="5"/>
    </row>
    <row r="274" spans="2:8" x14ac:dyDescent="0.2">
      <c r="B274" s="5"/>
      <c r="C274" s="5"/>
      <c r="D274" s="5"/>
      <c r="E274" s="4" t="str">
        <f t="shared" si="10"/>
        <v xml:space="preserve"> </v>
      </c>
      <c r="F274" s="5"/>
      <c r="G274" s="4">
        <f t="shared" si="9"/>
        <v>0</v>
      </c>
      <c r="H274" s="5"/>
    </row>
    <row r="275" spans="2:8" x14ac:dyDescent="0.2">
      <c r="B275" s="5"/>
      <c r="C275" s="5"/>
      <c r="D275" s="5"/>
      <c r="E275" s="4" t="str">
        <f t="shared" si="10"/>
        <v xml:space="preserve"> </v>
      </c>
      <c r="F275" s="5"/>
      <c r="G275" s="4">
        <f t="shared" si="9"/>
        <v>0</v>
      </c>
      <c r="H275" s="5"/>
    </row>
    <row r="276" spans="2:8" x14ac:dyDescent="0.2">
      <c r="B276" s="5"/>
      <c r="C276" s="5"/>
      <c r="D276" s="5"/>
      <c r="E276" s="4" t="str">
        <f t="shared" si="10"/>
        <v xml:space="preserve"> </v>
      </c>
      <c r="F276" s="5"/>
      <c r="G276" s="4">
        <f t="shared" si="9"/>
        <v>0</v>
      </c>
      <c r="H276" s="5"/>
    </row>
    <row r="277" spans="2:8" x14ac:dyDescent="0.2">
      <c r="B277" s="5"/>
      <c r="C277" s="5"/>
      <c r="D277" s="5"/>
      <c r="E277" s="4" t="str">
        <f t="shared" si="10"/>
        <v xml:space="preserve"> </v>
      </c>
      <c r="F277" s="5"/>
      <c r="G277" s="4">
        <f t="shared" si="9"/>
        <v>0</v>
      </c>
      <c r="H277" s="5"/>
    </row>
    <row r="278" spans="2:8" x14ac:dyDescent="0.2">
      <c r="B278" s="5"/>
      <c r="C278" s="5"/>
      <c r="D278" s="5"/>
      <c r="E278" s="4" t="str">
        <f t="shared" si="10"/>
        <v xml:space="preserve"> </v>
      </c>
      <c r="F278" s="5"/>
      <c r="G278" s="4">
        <f t="shared" si="9"/>
        <v>0</v>
      </c>
      <c r="H278" s="5"/>
    </row>
    <row r="279" spans="2:8" x14ac:dyDescent="0.2">
      <c r="B279" s="5"/>
      <c r="C279" s="5"/>
      <c r="D279" s="5"/>
      <c r="E279" s="4" t="str">
        <f t="shared" si="10"/>
        <v xml:space="preserve"> </v>
      </c>
      <c r="F279" s="5"/>
      <c r="G279" s="4">
        <f t="shared" si="9"/>
        <v>0</v>
      </c>
      <c r="H279" s="5"/>
    </row>
    <row r="280" spans="2:8" x14ac:dyDescent="0.2">
      <c r="B280" s="5"/>
      <c r="C280" s="5"/>
      <c r="D280" s="5"/>
      <c r="E280" s="4" t="str">
        <f t="shared" si="10"/>
        <v xml:space="preserve"> </v>
      </c>
      <c r="F280" s="5"/>
      <c r="G280" s="4">
        <f t="shared" si="9"/>
        <v>0</v>
      </c>
      <c r="H280" s="5"/>
    </row>
    <row r="281" spans="2:8" x14ac:dyDescent="0.2">
      <c r="B281" s="5"/>
      <c r="C281" s="5"/>
      <c r="D281" s="5"/>
      <c r="E281" s="4" t="str">
        <f t="shared" si="10"/>
        <v xml:space="preserve"> </v>
      </c>
      <c r="F281" s="5"/>
      <c r="G281" s="4">
        <f t="shared" si="9"/>
        <v>0</v>
      </c>
      <c r="H281" s="5"/>
    </row>
    <row r="282" spans="2:8" x14ac:dyDescent="0.2">
      <c r="B282" s="5"/>
      <c r="C282" s="5"/>
      <c r="D282" s="5"/>
      <c r="E282" s="4" t="str">
        <f t="shared" si="10"/>
        <v xml:space="preserve"> </v>
      </c>
      <c r="F282" s="5"/>
      <c r="G282" s="4">
        <f t="shared" si="9"/>
        <v>0</v>
      </c>
      <c r="H282" s="5"/>
    </row>
    <row r="283" spans="2:8" x14ac:dyDescent="0.2">
      <c r="B283" s="5"/>
      <c r="C283" s="5"/>
      <c r="D283" s="5"/>
      <c r="E283" s="4" t="str">
        <f t="shared" si="10"/>
        <v xml:space="preserve"> </v>
      </c>
      <c r="F283" s="5"/>
      <c r="G283" s="4">
        <f t="shared" si="9"/>
        <v>0</v>
      </c>
      <c r="H283" s="5"/>
    </row>
    <row r="284" spans="2:8" x14ac:dyDescent="0.2">
      <c r="B284" s="5"/>
      <c r="C284" s="5"/>
      <c r="D284" s="5"/>
      <c r="E284" s="4" t="str">
        <f t="shared" si="10"/>
        <v xml:space="preserve"> </v>
      </c>
      <c r="F284" s="5"/>
      <c r="G284" s="4">
        <f t="shared" si="9"/>
        <v>0</v>
      </c>
      <c r="H284" s="5"/>
    </row>
    <row r="285" spans="2:8" x14ac:dyDescent="0.2">
      <c r="B285" s="5"/>
      <c r="C285" s="5"/>
      <c r="D285" s="5"/>
      <c r="E285" s="4" t="str">
        <f t="shared" si="10"/>
        <v xml:space="preserve"> </v>
      </c>
      <c r="F285" s="5"/>
      <c r="G285" s="4">
        <f t="shared" si="9"/>
        <v>0</v>
      </c>
      <c r="H285" s="5"/>
    </row>
    <row r="286" spans="2:8" x14ac:dyDescent="0.2">
      <c r="B286" s="5"/>
      <c r="C286" s="5"/>
      <c r="D286" s="5"/>
      <c r="E286" s="4" t="str">
        <f t="shared" si="10"/>
        <v xml:space="preserve"> </v>
      </c>
      <c r="F286" s="5"/>
      <c r="G286" s="4">
        <f t="shared" si="9"/>
        <v>0</v>
      </c>
      <c r="H286" s="5"/>
    </row>
    <row r="287" spans="2:8" x14ac:dyDescent="0.2">
      <c r="B287" s="5"/>
      <c r="C287" s="5"/>
      <c r="D287" s="5"/>
      <c r="E287" s="4" t="str">
        <f t="shared" si="10"/>
        <v xml:space="preserve"> </v>
      </c>
      <c r="F287" s="5"/>
      <c r="G287" s="4">
        <f t="shared" si="9"/>
        <v>0</v>
      </c>
      <c r="H287" s="5"/>
    </row>
    <row r="288" spans="2:8" x14ac:dyDescent="0.2">
      <c r="B288" s="5"/>
      <c r="C288" s="5"/>
      <c r="D288" s="5"/>
      <c r="E288" s="4" t="str">
        <f t="shared" si="10"/>
        <v xml:space="preserve"> </v>
      </c>
      <c r="F288" s="5"/>
      <c r="G288" s="4">
        <f t="shared" si="9"/>
        <v>0</v>
      </c>
      <c r="H288" s="5"/>
    </row>
    <row r="289" spans="2:8" x14ac:dyDescent="0.2">
      <c r="B289" s="5"/>
      <c r="C289" s="5"/>
      <c r="D289" s="5"/>
      <c r="E289" s="4" t="str">
        <f t="shared" si="10"/>
        <v xml:space="preserve"> </v>
      </c>
      <c r="F289" s="5"/>
      <c r="G289" s="4">
        <f t="shared" si="9"/>
        <v>0</v>
      </c>
      <c r="H289" s="5"/>
    </row>
    <row r="290" spans="2:8" x14ac:dyDescent="0.2">
      <c r="B290" s="5"/>
      <c r="C290" s="5"/>
      <c r="D290" s="5"/>
      <c r="E290" s="4" t="str">
        <f t="shared" si="10"/>
        <v xml:space="preserve"> </v>
      </c>
      <c r="F290" s="5"/>
      <c r="G290" s="4">
        <f t="shared" si="9"/>
        <v>0</v>
      </c>
      <c r="H290" s="5"/>
    </row>
    <row r="291" spans="2:8" x14ac:dyDescent="0.2">
      <c r="B291" s="5"/>
      <c r="C291" s="5"/>
      <c r="D291" s="5"/>
      <c r="E291" s="4" t="str">
        <f t="shared" si="10"/>
        <v xml:space="preserve"> </v>
      </c>
      <c r="F291" s="5"/>
      <c r="G291" s="4">
        <f t="shared" si="9"/>
        <v>0</v>
      </c>
      <c r="H291" s="5"/>
    </row>
    <row r="292" spans="2:8" x14ac:dyDescent="0.2">
      <c r="B292" s="5"/>
      <c r="C292" s="5"/>
      <c r="D292" s="5"/>
      <c r="E292" s="4" t="str">
        <f t="shared" si="10"/>
        <v xml:space="preserve"> </v>
      </c>
      <c r="F292" s="5"/>
      <c r="G292" s="4">
        <f t="shared" si="9"/>
        <v>0</v>
      </c>
      <c r="H292" s="5"/>
    </row>
    <row r="293" spans="2:8" x14ac:dyDescent="0.2">
      <c r="B293" s="5"/>
      <c r="C293" s="5"/>
      <c r="D293" s="5"/>
      <c r="E293" s="4" t="str">
        <f t="shared" si="10"/>
        <v xml:space="preserve"> </v>
      </c>
      <c r="F293" s="5"/>
      <c r="G293" s="4">
        <f t="shared" si="9"/>
        <v>0</v>
      </c>
      <c r="H293" s="5"/>
    </row>
    <row r="294" spans="2:8" x14ac:dyDescent="0.2">
      <c r="B294" s="5"/>
      <c r="C294" s="5"/>
      <c r="D294" s="5"/>
      <c r="E294" s="4" t="str">
        <f t="shared" si="10"/>
        <v xml:space="preserve"> </v>
      </c>
      <c r="F294" s="5"/>
      <c r="G294" s="4">
        <f t="shared" si="9"/>
        <v>0</v>
      </c>
      <c r="H294" s="5"/>
    </row>
    <row r="295" spans="2:8" x14ac:dyDescent="0.2">
      <c r="B295" s="5"/>
      <c r="C295" s="5"/>
      <c r="D295" s="5"/>
      <c r="E295" s="4" t="str">
        <f t="shared" si="10"/>
        <v xml:space="preserve"> </v>
      </c>
      <c r="F295" s="5"/>
      <c r="G295" s="4">
        <f t="shared" si="9"/>
        <v>0</v>
      </c>
      <c r="H295" s="5"/>
    </row>
    <row r="296" spans="2:8" x14ac:dyDescent="0.2">
      <c r="B296" s="5"/>
      <c r="C296" s="5"/>
      <c r="D296" s="5"/>
      <c r="E296" s="4" t="str">
        <f t="shared" si="10"/>
        <v xml:space="preserve"> </v>
      </c>
      <c r="F296" s="5"/>
      <c r="G296" s="4">
        <f t="shared" si="9"/>
        <v>0</v>
      </c>
      <c r="H296" s="5"/>
    </row>
    <row r="297" spans="2:8" x14ac:dyDescent="0.2">
      <c r="B297" s="5"/>
      <c r="C297" s="5"/>
      <c r="D297" s="5"/>
      <c r="E297" s="4" t="str">
        <f t="shared" si="10"/>
        <v xml:space="preserve"> </v>
      </c>
      <c r="F297" s="5"/>
      <c r="G297" s="4">
        <f t="shared" si="9"/>
        <v>0</v>
      </c>
      <c r="H297" s="5"/>
    </row>
    <row r="298" spans="2:8" x14ac:dyDescent="0.2">
      <c r="B298" s="5"/>
      <c r="C298" s="5"/>
      <c r="D298" s="5"/>
      <c r="E298" s="4" t="str">
        <f t="shared" si="10"/>
        <v xml:space="preserve"> </v>
      </c>
      <c r="F298" s="5"/>
      <c r="G298" s="4">
        <f t="shared" si="9"/>
        <v>0</v>
      </c>
      <c r="H298" s="5"/>
    </row>
    <row r="299" spans="2:8" x14ac:dyDescent="0.2">
      <c r="B299" s="5"/>
      <c r="C299" s="5"/>
      <c r="D299" s="5"/>
      <c r="E299" s="4" t="str">
        <f t="shared" si="10"/>
        <v xml:space="preserve"> </v>
      </c>
      <c r="F299" s="5"/>
      <c r="G299" s="4">
        <f t="shared" si="9"/>
        <v>0</v>
      </c>
      <c r="H299" s="5"/>
    </row>
    <row r="300" spans="2:8" x14ac:dyDescent="0.2">
      <c r="B300" s="5"/>
      <c r="C300" s="5"/>
      <c r="D300" s="5"/>
      <c r="E300" s="4" t="str">
        <f t="shared" si="10"/>
        <v xml:space="preserve"> </v>
      </c>
      <c r="F300" s="5"/>
      <c r="G300" s="4">
        <f t="shared" si="9"/>
        <v>0</v>
      </c>
      <c r="H300" s="5"/>
    </row>
    <row r="301" spans="2:8" x14ac:dyDescent="0.2">
      <c r="B301" s="5"/>
      <c r="C301" s="5"/>
      <c r="D301" s="5"/>
      <c r="E301" s="4" t="str">
        <f t="shared" si="10"/>
        <v xml:space="preserve"> </v>
      </c>
      <c r="F301" s="5"/>
      <c r="G301" s="4">
        <f t="shared" si="9"/>
        <v>0</v>
      </c>
      <c r="H301" s="5"/>
    </row>
    <row r="302" spans="2:8" x14ac:dyDescent="0.2">
      <c r="B302" s="5"/>
      <c r="C302" s="5"/>
      <c r="D302" s="5"/>
      <c r="E302" s="4" t="str">
        <f t="shared" si="10"/>
        <v xml:space="preserve"> </v>
      </c>
      <c r="F302" s="5"/>
      <c r="G302" s="4">
        <f t="shared" si="9"/>
        <v>0</v>
      </c>
      <c r="H302" s="5"/>
    </row>
    <row r="303" spans="2:8" x14ac:dyDescent="0.2">
      <c r="B303" s="5"/>
      <c r="C303" s="5"/>
      <c r="D303" s="5"/>
      <c r="E303" s="4" t="str">
        <f t="shared" si="10"/>
        <v xml:space="preserve"> </v>
      </c>
      <c r="F303" s="5"/>
      <c r="G303" s="4">
        <f t="shared" si="9"/>
        <v>0</v>
      </c>
      <c r="H303" s="5"/>
    </row>
    <row r="304" spans="2:8" x14ac:dyDescent="0.2">
      <c r="B304" s="5"/>
      <c r="C304" s="5"/>
      <c r="D304" s="5"/>
      <c r="E304" s="4" t="str">
        <f t="shared" si="10"/>
        <v xml:space="preserve"> </v>
      </c>
      <c r="F304" s="5"/>
      <c r="G304" s="4">
        <f t="shared" si="9"/>
        <v>0</v>
      </c>
      <c r="H304" s="5"/>
    </row>
    <row r="305" spans="2:8" x14ac:dyDescent="0.2">
      <c r="B305" s="5"/>
      <c r="C305" s="5"/>
      <c r="D305" s="5"/>
      <c r="E305" s="4" t="str">
        <f t="shared" si="10"/>
        <v xml:space="preserve"> </v>
      </c>
      <c r="F305" s="5"/>
      <c r="G305" s="4">
        <f t="shared" si="9"/>
        <v>0</v>
      </c>
      <c r="H305" s="5"/>
    </row>
    <row r="306" spans="2:8" x14ac:dyDescent="0.2">
      <c r="B306" s="5"/>
      <c r="C306" s="5"/>
      <c r="D306" s="5"/>
      <c r="E306" s="4" t="str">
        <f t="shared" si="10"/>
        <v xml:space="preserve"> </v>
      </c>
      <c r="F306" s="5"/>
      <c r="G306" s="4">
        <f t="shared" si="9"/>
        <v>0</v>
      </c>
      <c r="H306" s="5"/>
    </row>
    <row r="307" spans="2:8" x14ac:dyDescent="0.2">
      <c r="B307" s="5"/>
      <c r="C307" s="5"/>
      <c r="D307" s="5"/>
      <c r="E307" s="4" t="str">
        <f t="shared" si="10"/>
        <v xml:space="preserve"> </v>
      </c>
      <c r="F307" s="5"/>
      <c r="G307" s="4">
        <f t="shared" si="9"/>
        <v>0</v>
      </c>
      <c r="H307" s="5"/>
    </row>
    <row r="308" spans="2:8" x14ac:dyDescent="0.2">
      <c r="B308" s="5"/>
      <c r="C308" s="5"/>
      <c r="D308" s="5"/>
      <c r="E308" s="4" t="str">
        <f t="shared" si="10"/>
        <v xml:space="preserve"> </v>
      </c>
      <c r="F308" s="5"/>
      <c r="G308" s="4">
        <f t="shared" si="9"/>
        <v>0</v>
      </c>
      <c r="H308" s="5"/>
    </row>
    <row r="309" spans="2:8" x14ac:dyDescent="0.2">
      <c r="B309" s="5"/>
      <c r="C309" s="5"/>
      <c r="D309" s="5"/>
      <c r="E309" s="4" t="str">
        <f t="shared" si="10"/>
        <v xml:space="preserve"> </v>
      </c>
      <c r="F309" s="5"/>
      <c r="G309" s="4">
        <f t="shared" si="9"/>
        <v>0</v>
      </c>
      <c r="H309" s="5"/>
    </row>
    <row r="310" spans="2:8" x14ac:dyDescent="0.2">
      <c r="B310" s="5"/>
      <c r="C310" s="5"/>
      <c r="D310" s="5"/>
      <c r="E310" s="4" t="str">
        <f t="shared" si="10"/>
        <v xml:space="preserve"> </v>
      </c>
      <c r="F310" s="5"/>
      <c r="G310" s="4">
        <f t="shared" si="9"/>
        <v>0</v>
      </c>
      <c r="H310" s="5"/>
    </row>
    <row r="311" spans="2:8" x14ac:dyDescent="0.2">
      <c r="B311" s="5"/>
      <c r="C311" s="5"/>
      <c r="D311" s="5"/>
      <c r="E311" s="4" t="str">
        <f t="shared" si="10"/>
        <v xml:space="preserve"> </v>
      </c>
      <c r="F311" s="5"/>
      <c r="G311" s="4">
        <f t="shared" si="9"/>
        <v>0</v>
      </c>
      <c r="H311" s="5"/>
    </row>
    <row r="312" spans="2:8" x14ac:dyDescent="0.2">
      <c r="B312" s="5"/>
      <c r="C312" s="5"/>
      <c r="D312" s="5"/>
      <c r="E312" s="4" t="str">
        <f t="shared" si="10"/>
        <v xml:space="preserve"> </v>
      </c>
      <c r="F312" s="5"/>
      <c r="G312" s="4">
        <f t="shared" si="9"/>
        <v>0</v>
      </c>
      <c r="H312" s="5"/>
    </row>
    <row r="313" spans="2:8" x14ac:dyDescent="0.2">
      <c r="B313" s="5"/>
      <c r="C313" s="5"/>
      <c r="D313" s="5"/>
      <c r="E313" s="4" t="str">
        <f t="shared" si="10"/>
        <v xml:space="preserve"> </v>
      </c>
      <c r="F313" s="5"/>
      <c r="G313" s="4">
        <f t="shared" si="9"/>
        <v>0</v>
      </c>
      <c r="H313" s="5"/>
    </row>
    <row r="314" spans="2:8" x14ac:dyDescent="0.2">
      <c r="B314" s="5"/>
      <c r="C314" s="5"/>
      <c r="D314" s="5"/>
      <c r="E314" s="4" t="str">
        <f t="shared" si="10"/>
        <v xml:space="preserve"> </v>
      </c>
      <c r="F314" s="5"/>
      <c r="G314" s="4">
        <f t="shared" si="9"/>
        <v>0</v>
      </c>
      <c r="H314" s="5"/>
    </row>
    <row r="315" spans="2:8" x14ac:dyDescent="0.2">
      <c r="B315" s="5"/>
      <c r="C315" s="5"/>
      <c r="D315" s="5"/>
      <c r="E315" s="4" t="str">
        <f t="shared" si="10"/>
        <v xml:space="preserve"> </v>
      </c>
      <c r="F315" s="5"/>
      <c r="G315" s="4">
        <f t="shared" si="9"/>
        <v>0</v>
      </c>
      <c r="H315" s="5"/>
    </row>
    <row r="316" spans="2:8" x14ac:dyDescent="0.2">
      <c r="B316" s="5"/>
      <c r="C316" s="5"/>
      <c r="D316" s="5"/>
      <c r="E316" s="4" t="str">
        <f t="shared" si="10"/>
        <v xml:space="preserve"> </v>
      </c>
      <c r="F316" s="5"/>
      <c r="G316" s="4">
        <f t="shared" si="9"/>
        <v>0</v>
      </c>
      <c r="H316" s="5"/>
    </row>
    <row r="317" spans="2:8" x14ac:dyDescent="0.2">
      <c r="B317" s="5"/>
      <c r="C317" s="5"/>
      <c r="D317" s="5"/>
      <c r="E317" s="4" t="str">
        <f t="shared" si="10"/>
        <v xml:space="preserve"> </v>
      </c>
      <c r="F317" s="5"/>
      <c r="G317" s="4">
        <f t="shared" si="9"/>
        <v>0</v>
      </c>
      <c r="H317" s="5"/>
    </row>
    <row r="318" spans="2:8" x14ac:dyDescent="0.2">
      <c r="B318" s="5"/>
      <c r="C318" s="5"/>
      <c r="D318" s="5"/>
      <c r="E318" s="4" t="str">
        <f t="shared" si="10"/>
        <v xml:space="preserve"> </v>
      </c>
      <c r="F318" s="5"/>
      <c r="G318" s="4">
        <f t="shared" si="9"/>
        <v>0</v>
      </c>
      <c r="H318" s="5"/>
    </row>
    <row r="319" spans="2:8" x14ac:dyDescent="0.2">
      <c r="B319" s="5"/>
      <c r="C319" s="5"/>
      <c r="D319" s="5"/>
      <c r="E319" s="4" t="str">
        <f t="shared" si="10"/>
        <v xml:space="preserve"> </v>
      </c>
      <c r="F319" s="5"/>
      <c r="G319" s="4">
        <f t="shared" si="9"/>
        <v>0</v>
      </c>
      <c r="H319" s="5"/>
    </row>
    <row r="320" spans="2:8" x14ac:dyDescent="0.2">
      <c r="B320" s="5"/>
      <c r="C320" s="5"/>
      <c r="D320" s="5"/>
      <c r="E320" s="4" t="str">
        <f t="shared" si="10"/>
        <v xml:space="preserve"> </v>
      </c>
      <c r="F320" s="5"/>
      <c r="G320" s="4">
        <f t="shared" si="9"/>
        <v>0</v>
      </c>
      <c r="H320" s="5"/>
    </row>
    <row r="321" spans="2:8" x14ac:dyDescent="0.2">
      <c r="B321" s="5"/>
      <c r="C321" s="5"/>
      <c r="D321" s="5"/>
      <c r="E321" s="4" t="str">
        <f t="shared" si="10"/>
        <v xml:space="preserve"> </v>
      </c>
      <c r="F321" s="5"/>
      <c r="G321" s="4">
        <f t="shared" si="9"/>
        <v>0</v>
      </c>
      <c r="H321" s="5"/>
    </row>
    <row r="322" spans="2:8" x14ac:dyDescent="0.2">
      <c r="B322" s="5"/>
      <c r="C322" s="5"/>
      <c r="D322" s="5"/>
      <c r="E322" s="4" t="str">
        <f t="shared" si="10"/>
        <v xml:space="preserve"> </v>
      </c>
      <c r="F322" s="5"/>
      <c r="G322" s="4">
        <f t="shared" si="9"/>
        <v>0</v>
      </c>
      <c r="H322" s="5"/>
    </row>
    <row r="323" spans="2:8" x14ac:dyDescent="0.2">
      <c r="B323" s="5"/>
      <c r="C323" s="5"/>
      <c r="D323" s="5"/>
      <c r="E323" s="4" t="str">
        <f t="shared" si="10"/>
        <v xml:space="preserve"> </v>
      </c>
      <c r="F323" s="5"/>
      <c r="G323" s="4">
        <f t="shared" si="9"/>
        <v>0</v>
      </c>
      <c r="H323" s="5"/>
    </row>
    <row r="324" spans="2:8" x14ac:dyDescent="0.2">
      <c r="B324" s="5"/>
      <c r="C324" s="5"/>
      <c r="D324" s="5"/>
      <c r="E324" s="4" t="str">
        <f t="shared" si="10"/>
        <v xml:space="preserve"> </v>
      </c>
      <c r="F324" s="5"/>
      <c r="G324" s="4">
        <f t="shared" ref="G324:G387" si="11">IFERROR(E324*F324,0)</f>
        <v>0</v>
      </c>
      <c r="H324" s="5"/>
    </row>
    <row r="325" spans="2:8" x14ac:dyDescent="0.2">
      <c r="B325" s="5"/>
      <c r="C325" s="5"/>
      <c r="D325" s="5"/>
      <c r="E325" s="4" t="str">
        <f t="shared" si="10"/>
        <v xml:space="preserve"> </v>
      </c>
      <c r="F325" s="5"/>
      <c r="G325" s="4">
        <f t="shared" si="11"/>
        <v>0</v>
      </c>
      <c r="H325" s="5"/>
    </row>
    <row r="326" spans="2:8" x14ac:dyDescent="0.2">
      <c r="B326" s="5"/>
      <c r="C326" s="5"/>
      <c r="D326" s="5"/>
      <c r="E326" s="4" t="str">
        <f t="shared" si="10"/>
        <v xml:space="preserve"> </v>
      </c>
      <c r="F326" s="5"/>
      <c r="G326" s="4">
        <f t="shared" si="11"/>
        <v>0</v>
      </c>
      <c r="H326" s="5"/>
    </row>
    <row r="327" spans="2:8" x14ac:dyDescent="0.2">
      <c r="B327" s="5"/>
      <c r="C327" s="5"/>
      <c r="D327" s="5"/>
      <c r="E327" s="4" t="str">
        <f t="shared" si="10"/>
        <v xml:space="preserve"> </v>
      </c>
      <c r="F327" s="5"/>
      <c r="G327" s="4">
        <f t="shared" si="11"/>
        <v>0</v>
      </c>
      <c r="H327" s="5"/>
    </row>
    <row r="328" spans="2:8" x14ac:dyDescent="0.2">
      <c r="B328" s="5"/>
      <c r="C328" s="5"/>
      <c r="D328" s="5"/>
      <c r="E328" s="4" t="str">
        <f t="shared" si="10"/>
        <v xml:space="preserve"> </v>
      </c>
      <c r="F328" s="5"/>
      <c r="G328" s="4">
        <f t="shared" si="11"/>
        <v>0</v>
      </c>
      <c r="H328" s="5"/>
    </row>
    <row r="329" spans="2:8" x14ac:dyDescent="0.2">
      <c r="B329" s="5"/>
      <c r="C329" s="5"/>
      <c r="D329" s="5"/>
      <c r="E329" s="4" t="str">
        <f t="shared" ref="E329:E392" si="12">IF(D329="CAMISA BLANCA",59,IF(D329="CAMISA AZUL",59,IF(D329="CAMISA AMARILLA",59,IF(D329="CAMISA VERDE",59,IF(D329="CAMISA DENIM",59,IF(D329="CAMISA GRANATE",59,IF(D329="CAMISA GRIS",59,IF(D329="CAMISA GRIS CLARO",59,IF(D329="CAMISA CUADROS AZULES",59,IF(D329="CAMISA CUADROS NAVIDAD",59,IF(D329="CARTERA NEGRA",29,IF(D329="CARTERA AZUL",29,IF(D329="CARTERA CAMEL",29,IF(D329="CARTERA VERDE",29,IF(D329="CARTERA AZUL-ROJO",29,IF(D329="CARTERA VERDE-AMARILLO",29," "))))))))))))))))</f>
        <v xml:space="preserve"> </v>
      </c>
      <c r="F329" s="5"/>
      <c r="G329" s="4">
        <f t="shared" si="11"/>
        <v>0</v>
      </c>
      <c r="H329" s="5"/>
    </row>
    <row r="330" spans="2:8" x14ac:dyDescent="0.2">
      <c r="B330" s="5"/>
      <c r="C330" s="5"/>
      <c r="D330" s="5"/>
      <c r="E330" s="4" t="str">
        <f t="shared" si="12"/>
        <v xml:space="preserve"> </v>
      </c>
      <c r="F330" s="5"/>
      <c r="G330" s="4">
        <f t="shared" si="11"/>
        <v>0</v>
      </c>
      <c r="H330" s="5"/>
    </row>
    <row r="331" spans="2:8" x14ac:dyDescent="0.2">
      <c r="B331" s="5"/>
      <c r="C331" s="5"/>
      <c r="D331" s="5"/>
      <c r="E331" s="4" t="str">
        <f t="shared" si="12"/>
        <v xml:space="preserve"> </v>
      </c>
      <c r="F331" s="5"/>
      <c r="G331" s="4">
        <f t="shared" si="11"/>
        <v>0</v>
      </c>
      <c r="H331" s="5"/>
    </row>
    <row r="332" spans="2:8" x14ac:dyDescent="0.2">
      <c r="B332" s="5"/>
      <c r="C332" s="5"/>
      <c r="D332" s="5"/>
      <c r="E332" s="4" t="str">
        <f t="shared" si="12"/>
        <v xml:space="preserve"> </v>
      </c>
      <c r="F332" s="5"/>
      <c r="G332" s="4">
        <f t="shared" si="11"/>
        <v>0</v>
      </c>
      <c r="H332" s="5"/>
    </row>
    <row r="333" spans="2:8" x14ac:dyDescent="0.2">
      <c r="B333" s="5"/>
      <c r="C333" s="5"/>
      <c r="D333" s="5"/>
      <c r="E333" s="4" t="str">
        <f t="shared" si="12"/>
        <v xml:space="preserve"> </v>
      </c>
      <c r="F333" s="5"/>
      <c r="G333" s="4">
        <f t="shared" si="11"/>
        <v>0</v>
      </c>
      <c r="H333" s="5"/>
    </row>
    <row r="334" spans="2:8" x14ac:dyDescent="0.2">
      <c r="B334" s="5"/>
      <c r="C334" s="5"/>
      <c r="D334" s="5"/>
      <c r="E334" s="4" t="str">
        <f t="shared" si="12"/>
        <v xml:space="preserve"> </v>
      </c>
      <c r="F334" s="5"/>
      <c r="G334" s="4">
        <f t="shared" si="11"/>
        <v>0</v>
      </c>
      <c r="H334" s="5"/>
    </row>
    <row r="335" spans="2:8" x14ac:dyDescent="0.2">
      <c r="B335" s="5"/>
      <c r="C335" s="5"/>
      <c r="D335" s="5"/>
      <c r="E335" s="4" t="str">
        <f t="shared" si="12"/>
        <v xml:space="preserve"> </v>
      </c>
      <c r="F335" s="5"/>
      <c r="G335" s="4">
        <f t="shared" si="11"/>
        <v>0</v>
      </c>
      <c r="H335" s="5"/>
    </row>
    <row r="336" spans="2:8" x14ac:dyDescent="0.2">
      <c r="B336" s="5"/>
      <c r="C336" s="5"/>
      <c r="D336" s="5"/>
      <c r="E336" s="4" t="str">
        <f t="shared" si="12"/>
        <v xml:space="preserve"> </v>
      </c>
      <c r="F336" s="5"/>
      <c r="G336" s="4">
        <f t="shared" si="11"/>
        <v>0</v>
      </c>
      <c r="H336" s="5"/>
    </row>
    <row r="337" spans="2:8" x14ac:dyDescent="0.2">
      <c r="B337" s="5"/>
      <c r="C337" s="5"/>
      <c r="D337" s="5"/>
      <c r="E337" s="4" t="str">
        <f t="shared" si="12"/>
        <v xml:space="preserve"> </v>
      </c>
      <c r="F337" s="5"/>
      <c r="G337" s="4">
        <f t="shared" si="11"/>
        <v>0</v>
      </c>
      <c r="H337" s="5"/>
    </row>
    <row r="338" spans="2:8" x14ac:dyDescent="0.2">
      <c r="B338" s="5"/>
      <c r="C338" s="5"/>
      <c r="D338" s="5"/>
      <c r="E338" s="4" t="str">
        <f t="shared" si="12"/>
        <v xml:space="preserve"> </v>
      </c>
      <c r="F338" s="5"/>
      <c r="G338" s="4">
        <f t="shared" si="11"/>
        <v>0</v>
      </c>
      <c r="H338" s="5"/>
    </row>
    <row r="339" spans="2:8" x14ac:dyDescent="0.2">
      <c r="B339" s="5"/>
      <c r="C339" s="5"/>
      <c r="D339" s="5"/>
      <c r="E339" s="4" t="str">
        <f t="shared" si="12"/>
        <v xml:space="preserve"> </v>
      </c>
      <c r="F339" s="5"/>
      <c r="G339" s="4">
        <f t="shared" si="11"/>
        <v>0</v>
      </c>
      <c r="H339" s="5"/>
    </row>
    <row r="340" spans="2:8" x14ac:dyDescent="0.2">
      <c r="B340" s="5"/>
      <c r="C340" s="5"/>
      <c r="D340" s="5"/>
      <c r="E340" s="4" t="str">
        <f t="shared" si="12"/>
        <v xml:space="preserve"> </v>
      </c>
      <c r="F340" s="5"/>
      <c r="G340" s="4">
        <f t="shared" si="11"/>
        <v>0</v>
      </c>
      <c r="H340" s="5"/>
    </row>
    <row r="341" spans="2:8" x14ac:dyDescent="0.2">
      <c r="B341" s="5"/>
      <c r="C341" s="5"/>
      <c r="D341" s="5"/>
      <c r="E341" s="4" t="str">
        <f t="shared" si="12"/>
        <v xml:space="preserve"> </v>
      </c>
      <c r="F341" s="5"/>
      <c r="G341" s="4">
        <f t="shared" si="11"/>
        <v>0</v>
      </c>
      <c r="H341" s="5"/>
    </row>
    <row r="342" spans="2:8" x14ac:dyDescent="0.2">
      <c r="B342" s="5"/>
      <c r="C342" s="5"/>
      <c r="D342" s="5"/>
      <c r="E342" s="4" t="str">
        <f t="shared" si="12"/>
        <v xml:space="preserve"> </v>
      </c>
      <c r="F342" s="5"/>
      <c r="G342" s="4">
        <f t="shared" si="11"/>
        <v>0</v>
      </c>
      <c r="H342" s="5"/>
    </row>
    <row r="343" spans="2:8" x14ac:dyDescent="0.2">
      <c r="B343" s="5"/>
      <c r="C343" s="5"/>
      <c r="D343" s="5"/>
      <c r="E343" s="4" t="str">
        <f t="shared" si="12"/>
        <v xml:space="preserve"> </v>
      </c>
      <c r="F343" s="5"/>
      <c r="G343" s="4">
        <f t="shared" si="11"/>
        <v>0</v>
      </c>
      <c r="H343" s="5"/>
    </row>
    <row r="344" spans="2:8" x14ac:dyDescent="0.2">
      <c r="B344" s="5"/>
      <c r="C344" s="5"/>
      <c r="D344" s="5"/>
      <c r="E344" s="4" t="str">
        <f t="shared" si="12"/>
        <v xml:space="preserve"> </v>
      </c>
      <c r="F344" s="5"/>
      <c r="G344" s="4">
        <f t="shared" si="11"/>
        <v>0</v>
      </c>
      <c r="H344" s="5"/>
    </row>
    <row r="345" spans="2:8" x14ac:dyDescent="0.2">
      <c r="B345" s="5"/>
      <c r="C345" s="5"/>
      <c r="D345" s="5"/>
      <c r="E345" s="4" t="str">
        <f t="shared" si="12"/>
        <v xml:space="preserve"> </v>
      </c>
      <c r="F345" s="5"/>
      <c r="G345" s="4">
        <f t="shared" si="11"/>
        <v>0</v>
      </c>
      <c r="H345" s="5"/>
    </row>
    <row r="346" spans="2:8" x14ac:dyDescent="0.2">
      <c r="B346" s="5"/>
      <c r="C346" s="5"/>
      <c r="D346" s="5"/>
      <c r="E346" s="4" t="str">
        <f t="shared" si="12"/>
        <v xml:space="preserve"> </v>
      </c>
      <c r="F346" s="5"/>
      <c r="G346" s="4">
        <f t="shared" si="11"/>
        <v>0</v>
      </c>
      <c r="H346" s="5"/>
    </row>
    <row r="347" spans="2:8" x14ac:dyDescent="0.2">
      <c r="B347" s="5"/>
      <c r="C347" s="5"/>
      <c r="D347" s="5"/>
      <c r="E347" s="4" t="str">
        <f t="shared" si="12"/>
        <v xml:space="preserve"> </v>
      </c>
      <c r="F347" s="5"/>
      <c r="G347" s="4">
        <f t="shared" si="11"/>
        <v>0</v>
      </c>
      <c r="H347" s="5"/>
    </row>
    <row r="348" spans="2:8" x14ac:dyDescent="0.2">
      <c r="B348" s="5"/>
      <c r="C348" s="5"/>
      <c r="D348" s="5"/>
      <c r="E348" s="4" t="str">
        <f t="shared" si="12"/>
        <v xml:space="preserve"> </v>
      </c>
      <c r="F348" s="5"/>
      <c r="G348" s="4">
        <f t="shared" si="11"/>
        <v>0</v>
      </c>
      <c r="H348" s="5"/>
    </row>
    <row r="349" spans="2:8" x14ac:dyDescent="0.2">
      <c r="B349" s="5"/>
      <c r="C349" s="5"/>
      <c r="D349" s="5"/>
      <c r="E349" s="4" t="str">
        <f t="shared" si="12"/>
        <v xml:space="preserve"> </v>
      </c>
      <c r="F349" s="5"/>
      <c r="G349" s="4">
        <f t="shared" si="11"/>
        <v>0</v>
      </c>
      <c r="H349" s="5"/>
    </row>
    <row r="350" spans="2:8" x14ac:dyDescent="0.2">
      <c r="B350" s="5"/>
      <c r="C350" s="5"/>
      <c r="D350" s="5"/>
      <c r="E350" s="4" t="str">
        <f t="shared" si="12"/>
        <v xml:space="preserve"> </v>
      </c>
      <c r="F350" s="5"/>
      <c r="G350" s="4">
        <f t="shared" si="11"/>
        <v>0</v>
      </c>
      <c r="H350" s="5"/>
    </row>
    <row r="351" spans="2:8" x14ac:dyDescent="0.2">
      <c r="B351" s="5"/>
      <c r="C351" s="5"/>
      <c r="D351" s="5"/>
      <c r="E351" s="4" t="str">
        <f t="shared" si="12"/>
        <v xml:space="preserve"> </v>
      </c>
      <c r="F351" s="5"/>
      <c r="G351" s="4">
        <f t="shared" si="11"/>
        <v>0</v>
      </c>
      <c r="H351" s="5"/>
    </row>
    <row r="352" spans="2:8" x14ac:dyDescent="0.2">
      <c r="B352" s="5"/>
      <c r="C352" s="5"/>
      <c r="D352" s="5"/>
      <c r="E352" s="4" t="str">
        <f t="shared" si="12"/>
        <v xml:space="preserve"> </v>
      </c>
      <c r="F352" s="5"/>
      <c r="G352" s="4">
        <f t="shared" si="11"/>
        <v>0</v>
      </c>
      <c r="H352" s="5"/>
    </row>
    <row r="353" spans="2:8" x14ac:dyDescent="0.2">
      <c r="B353" s="5"/>
      <c r="C353" s="5"/>
      <c r="D353" s="5"/>
      <c r="E353" s="4" t="str">
        <f t="shared" si="12"/>
        <v xml:space="preserve"> </v>
      </c>
      <c r="F353" s="5"/>
      <c r="G353" s="4">
        <f t="shared" si="11"/>
        <v>0</v>
      </c>
      <c r="H353" s="5"/>
    </row>
    <row r="354" spans="2:8" x14ac:dyDescent="0.2">
      <c r="B354" s="5"/>
      <c r="C354" s="5"/>
      <c r="D354" s="5"/>
      <c r="E354" s="4" t="str">
        <f t="shared" si="12"/>
        <v xml:space="preserve"> </v>
      </c>
      <c r="F354" s="5"/>
      <c r="G354" s="4">
        <f t="shared" si="11"/>
        <v>0</v>
      </c>
      <c r="H354" s="5"/>
    </row>
    <row r="355" spans="2:8" x14ac:dyDescent="0.2">
      <c r="B355" s="5"/>
      <c r="C355" s="5"/>
      <c r="D355" s="5"/>
      <c r="E355" s="4" t="str">
        <f t="shared" si="12"/>
        <v xml:space="preserve"> </v>
      </c>
      <c r="F355" s="5"/>
      <c r="G355" s="4">
        <f t="shared" si="11"/>
        <v>0</v>
      </c>
      <c r="H355" s="5"/>
    </row>
    <row r="356" spans="2:8" x14ac:dyDescent="0.2">
      <c r="B356" s="5"/>
      <c r="C356" s="5"/>
      <c r="D356" s="5"/>
      <c r="E356" s="4" t="str">
        <f t="shared" si="12"/>
        <v xml:space="preserve"> </v>
      </c>
      <c r="F356" s="5"/>
      <c r="G356" s="4">
        <f t="shared" si="11"/>
        <v>0</v>
      </c>
      <c r="H356" s="5"/>
    </row>
    <row r="357" spans="2:8" x14ac:dyDescent="0.2">
      <c r="B357" s="5"/>
      <c r="C357" s="5"/>
      <c r="D357" s="5"/>
      <c r="E357" s="4" t="str">
        <f t="shared" si="12"/>
        <v xml:space="preserve"> </v>
      </c>
      <c r="F357" s="5"/>
      <c r="G357" s="4">
        <f t="shared" si="11"/>
        <v>0</v>
      </c>
      <c r="H357" s="5"/>
    </row>
    <row r="358" spans="2:8" x14ac:dyDescent="0.2">
      <c r="B358" s="5"/>
      <c r="C358" s="5"/>
      <c r="D358" s="5"/>
      <c r="E358" s="4" t="str">
        <f t="shared" si="12"/>
        <v xml:space="preserve"> </v>
      </c>
      <c r="F358" s="5"/>
      <c r="G358" s="4">
        <f t="shared" si="11"/>
        <v>0</v>
      </c>
      <c r="H358" s="5"/>
    </row>
    <row r="359" spans="2:8" x14ac:dyDescent="0.2">
      <c r="B359" s="5"/>
      <c r="C359" s="5"/>
      <c r="D359" s="5"/>
      <c r="E359" s="4" t="str">
        <f t="shared" si="12"/>
        <v xml:space="preserve"> </v>
      </c>
      <c r="F359" s="5"/>
      <c r="G359" s="4">
        <f t="shared" si="11"/>
        <v>0</v>
      </c>
      <c r="H359" s="5"/>
    </row>
    <row r="360" spans="2:8" x14ac:dyDescent="0.2">
      <c r="B360" s="5"/>
      <c r="C360" s="5"/>
      <c r="D360" s="5"/>
      <c r="E360" s="4" t="str">
        <f t="shared" si="12"/>
        <v xml:space="preserve"> </v>
      </c>
      <c r="F360" s="5"/>
      <c r="G360" s="4">
        <f t="shared" si="11"/>
        <v>0</v>
      </c>
      <c r="H360" s="5"/>
    </row>
    <row r="361" spans="2:8" x14ac:dyDescent="0.2">
      <c r="B361" s="5"/>
      <c r="C361" s="5"/>
      <c r="D361" s="5"/>
      <c r="E361" s="4" t="str">
        <f t="shared" si="12"/>
        <v xml:space="preserve"> </v>
      </c>
      <c r="F361" s="5"/>
      <c r="G361" s="4">
        <f t="shared" si="11"/>
        <v>0</v>
      </c>
      <c r="H361" s="5"/>
    </row>
    <row r="362" spans="2:8" x14ac:dyDescent="0.2">
      <c r="B362" s="5"/>
      <c r="C362" s="5"/>
      <c r="D362" s="5"/>
      <c r="E362" s="4" t="str">
        <f t="shared" si="12"/>
        <v xml:space="preserve"> </v>
      </c>
      <c r="F362" s="5"/>
      <c r="G362" s="4">
        <f t="shared" si="11"/>
        <v>0</v>
      </c>
      <c r="H362" s="5"/>
    </row>
    <row r="363" spans="2:8" x14ac:dyDescent="0.2">
      <c r="B363" s="5"/>
      <c r="C363" s="5"/>
      <c r="D363" s="5"/>
      <c r="E363" s="4" t="str">
        <f t="shared" si="12"/>
        <v xml:space="preserve"> </v>
      </c>
      <c r="F363" s="5"/>
      <c r="G363" s="4">
        <f t="shared" si="11"/>
        <v>0</v>
      </c>
      <c r="H363" s="5"/>
    </row>
    <row r="364" spans="2:8" x14ac:dyDescent="0.2">
      <c r="B364" s="5"/>
      <c r="C364" s="5"/>
      <c r="D364" s="5"/>
      <c r="E364" s="4" t="str">
        <f t="shared" si="12"/>
        <v xml:space="preserve"> </v>
      </c>
      <c r="F364" s="5"/>
      <c r="G364" s="4">
        <f t="shared" si="11"/>
        <v>0</v>
      </c>
      <c r="H364" s="5"/>
    </row>
    <row r="365" spans="2:8" x14ac:dyDescent="0.2">
      <c r="B365" s="5"/>
      <c r="C365" s="5"/>
      <c r="D365" s="5"/>
      <c r="E365" s="4" t="str">
        <f t="shared" si="12"/>
        <v xml:space="preserve"> </v>
      </c>
      <c r="F365" s="5"/>
      <c r="G365" s="4">
        <f t="shared" si="11"/>
        <v>0</v>
      </c>
      <c r="H365" s="5"/>
    </row>
    <row r="366" spans="2:8" x14ac:dyDescent="0.2">
      <c r="B366" s="5"/>
      <c r="C366" s="5"/>
      <c r="D366" s="5"/>
      <c r="E366" s="4" t="str">
        <f t="shared" si="12"/>
        <v xml:space="preserve"> </v>
      </c>
      <c r="F366" s="5"/>
      <c r="G366" s="4">
        <f t="shared" si="11"/>
        <v>0</v>
      </c>
      <c r="H366" s="5"/>
    </row>
    <row r="367" spans="2:8" x14ac:dyDescent="0.2">
      <c r="B367" s="5"/>
      <c r="C367" s="5"/>
      <c r="D367" s="5"/>
      <c r="E367" s="4" t="str">
        <f t="shared" si="12"/>
        <v xml:space="preserve"> </v>
      </c>
      <c r="F367" s="5"/>
      <c r="G367" s="4">
        <f t="shared" si="11"/>
        <v>0</v>
      </c>
      <c r="H367" s="5"/>
    </row>
    <row r="368" spans="2:8" x14ac:dyDescent="0.2">
      <c r="B368" s="5"/>
      <c r="C368" s="5"/>
      <c r="D368" s="5"/>
      <c r="E368" s="4" t="str">
        <f t="shared" si="12"/>
        <v xml:space="preserve"> </v>
      </c>
      <c r="F368" s="5"/>
      <c r="G368" s="4">
        <f t="shared" si="11"/>
        <v>0</v>
      </c>
      <c r="H368" s="5"/>
    </row>
    <row r="369" spans="2:8" x14ac:dyDescent="0.2">
      <c r="B369" s="5"/>
      <c r="C369" s="5"/>
      <c r="D369" s="5"/>
      <c r="E369" s="4" t="str">
        <f t="shared" si="12"/>
        <v xml:space="preserve"> </v>
      </c>
      <c r="F369" s="5"/>
      <c r="G369" s="4">
        <f t="shared" si="11"/>
        <v>0</v>
      </c>
      <c r="H369" s="5"/>
    </row>
    <row r="370" spans="2:8" x14ac:dyDescent="0.2">
      <c r="B370" s="5"/>
      <c r="C370" s="5"/>
      <c r="D370" s="5"/>
      <c r="E370" s="4" t="str">
        <f t="shared" si="12"/>
        <v xml:space="preserve"> </v>
      </c>
      <c r="F370" s="5"/>
      <c r="G370" s="4">
        <f t="shared" si="11"/>
        <v>0</v>
      </c>
      <c r="H370" s="5"/>
    </row>
    <row r="371" spans="2:8" x14ac:dyDescent="0.2">
      <c r="B371" s="5"/>
      <c r="C371" s="5"/>
      <c r="D371" s="5"/>
      <c r="E371" s="4" t="str">
        <f t="shared" si="12"/>
        <v xml:space="preserve"> </v>
      </c>
      <c r="F371" s="5"/>
      <c r="G371" s="4">
        <f t="shared" si="11"/>
        <v>0</v>
      </c>
      <c r="H371" s="5"/>
    </row>
    <row r="372" spans="2:8" x14ac:dyDescent="0.2">
      <c r="B372" s="5"/>
      <c r="C372" s="5"/>
      <c r="D372" s="5"/>
      <c r="E372" s="4" t="str">
        <f t="shared" si="12"/>
        <v xml:space="preserve"> </v>
      </c>
      <c r="F372" s="5"/>
      <c r="G372" s="4">
        <f t="shared" si="11"/>
        <v>0</v>
      </c>
      <c r="H372" s="5"/>
    </row>
    <row r="373" spans="2:8" x14ac:dyDescent="0.2">
      <c r="B373" s="5"/>
      <c r="C373" s="5"/>
      <c r="D373" s="5"/>
      <c r="E373" s="4" t="str">
        <f t="shared" si="12"/>
        <v xml:space="preserve"> </v>
      </c>
      <c r="F373" s="5"/>
      <c r="G373" s="4">
        <f t="shared" si="11"/>
        <v>0</v>
      </c>
      <c r="H373" s="5"/>
    </row>
    <row r="374" spans="2:8" x14ac:dyDescent="0.2">
      <c r="B374" s="5"/>
      <c r="C374" s="5"/>
      <c r="D374" s="5"/>
      <c r="E374" s="4" t="str">
        <f t="shared" si="12"/>
        <v xml:space="preserve"> </v>
      </c>
      <c r="F374" s="5"/>
      <c r="G374" s="4">
        <f t="shared" si="11"/>
        <v>0</v>
      </c>
      <c r="H374" s="5"/>
    </row>
    <row r="375" spans="2:8" x14ac:dyDescent="0.2">
      <c r="B375" s="5"/>
      <c r="C375" s="5"/>
      <c r="D375" s="5"/>
      <c r="E375" s="4" t="str">
        <f t="shared" si="12"/>
        <v xml:space="preserve"> </v>
      </c>
      <c r="F375" s="5"/>
      <c r="G375" s="4">
        <f t="shared" si="11"/>
        <v>0</v>
      </c>
      <c r="H375" s="5"/>
    </row>
    <row r="376" spans="2:8" x14ac:dyDescent="0.2">
      <c r="B376" s="5"/>
      <c r="C376" s="5"/>
      <c r="D376" s="5"/>
      <c r="E376" s="4" t="str">
        <f t="shared" si="12"/>
        <v xml:space="preserve"> </v>
      </c>
      <c r="F376" s="5"/>
      <c r="G376" s="4">
        <f t="shared" si="11"/>
        <v>0</v>
      </c>
      <c r="H376" s="5"/>
    </row>
    <row r="377" spans="2:8" x14ac:dyDescent="0.2">
      <c r="B377" s="5"/>
      <c r="C377" s="5"/>
      <c r="D377" s="5"/>
      <c r="E377" s="4" t="str">
        <f t="shared" si="12"/>
        <v xml:space="preserve"> </v>
      </c>
      <c r="F377" s="5"/>
      <c r="G377" s="4">
        <f t="shared" si="11"/>
        <v>0</v>
      </c>
      <c r="H377" s="5"/>
    </row>
    <row r="378" spans="2:8" x14ac:dyDescent="0.2">
      <c r="B378" s="5"/>
      <c r="C378" s="5"/>
      <c r="D378" s="5"/>
      <c r="E378" s="4" t="str">
        <f t="shared" si="12"/>
        <v xml:space="preserve"> </v>
      </c>
      <c r="F378" s="5"/>
      <c r="G378" s="4">
        <f t="shared" si="11"/>
        <v>0</v>
      </c>
      <c r="H378" s="5"/>
    </row>
    <row r="379" spans="2:8" x14ac:dyDescent="0.2">
      <c r="B379" s="5"/>
      <c r="C379" s="5"/>
      <c r="D379" s="5"/>
      <c r="E379" s="4" t="str">
        <f t="shared" si="12"/>
        <v xml:space="preserve"> </v>
      </c>
      <c r="F379" s="5"/>
      <c r="G379" s="4">
        <f t="shared" si="11"/>
        <v>0</v>
      </c>
      <c r="H379" s="5"/>
    </row>
    <row r="380" spans="2:8" x14ac:dyDescent="0.2">
      <c r="B380" s="5"/>
      <c r="C380" s="5"/>
      <c r="D380" s="5"/>
      <c r="E380" s="4" t="str">
        <f t="shared" si="12"/>
        <v xml:space="preserve"> </v>
      </c>
      <c r="F380" s="5"/>
      <c r="G380" s="4">
        <f t="shared" si="11"/>
        <v>0</v>
      </c>
      <c r="H380" s="5"/>
    </row>
    <row r="381" spans="2:8" x14ac:dyDescent="0.2">
      <c r="B381" s="5"/>
      <c r="C381" s="5"/>
      <c r="D381" s="5"/>
      <c r="E381" s="4" t="str">
        <f t="shared" si="12"/>
        <v xml:space="preserve"> </v>
      </c>
      <c r="F381" s="5"/>
      <c r="G381" s="4">
        <f t="shared" si="11"/>
        <v>0</v>
      </c>
      <c r="H381" s="5"/>
    </row>
    <row r="382" spans="2:8" x14ac:dyDescent="0.2">
      <c r="B382" s="5"/>
      <c r="C382" s="5"/>
      <c r="D382" s="5"/>
      <c r="E382" s="4" t="str">
        <f t="shared" si="12"/>
        <v xml:space="preserve"> </v>
      </c>
      <c r="F382" s="5"/>
      <c r="G382" s="4">
        <f t="shared" si="11"/>
        <v>0</v>
      </c>
      <c r="H382" s="5"/>
    </row>
    <row r="383" spans="2:8" x14ac:dyDescent="0.2">
      <c r="B383" s="5"/>
      <c r="C383" s="5"/>
      <c r="D383" s="5"/>
      <c r="E383" s="4" t="str">
        <f t="shared" si="12"/>
        <v xml:space="preserve"> </v>
      </c>
      <c r="F383" s="5"/>
      <c r="G383" s="4">
        <f t="shared" si="11"/>
        <v>0</v>
      </c>
      <c r="H383" s="5"/>
    </row>
    <row r="384" spans="2:8" x14ac:dyDescent="0.2">
      <c r="B384" s="5"/>
      <c r="C384" s="5"/>
      <c r="D384" s="5"/>
      <c r="E384" s="4" t="str">
        <f t="shared" si="12"/>
        <v xml:space="preserve"> </v>
      </c>
      <c r="F384" s="5"/>
      <c r="G384" s="4">
        <f t="shared" si="11"/>
        <v>0</v>
      </c>
      <c r="H384" s="5"/>
    </row>
    <row r="385" spans="2:8" x14ac:dyDescent="0.2">
      <c r="B385" s="5"/>
      <c r="C385" s="5"/>
      <c r="D385" s="5"/>
      <c r="E385" s="4" t="str">
        <f t="shared" si="12"/>
        <v xml:space="preserve"> </v>
      </c>
      <c r="F385" s="5"/>
      <c r="G385" s="4">
        <f t="shared" si="11"/>
        <v>0</v>
      </c>
      <c r="H385" s="5"/>
    </row>
    <row r="386" spans="2:8" x14ac:dyDescent="0.2">
      <c r="B386" s="5"/>
      <c r="C386" s="5"/>
      <c r="D386" s="5"/>
      <c r="E386" s="4" t="str">
        <f t="shared" si="12"/>
        <v xml:space="preserve"> </v>
      </c>
      <c r="F386" s="5"/>
      <c r="G386" s="4">
        <f t="shared" si="11"/>
        <v>0</v>
      </c>
      <c r="H386" s="5"/>
    </row>
    <row r="387" spans="2:8" x14ac:dyDescent="0.2">
      <c r="B387" s="5"/>
      <c r="C387" s="5"/>
      <c r="D387" s="5"/>
      <c r="E387" s="4" t="str">
        <f t="shared" si="12"/>
        <v xml:space="preserve"> </v>
      </c>
      <c r="F387" s="5"/>
      <c r="G387" s="4">
        <f t="shared" si="11"/>
        <v>0</v>
      </c>
      <c r="H387" s="5"/>
    </row>
    <row r="388" spans="2:8" x14ac:dyDescent="0.2">
      <c r="B388" s="5"/>
      <c r="C388" s="5"/>
      <c r="D388" s="5"/>
      <c r="E388" s="4" t="str">
        <f t="shared" si="12"/>
        <v xml:space="preserve"> </v>
      </c>
      <c r="F388" s="5"/>
      <c r="G388" s="4">
        <f t="shared" ref="G388:G451" si="13">IFERROR(E388*F388,0)</f>
        <v>0</v>
      </c>
      <c r="H388" s="5"/>
    </row>
    <row r="389" spans="2:8" x14ac:dyDescent="0.2">
      <c r="B389" s="5"/>
      <c r="C389" s="5"/>
      <c r="D389" s="5"/>
      <c r="E389" s="4" t="str">
        <f t="shared" si="12"/>
        <v xml:space="preserve"> </v>
      </c>
      <c r="F389" s="5"/>
      <c r="G389" s="4">
        <f t="shared" si="13"/>
        <v>0</v>
      </c>
      <c r="H389" s="5"/>
    </row>
    <row r="390" spans="2:8" x14ac:dyDescent="0.2">
      <c r="B390" s="5"/>
      <c r="C390" s="5"/>
      <c r="D390" s="5"/>
      <c r="E390" s="4" t="str">
        <f t="shared" si="12"/>
        <v xml:space="preserve"> </v>
      </c>
      <c r="F390" s="5"/>
      <c r="G390" s="4">
        <f t="shared" si="13"/>
        <v>0</v>
      </c>
      <c r="H390" s="5"/>
    </row>
    <row r="391" spans="2:8" x14ac:dyDescent="0.2">
      <c r="B391" s="5"/>
      <c r="C391" s="5"/>
      <c r="D391" s="5"/>
      <c r="E391" s="4" t="str">
        <f t="shared" si="12"/>
        <v xml:space="preserve"> </v>
      </c>
      <c r="F391" s="5"/>
      <c r="G391" s="4">
        <f t="shared" si="13"/>
        <v>0</v>
      </c>
      <c r="H391" s="5"/>
    </row>
    <row r="392" spans="2:8" x14ac:dyDescent="0.2">
      <c r="B392" s="5"/>
      <c r="C392" s="5"/>
      <c r="D392" s="5"/>
      <c r="E392" s="4" t="str">
        <f t="shared" si="12"/>
        <v xml:space="preserve"> </v>
      </c>
      <c r="F392" s="5"/>
      <c r="G392" s="4">
        <f t="shared" si="13"/>
        <v>0</v>
      </c>
      <c r="H392" s="5"/>
    </row>
    <row r="393" spans="2:8" x14ac:dyDescent="0.2">
      <c r="B393" s="5"/>
      <c r="C393" s="5"/>
      <c r="D393" s="5"/>
      <c r="E393" s="4" t="str">
        <f t="shared" ref="E393:E456" si="14">IF(D393="CAMISA BLANCA",59,IF(D393="CAMISA AZUL",59,IF(D393="CAMISA AMARILLA",59,IF(D393="CAMISA VERDE",59,IF(D393="CAMISA DENIM",59,IF(D393="CAMISA GRANATE",59,IF(D393="CAMISA GRIS",59,IF(D393="CAMISA GRIS CLARO",59,IF(D393="CAMISA CUADROS AZULES",59,IF(D393="CAMISA CUADROS NAVIDAD",59,IF(D393="CARTERA NEGRA",29,IF(D393="CARTERA AZUL",29,IF(D393="CARTERA CAMEL",29,IF(D393="CARTERA VERDE",29,IF(D393="CARTERA AZUL-ROJO",29,IF(D393="CARTERA VERDE-AMARILLO",29," "))))))))))))))))</f>
        <v xml:space="preserve"> </v>
      </c>
      <c r="F393" s="5"/>
      <c r="G393" s="4">
        <f t="shared" si="13"/>
        <v>0</v>
      </c>
      <c r="H393" s="5"/>
    </row>
    <row r="394" spans="2:8" x14ac:dyDescent="0.2">
      <c r="B394" s="5"/>
      <c r="C394" s="5"/>
      <c r="D394" s="5"/>
      <c r="E394" s="4" t="str">
        <f t="shared" si="14"/>
        <v xml:space="preserve"> </v>
      </c>
      <c r="F394" s="5"/>
      <c r="G394" s="4">
        <f t="shared" si="13"/>
        <v>0</v>
      </c>
      <c r="H394" s="5"/>
    </row>
    <row r="395" spans="2:8" x14ac:dyDescent="0.2">
      <c r="B395" s="5"/>
      <c r="C395" s="5"/>
      <c r="D395" s="5"/>
      <c r="E395" s="4" t="str">
        <f t="shared" si="14"/>
        <v xml:space="preserve"> </v>
      </c>
      <c r="F395" s="5"/>
      <c r="G395" s="4">
        <f t="shared" si="13"/>
        <v>0</v>
      </c>
      <c r="H395" s="5"/>
    </row>
    <row r="396" spans="2:8" x14ac:dyDescent="0.2">
      <c r="B396" s="5"/>
      <c r="C396" s="5"/>
      <c r="D396" s="5"/>
      <c r="E396" s="4" t="str">
        <f t="shared" si="14"/>
        <v xml:space="preserve"> </v>
      </c>
      <c r="F396" s="5"/>
      <c r="G396" s="4">
        <f t="shared" si="13"/>
        <v>0</v>
      </c>
      <c r="H396" s="5"/>
    </row>
    <row r="397" spans="2:8" x14ac:dyDescent="0.2">
      <c r="B397" s="5"/>
      <c r="C397" s="5"/>
      <c r="D397" s="5"/>
      <c r="E397" s="4" t="str">
        <f t="shared" si="14"/>
        <v xml:space="preserve"> </v>
      </c>
      <c r="F397" s="5"/>
      <c r="G397" s="4">
        <f t="shared" si="13"/>
        <v>0</v>
      </c>
      <c r="H397" s="5"/>
    </row>
    <row r="398" spans="2:8" x14ac:dyDescent="0.2">
      <c r="B398" s="5"/>
      <c r="C398" s="5"/>
      <c r="D398" s="5"/>
      <c r="E398" s="4" t="str">
        <f t="shared" si="14"/>
        <v xml:space="preserve"> </v>
      </c>
      <c r="F398" s="5"/>
      <c r="G398" s="4">
        <f t="shared" si="13"/>
        <v>0</v>
      </c>
      <c r="H398" s="5"/>
    </row>
    <row r="399" spans="2:8" x14ac:dyDescent="0.2">
      <c r="B399" s="5"/>
      <c r="C399" s="5"/>
      <c r="D399" s="5"/>
      <c r="E399" s="4" t="str">
        <f t="shared" si="14"/>
        <v xml:space="preserve"> </v>
      </c>
      <c r="F399" s="5"/>
      <c r="G399" s="4">
        <f t="shared" si="13"/>
        <v>0</v>
      </c>
      <c r="H399" s="5"/>
    </row>
    <row r="400" spans="2:8" x14ac:dyDescent="0.2">
      <c r="B400" s="5"/>
      <c r="C400" s="5"/>
      <c r="D400" s="5"/>
      <c r="E400" s="4" t="str">
        <f t="shared" si="14"/>
        <v xml:space="preserve"> </v>
      </c>
      <c r="F400" s="5"/>
      <c r="G400" s="4">
        <f t="shared" si="13"/>
        <v>0</v>
      </c>
      <c r="H400" s="5"/>
    </row>
    <row r="401" spans="2:8" x14ac:dyDescent="0.2">
      <c r="B401" s="5"/>
      <c r="C401" s="5"/>
      <c r="D401" s="5"/>
      <c r="E401" s="4" t="str">
        <f t="shared" si="14"/>
        <v xml:space="preserve"> </v>
      </c>
      <c r="F401" s="5"/>
      <c r="G401" s="4">
        <f t="shared" si="13"/>
        <v>0</v>
      </c>
      <c r="H401" s="5"/>
    </row>
    <row r="402" spans="2:8" x14ac:dyDescent="0.2">
      <c r="B402" s="5"/>
      <c r="C402" s="5"/>
      <c r="D402" s="5"/>
      <c r="E402" s="4" t="str">
        <f t="shared" si="14"/>
        <v xml:space="preserve"> </v>
      </c>
      <c r="F402" s="5"/>
      <c r="G402" s="4">
        <f t="shared" si="13"/>
        <v>0</v>
      </c>
      <c r="H402" s="5"/>
    </row>
    <row r="403" spans="2:8" x14ac:dyDescent="0.2">
      <c r="B403" s="5"/>
      <c r="C403" s="5"/>
      <c r="D403" s="5"/>
      <c r="E403" s="4" t="str">
        <f t="shared" si="14"/>
        <v xml:space="preserve"> </v>
      </c>
      <c r="F403" s="5"/>
      <c r="G403" s="4">
        <f t="shared" si="13"/>
        <v>0</v>
      </c>
      <c r="H403" s="5"/>
    </row>
    <row r="404" spans="2:8" x14ac:dyDescent="0.2">
      <c r="B404" s="5"/>
      <c r="C404" s="5"/>
      <c r="D404" s="5"/>
      <c r="E404" s="4" t="str">
        <f t="shared" si="14"/>
        <v xml:space="preserve"> </v>
      </c>
      <c r="F404" s="5"/>
      <c r="G404" s="4">
        <f t="shared" si="13"/>
        <v>0</v>
      </c>
      <c r="H404" s="5"/>
    </row>
    <row r="405" spans="2:8" x14ac:dyDescent="0.2">
      <c r="B405" s="5"/>
      <c r="C405" s="5"/>
      <c r="D405" s="5"/>
      <c r="E405" s="4" t="str">
        <f t="shared" si="14"/>
        <v xml:space="preserve"> </v>
      </c>
      <c r="F405" s="5"/>
      <c r="G405" s="4">
        <f t="shared" si="13"/>
        <v>0</v>
      </c>
      <c r="H405" s="5"/>
    </row>
    <row r="406" spans="2:8" x14ac:dyDescent="0.2">
      <c r="B406" s="5"/>
      <c r="C406" s="5"/>
      <c r="D406" s="5"/>
      <c r="E406" s="4" t="str">
        <f t="shared" si="14"/>
        <v xml:space="preserve"> </v>
      </c>
      <c r="F406" s="5"/>
      <c r="G406" s="4">
        <f t="shared" si="13"/>
        <v>0</v>
      </c>
      <c r="H406" s="5"/>
    </row>
    <row r="407" spans="2:8" x14ac:dyDescent="0.2">
      <c r="B407" s="5"/>
      <c r="C407" s="5"/>
      <c r="D407" s="5"/>
      <c r="E407" s="4" t="str">
        <f t="shared" si="14"/>
        <v xml:space="preserve"> </v>
      </c>
      <c r="F407" s="5"/>
      <c r="G407" s="4">
        <f t="shared" si="13"/>
        <v>0</v>
      </c>
      <c r="H407" s="5"/>
    </row>
    <row r="408" spans="2:8" x14ac:dyDescent="0.2">
      <c r="B408" s="5"/>
      <c r="C408" s="5"/>
      <c r="D408" s="5"/>
      <c r="E408" s="4" t="str">
        <f t="shared" si="14"/>
        <v xml:space="preserve"> </v>
      </c>
      <c r="F408" s="5"/>
      <c r="G408" s="4">
        <f t="shared" si="13"/>
        <v>0</v>
      </c>
      <c r="H408" s="5"/>
    </row>
    <row r="409" spans="2:8" x14ac:dyDescent="0.2">
      <c r="B409" s="5"/>
      <c r="C409" s="5"/>
      <c r="D409" s="5"/>
      <c r="E409" s="4" t="str">
        <f t="shared" si="14"/>
        <v xml:space="preserve"> </v>
      </c>
      <c r="F409" s="5"/>
      <c r="G409" s="4">
        <f t="shared" si="13"/>
        <v>0</v>
      </c>
      <c r="H409" s="5"/>
    </row>
    <row r="410" spans="2:8" x14ac:dyDescent="0.2">
      <c r="B410" s="5"/>
      <c r="C410" s="5"/>
      <c r="D410" s="5"/>
      <c r="E410" s="4" t="str">
        <f t="shared" si="14"/>
        <v xml:space="preserve"> </v>
      </c>
      <c r="F410" s="5"/>
      <c r="G410" s="4">
        <f t="shared" si="13"/>
        <v>0</v>
      </c>
      <c r="H410" s="5"/>
    </row>
    <row r="411" spans="2:8" x14ac:dyDescent="0.2">
      <c r="B411" s="5"/>
      <c r="C411" s="5"/>
      <c r="D411" s="5"/>
      <c r="E411" s="4" t="str">
        <f t="shared" si="14"/>
        <v xml:space="preserve"> </v>
      </c>
      <c r="F411" s="5"/>
      <c r="G411" s="4">
        <f t="shared" si="13"/>
        <v>0</v>
      </c>
      <c r="H411" s="5"/>
    </row>
    <row r="412" spans="2:8" x14ac:dyDescent="0.2">
      <c r="B412" s="5"/>
      <c r="C412" s="5"/>
      <c r="D412" s="5"/>
      <c r="E412" s="4" t="str">
        <f t="shared" si="14"/>
        <v xml:space="preserve"> </v>
      </c>
      <c r="F412" s="5"/>
      <c r="G412" s="4">
        <f t="shared" si="13"/>
        <v>0</v>
      </c>
      <c r="H412" s="5"/>
    </row>
    <row r="413" spans="2:8" x14ac:dyDescent="0.2">
      <c r="B413" s="5"/>
      <c r="C413" s="5"/>
      <c r="D413" s="5"/>
      <c r="E413" s="4" t="str">
        <f t="shared" si="14"/>
        <v xml:space="preserve"> </v>
      </c>
      <c r="F413" s="5"/>
      <c r="G413" s="4">
        <f t="shared" si="13"/>
        <v>0</v>
      </c>
      <c r="H413" s="5"/>
    </row>
    <row r="414" spans="2:8" x14ac:dyDescent="0.2">
      <c r="B414" s="5"/>
      <c r="C414" s="5"/>
      <c r="D414" s="5"/>
      <c r="E414" s="4" t="str">
        <f t="shared" si="14"/>
        <v xml:space="preserve"> </v>
      </c>
      <c r="F414" s="5"/>
      <c r="G414" s="4">
        <f t="shared" si="13"/>
        <v>0</v>
      </c>
      <c r="H414" s="5"/>
    </row>
    <row r="415" spans="2:8" x14ac:dyDescent="0.2">
      <c r="B415" s="5"/>
      <c r="C415" s="5"/>
      <c r="D415" s="5"/>
      <c r="E415" s="4" t="str">
        <f t="shared" si="14"/>
        <v xml:space="preserve"> </v>
      </c>
      <c r="F415" s="5"/>
      <c r="G415" s="4">
        <f t="shared" si="13"/>
        <v>0</v>
      </c>
      <c r="H415" s="5"/>
    </row>
    <row r="416" spans="2:8" x14ac:dyDescent="0.2">
      <c r="B416" s="5"/>
      <c r="C416" s="5"/>
      <c r="D416" s="5"/>
      <c r="E416" s="4" t="str">
        <f t="shared" si="14"/>
        <v xml:space="preserve"> </v>
      </c>
      <c r="F416" s="5"/>
      <c r="G416" s="4">
        <f t="shared" si="13"/>
        <v>0</v>
      </c>
      <c r="H416" s="5"/>
    </row>
    <row r="417" spans="2:8" x14ac:dyDescent="0.2">
      <c r="B417" s="5"/>
      <c r="C417" s="5"/>
      <c r="D417" s="5"/>
      <c r="E417" s="4" t="str">
        <f t="shared" si="14"/>
        <v xml:space="preserve"> </v>
      </c>
      <c r="F417" s="5"/>
      <c r="G417" s="4">
        <f t="shared" si="13"/>
        <v>0</v>
      </c>
      <c r="H417" s="5"/>
    </row>
    <row r="418" spans="2:8" x14ac:dyDescent="0.2">
      <c r="B418" s="5"/>
      <c r="C418" s="5"/>
      <c r="D418" s="5"/>
      <c r="E418" s="4" t="str">
        <f t="shared" si="14"/>
        <v xml:space="preserve"> </v>
      </c>
      <c r="F418" s="5"/>
      <c r="G418" s="4">
        <f t="shared" si="13"/>
        <v>0</v>
      </c>
      <c r="H418" s="5"/>
    </row>
    <row r="419" spans="2:8" x14ac:dyDescent="0.2">
      <c r="B419" s="5"/>
      <c r="C419" s="5"/>
      <c r="D419" s="5"/>
      <c r="E419" s="4" t="str">
        <f t="shared" si="14"/>
        <v xml:space="preserve"> </v>
      </c>
      <c r="F419" s="5"/>
      <c r="G419" s="4">
        <f t="shared" si="13"/>
        <v>0</v>
      </c>
      <c r="H419" s="5"/>
    </row>
    <row r="420" spans="2:8" x14ac:dyDescent="0.2">
      <c r="B420" s="5"/>
      <c r="C420" s="5"/>
      <c r="D420" s="5"/>
      <c r="E420" s="4" t="str">
        <f t="shared" si="14"/>
        <v xml:space="preserve"> </v>
      </c>
      <c r="F420" s="5"/>
      <c r="G420" s="4">
        <f t="shared" si="13"/>
        <v>0</v>
      </c>
      <c r="H420" s="5"/>
    </row>
    <row r="421" spans="2:8" x14ac:dyDescent="0.2">
      <c r="B421" s="5"/>
      <c r="C421" s="5"/>
      <c r="D421" s="5"/>
      <c r="E421" s="4" t="str">
        <f t="shared" si="14"/>
        <v xml:space="preserve"> </v>
      </c>
      <c r="F421" s="5"/>
      <c r="G421" s="4">
        <f t="shared" si="13"/>
        <v>0</v>
      </c>
      <c r="H421" s="5"/>
    </row>
    <row r="422" spans="2:8" x14ac:dyDescent="0.2">
      <c r="B422" s="5"/>
      <c r="C422" s="5"/>
      <c r="D422" s="5"/>
      <c r="E422" s="4" t="str">
        <f t="shared" si="14"/>
        <v xml:space="preserve"> </v>
      </c>
      <c r="F422" s="5"/>
      <c r="G422" s="4">
        <f t="shared" si="13"/>
        <v>0</v>
      </c>
      <c r="H422" s="5"/>
    </row>
    <row r="423" spans="2:8" x14ac:dyDescent="0.2">
      <c r="B423" s="5"/>
      <c r="C423" s="5"/>
      <c r="D423" s="5"/>
      <c r="E423" s="4" t="str">
        <f t="shared" si="14"/>
        <v xml:space="preserve"> </v>
      </c>
      <c r="F423" s="5"/>
      <c r="G423" s="4">
        <f t="shared" si="13"/>
        <v>0</v>
      </c>
      <c r="H423" s="5"/>
    </row>
    <row r="424" spans="2:8" x14ac:dyDescent="0.2">
      <c r="B424" s="5"/>
      <c r="C424" s="5"/>
      <c r="D424" s="5"/>
      <c r="E424" s="4" t="str">
        <f t="shared" si="14"/>
        <v xml:space="preserve"> </v>
      </c>
      <c r="F424" s="5"/>
      <c r="G424" s="4">
        <f t="shared" si="13"/>
        <v>0</v>
      </c>
      <c r="H424" s="5"/>
    </row>
    <row r="425" spans="2:8" x14ac:dyDescent="0.2">
      <c r="B425" s="5"/>
      <c r="C425" s="5"/>
      <c r="D425" s="5"/>
      <c r="E425" s="4" t="str">
        <f t="shared" si="14"/>
        <v xml:space="preserve"> </v>
      </c>
      <c r="F425" s="5"/>
      <c r="G425" s="4">
        <f t="shared" si="13"/>
        <v>0</v>
      </c>
      <c r="H425" s="5"/>
    </row>
    <row r="426" spans="2:8" x14ac:dyDescent="0.2">
      <c r="B426" s="5"/>
      <c r="C426" s="5"/>
      <c r="D426" s="5"/>
      <c r="E426" s="4" t="str">
        <f t="shared" si="14"/>
        <v xml:space="preserve"> </v>
      </c>
      <c r="F426" s="5"/>
      <c r="G426" s="4">
        <f t="shared" si="13"/>
        <v>0</v>
      </c>
      <c r="H426" s="5"/>
    </row>
    <row r="427" spans="2:8" x14ac:dyDescent="0.2">
      <c r="B427" s="5"/>
      <c r="C427" s="5"/>
      <c r="D427" s="5"/>
      <c r="E427" s="4" t="str">
        <f t="shared" si="14"/>
        <v xml:space="preserve"> </v>
      </c>
      <c r="F427" s="5"/>
      <c r="G427" s="4">
        <f t="shared" si="13"/>
        <v>0</v>
      </c>
      <c r="H427" s="5"/>
    </row>
    <row r="428" spans="2:8" x14ac:dyDescent="0.2">
      <c r="B428" s="5"/>
      <c r="C428" s="5"/>
      <c r="D428" s="5"/>
      <c r="E428" s="4" t="str">
        <f t="shared" si="14"/>
        <v xml:space="preserve"> </v>
      </c>
      <c r="F428" s="5"/>
      <c r="G428" s="4">
        <f t="shared" si="13"/>
        <v>0</v>
      </c>
      <c r="H428" s="5"/>
    </row>
    <row r="429" spans="2:8" x14ac:dyDescent="0.2">
      <c r="B429" s="5"/>
      <c r="C429" s="5"/>
      <c r="D429" s="5"/>
      <c r="E429" s="4" t="str">
        <f t="shared" si="14"/>
        <v xml:space="preserve"> </v>
      </c>
      <c r="F429" s="5"/>
      <c r="G429" s="4">
        <f t="shared" si="13"/>
        <v>0</v>
      </c>
      <c r="H429" s="5"/>
    </row>
    <row r="430" spans="2:8" x14ac:dyDescent="0.2">
      <c r="B430" s="5"/>
      <c r="C430" s="5"/>
      <c r="D430" s="5"/>
      <c r="E430" s="4" t="str">
        <f t="shared" si="14"/>
        <v xml:space="preserve"> </v>
      </c>
      <c r="F430" s="5"/>
      <c r="G430" s="4">
        <f t="shared" si="13"/>
        <v>0</v>
      </c>
      <c r="H430" s="5"/>
    </row>
    <row r="431" spans="2:8" x14ac:dyDescent="0.2">
      <c r="B431" s="5"/>
      <c r="C431" s="5"/>
      <c r="D431" s="5"/>
      <c r="E431" s="4" t="str">
        <f t="shared" si="14"/>
        <v xml:space="preserve"> </v>
      </c>
      <c r="F431" s="5"/>
      <c r="G431" s="4">
        <f t="shared" si="13"/>
        <v>0</v>
      </c>
      <c r="H431" s="5"/>
    </row>
    <row r="432" spans="2:8" x14ac:dyDescent="0.2">
      <c r="B432" s="5"/>
      <c r="C432" s="5"/>
      <c r="D432" s="5"/>
      <c r="E432" s="4" t="str">
        <f t="shared" si="14"/>
        <v xml:space="preserve"> </v>
      </c>
      <c r="F432" s="5"/>
      <c r="G432" s="4">
        <f t="shared" si="13"/>
        <v>0</v>
      </c>
      <c r="H432" s="5"/>
    </row>
    <row r="433" spans="2:8" x14ac:dyDescent="0.2">
      <c r="B433" s="5"/>
      <c r="C433" s="5"/>
      <c r="D433" s="5"/>
      <c r="E433" s="4" t="str">
        <f t="shared" si="14"/>
        <v xml:space="preserve"> </v>
      </c>
      <c r="F433" s="5"/>
      <c r="G433" s="4">
        <f t="shared" si="13"/>
        <v>0</v>
      </c>
      <c r="H433" s="5"/>
    </row>
    <row r="434" spans="2:8" x14ac:dyDescent="0.2">
      <c r="B434" s="5"/>
      <c r="C434" s="5"/>
      <c r="D434" s="5"/>
      <c r="E434" s="4" t="str">
        <f t="shared" si="14"/>
        <v xml:space="preserve"> </v>
      </c>
      <c r="F434" s="5"/>
      <c r="G434" s="4">
        <f t="shared" si="13"/>
        <v>0</v>
      </c>
      <c r="H434" s="5"/>
    </row>
    <row r="435" spans="2:8" x14ac:dyDescent="0.2">
      <c r="B435" s="5"/>
      <c r="C435" s="5"/>
      <c r="D435" s="5"/>
      <c r="E435" s="4" t="str">
        <f t="shared" si="14"/>
        <v xml:space="preserve"> </v>
      </c>
      <c r="F435" s="5"/>
      <c r="G435" s="4">
        <f t="shared" si="13"/>
        <v>0</v>
      </c>
      <c r="H435" s="5"/>
    </row>
    <row r="436" spans="2:8" x14ac:dyDescent="0.2">
      <c r="B436" s="5"/>
      <c r="C436" s="5"/>
      <c r="D436" s="5"/>
      <c r="E436" s="4" t="str">
        <f t="shared" si="14"/>
        <v xml:space="preserve"> </v>
      </c>
      <c r="F436" s="5"/>
      <c r="G436" s="4">
        <f t="shared" si="13"/>
        <v>0</v>
      </c>
      <c r="H436" s="5"/>
    </row>
    <row r="437" spans="2:8" x14ac:dyDescent="0.2">
      <c r="B437" s="5"/>
      <c r="C437" s="5"/>
      <c r="D437" s="5"/>
      <c r="E437" s="4" t="str">
        <f t="shared" si="14"/>
        <v xml:space="preserve"> </v>
      </c>
      <c r="F437" s="5"/>
      <c r="G437" s="4">
        <f t="shared" si="13"/>
        <v>0</v>
      </c>
      <c r="H437" s="5"/>
    </row>
    <row r="438" spans="2:8" x14ac:dyDescent="0.2">
      <c r="B438" s="5"/>
      <c r="C438" s="5"/>
      <c r="D438" s="5"/>
      <c r="E438" s="4" t="str">
        <f t="shared" si="14"/>
        <v xml:space="preserve"> </v>
      </c>
      <c r="F438" s="5"/>
      <c r="G438" s="4">
        <f t="shared" si="13"/>
        <v>0</v>
      </c>
      <c r="H438" s="5"/>
    </row>
    <row r="439" spans="2:8" x14ac:dyDescent="0.2">
      <c r="B439" s="5"/>
      <c r="C439" s="5"/>
      <c r="D439" s="5"/>
      <c r="E439" s="4" t="str">
        <f t="shared" si="14"/>
        <v xml:space="preserve"> </v>
      </c>
      <c r="F439" s="5"/>
      <c r="G439" s="4">
        <f t="shared" si="13"/>
        <v>0</v>
      </c>
      <c r="H439" s="5"/>
    </row>
    <row r="440" spans="2:8" x14ac:dyDescent="0.2">
      <c r="B440" s="5"/>
      <c r="C440" s="5"/>
      <c r="D440" s="5"/>
      <c r="E440" s="4" t="str">
        <f t="shared" si="14"/>
        <v xml:space="preserve"> </v>
      </c>
      <c r="F440" s="5"/>
      <c r="G440" s="4">
        <f t="shared" si="13"/>
        <v>0</v>
      </c>
      <c r="H440" s="5"/>
    </row>
    <row r="441" spans="2:8" x14ac:dyDescent="0.2">
      <c r="B441" s="5"/>
      <c r="C441" s="5"/>
      <c r="D441" s="5"/>
      <c r="E441" s="4" t="str">
        <f t="shared" si="14"/>
        <v xml:space="preserve"> </v>
      </c>
      <c r="F441" s="5"/>
      <c r="G441" s="4">
        <f t="shared" si="13"/>
        <v>0</v>
      </c>
      <c r="H441" s="5"/>
    </row>
    <row r="442" spans="2:8" x14ac:dyDescent="0.2">
      <c r="B442" s="5"/>
      <c r="C442" s="5"/>
      <c r="D442" s="5"/>
      <c r="E442" s="4" t="str">
        <f t="shared" si="14"/>
        <v xml:space="preserve"> </v>
      </c>
      <c r="F442" s="5"/>
      <c r="G442" s="4">
        <f t="shared" si="13"/>
        <v>0</v>
      </c>
      <c r="H442" s="5"/>
    </row>
    <row r="443" spans="2:8" x14ac:dyDescent="0.2">
      <c r="B443" s="5"/>
      <c r="C443" s="5"/>
      <c r="D443" s="5"/>
      <c r="E443" s="4" t="str">
        <f t="shared" si="14"/>
        <v xml:space="preserve"> </v>
      </c>
      <c r="F443" s="5"/>
      <c r="G443" s="4">
        <f t="shared" si="13"/>
        <v>0</v>
      </c>
      <c r="H443" s="5"/>
    </row>
    <row r="444" spans="2:8" x14ac:dyDescent="0.2">
      <c r="B444" s="5"/>
      <c r="C444" s="5"/>
      <c r="D444" s="5"/>
      <c r="E444" s="4" t="str">
        <f t="shared" si="14"/>
        <v xml:space="preserve"> </v>
      </c>
      <c r="F444" s="5"/>
      <c r="G444" s="4">
        <f t="shared" si="13"/>
        <v>0</v>
      </c>
      <c r="H444" s="5"/>
    </row>
    <row r="445" spans="2:8" x14ac:dyDescent="0.2">
      <c r="B445" s="5"/>
      <c r="C445" s="5"/>
      <c r="D445" s="5"/>
      <c r="E445" s="4" t="str">
        <f t="shared" si="14"/>
        <v xml:space="preserve"> </v>
      </c>
      <c r="F445" s="5"/>
      <c r="G445" s="4">
        <f t="shared" si="13"/>
        <v>0</v>
      </c>
      <c r="H445" s="5"/>
    </row>
    <row r="446" spans="2:8" x14ac:dyDescent="0.2">
      <c r="B446" s="5"/>
      <c r="C446" s="5"/>
      <c r="D446" s="5"/>
      <c r="E446" s="4" t="str">
        <f t="shared" si="14"/>
        <v xml:space="preserve"> </v>
      </c>
      <c r="F446" s="5"/>
      <c r="G446" s="4">
        <f t="shared" si="13"/>
        <v>0</v>
      </c>
      <c r="H446" s="5"/>
    </row>
    <row r="447" spans="2:8" x14ac:dyDescent="0.2">
      <c r="B447" s="5"/>
      <c r="C447" s="5"/>
      <c r="D447" s="5"/>
      <c r="E447" s="4" t="str">
        <f t="shared" si="14"/>
        <v xml:space="preserve"> </v>
      </c>
      <c r="F447" s="5"/>
      <c r="G447" s="4">
        <f t="shared" si="13"/>
        <v>0</v>
      </c>
      <c r="H447" s="5"/>
    </row>
    <row r="448" spans="2:8" x14ac:dyDescent="0.2">
      <c r="B448" s="5"/>
      <c r="C448" s="5"/>
      <c r="D448" s="5"/>
      <c r="E448" s="4" t="str">
        <f t="shared" si="14"/>
        <v xml:space="preserve"> </v>
      </c>
      <c r="F448" s="5"/>
      <c r="G448" s="4">
        <f t="shared" si="13"/>
        <v>0</v>
      </c>
      <c r="H448" s="5"/>
    </row>
    <row r="449" spans="2:8" x14ac:dyDescent="0.2">
      <c r="B449" s="5"/>
      <c r="C449" s="5"/>
      <c r="D449" s="5"/>
      <c r="E449" s="4" t="str">
        <f t="shared" si="14"/>
        <v xml:space="preserve"> </v>
      </c>
      <c r="F449" s="5"/>
      <c r="G449" s="4">
        <f t="shared" si="13"/>
        <v>0</v>
      </c>
      <c r="H449" s="5"/>
    </row>
    <row r="450" spans="2:8" x14ac:dyDescent="0.2">
      <c r="B450" s="5"/>
      <c r="C450" s="5"/>
      <c r="D450" s="5"/>
      <c r="E450" s="4" t="str">
        <f t="shared" si="14"/>
        <v xml:space="preserve"> </v>
      </c>
      <c r="F450" s="5"/>
      <c r="G450" s="4">
        <f t="shared" si="13"/>
        <v>0</v>
      </c>
      <c r="H450" s="5"/>
    </row>
    <row r="451" spans="2:8" x14ac:dyDescent="0.2">
      <c r="B451" s="5"/>
      <c r="C451" s="5"/>
      <c r="D451" s="5"/>
      <c r="E451" s="4" t="str">
        <f t="shared" si="14"/>
        <v xml:space="preserve"> </v>
      </c>
      <c r="F451" s="5"/>
      <c r="G451" s="4">
        <f t="shared" si="13"/>
        <v>0</v>
      </c>
      <c r="H451" s="5"/>
    </row>
    <row r="452" spans="2:8" x14ac:dyDescent="0.2">
      <c r="B452" s="5"/>
      <c r="C452" s="5"/>
      <c r="D452" s="5"/>
      <c r="E452" s="4" t="str">
        <f t="shared" si="14"/>
        <v xml:space="preserve"> </v>
      </c>
      <c r="F452" s="5"/>
      <c r="G452" s="4">
        <f t="shared" ref="G452:G515" si="15">IFERROR(E452*F452,0)</f>
        <v>0</v>
      </c>
      <c r="H452" s="5"/>
    </row>
    <row r="453" spans="2:8" x14ac:dyDescent="0.2">
      <c r="B453" s="5"/>
      <c r="C453" s="5"/>
      <c r="D453" s="5"/>
      <c r="E453" s="4" t="str">
        <f t="shared" si="14"/>
        <v xml:space="preserve"> </v>
      </c>
      <c r="F453" s="5"/>
      <c r="G453" s="4">
        <f t="shared" si="15"/>
        <v>0</v>
      </c>
      <c r="H453" s="5"/>
    </row>
    <row r="454" spans="2:8" x14ac:dyDescent="0.2">
      <c r="B454" s="5"/>
      <c r="C454" s="5"/>
      <c r="D454" s="5"/>
      <c r="E454" s="4" t="str">
        <f t="shared" si="14"/>
        <v xml:space="preserve"> </v>
      </c>
      <c r="F454" s="5"/>
      <c r="G454" s="4">
        <f t="shared" si="15"/>
        <v>0</v>
      </c>
      <c r="H454" s="5"/>
    </row>
    <row r="455" spans="2:8" x14ac:dyDescent="0.2">
      <c r="B455" s="5"/>
      <c r="C455" s="5"/>
      <c r="D455" s="5"/>
      <c r="E455" s="4" t="str">
        <f t="shared" si="14"/>
        <v xml:space="preserve"> </v>
      </c>
      <c r="F455" s="5"/>
      <c r="G455" s="4">
        <f t="shared" si="15"/>
        <v>0</v>
      </c>
      <c r="H455" s="5"/>
    </row>
    <row r="456" spans="2:8" x14ac:dyDescent="0.2">
      <c r="B456" s="5"/>
      <c r="C456" s="5"/>
      <c r="D456" s="5"/>
      <c r="E456" s="4" t="str">
        <f t="shared" si="14"/>
        <v xml:space="preserve"> </v>
      </c>
      <c r="F456" s="5"/>
      <c r="G456" s="4">
        <f t="shared" si="15"/>
        <v>0</v>
      </c>
      <c r="H456" s="5"/>
    </row>
    <row r="457" spans="2:8" x14ac:dyDescent="0.2">
      <c r="B457" s="5"/>
      <c r="C457" s="5"/>
      <c r="D457" s="5"/>
      <c r="E457" s="4" t="str">
        <f t="shared" ref="E457:E520" si="16">IF(D457="CAMISA BLANCA",59,IF(D457="CAMISA AZUL",59,IF(D457="CAMISA AMARILLA",59,IF(D457="CAMISA VERDE",59,IF(D457="CAMISA DENIM",59,IF(D457="CAMISA GRANATE",59,IF(D457="CAMISA GRIS",59,IF(D457="CAMISA GRIS CLARO",59,IF(D457="CAMISA CUADROS AZULES",59,IF(D457="CAMISA CUADROS NAVIDAD",59,IF(D457="CARTERA NEGRA",29,IF(D457="CARTERA AZUL",29,IF(D457="CARTERA CAMEL",29,IF(D457="CARTERA VERDE",29,IF(D457="CARTERA AZUL-ROJO",29,IF(D457="CARTERA VERDE-AMARILLO",29," "))))))))))))))))</f>
        <v xml:space="preserve"> </v>
      </c>
      <c r="F457" s="5"/>
      <c r="G457" s="4">
        <f t="shared" si="15"/>
        <v>0</v>
      </c>
      <c r="H457" s="5"/>
    </row>
    <row r="458" spans="2:8" x14ac:dyDescent="0.2">
      <c r="B458" s="5"/>
      <c r="C458" s="5"/>
      <c r="D458" s="5"/>
      <c r="E458" s="4" t="str">
        <f t="shared" si="16"/>
        <v xml:space="preserve"> </v>
      </c>
      <c r="F458" s="5"/>
      <c r="G458" s="4">
        <f t="shared" si="15"/>
        <v>0</v>
      </c>
      <c r="H458" s="5"/>
    </row>
    <row r="459" spans="2:8" x14ac:dyDescent="0.2">
      <c r="B459" s="5"/>
      <c r="C459" s="5"/>
      <c r="D459" s="5"/>
      <c r="E459" s="4" t="str">
        <f t="shared" si="16"/>
        <v xml:space="preserve"> </v>
      </c>
      <c r="F459" s="5"/>
      <c r="G459" s="4">
        <f t="shared" si="15"/>
        <v>0</v>
      </c>
      <c r="H459" s="5"/>
    </row>
    <row r="460" spans="2:8" x14ac:dyDescent="0.2">
      <c r="B460" s="5"/>
      <c r="C460" s="5"/>
      <c r="D460" s="5"/>
      <c r="E460" s="4" t="str">
        <f t="shared" si="16"/>
        <v xml:space="preserve"> </v>
      </c>
      <c r="F460" s="5"/>
      <c r="G460" s="4">
        <f t="shared" si="15"/>
        <v>0</v>
      </c>
      <c r="H460" s="5"/>
    </row>
    <row r="461" spans="2:8" x14ac:dyDescent="0.2">
      <c r="B461" s="5"/>
      <c r="C461" s="5"/>
      <c r="D461" s="5"/>
      <c r="E461" s="4" t="str">
        <f t="shared" si="16"/>
        <v xml:space="preserve"> </v>
      </c>
      <c r="F461" s="5"/>
      <c r="G461" s="4">
        <f t="shared" si="15"/>
        <v>0</v>
      </c>
      <c r="H461" s="5"/>
    </row>
    <row r="462" spans="2:8" x14ac:dyDescent="0.2">
      <c r="B462" s="5"/>
      <c r="C462" s="5"/>
      <c r="D462" s="5"/>
      <c r="E462" s="4" t="str">
        <f t="shared" si="16"/>
        <v xml:space="preserve"> </v>
      </c>
      <c r="F462" s="5"/>
      <c r="G462" s="4">
        <f t="shared" si="15"/>
        <v>0</v>
      </c>
      <c r="H462" s="5"/>
    </row>
    <row r="463" spans="2:8" x14ac:dyDescent="0.2">
      <c r="B463" s="5"/>
      <c r="C463" s="5"/>
      <c r="D463" s="5"/>
      <c r="E463" s="4" t="str">
        <f t="shared" si="16"/>
        <v xml:space="preserve"> </v>
      </c>
      <c r="F463" s="5"/>
      <c r="G463" s="4">
        <f t="shared" si="15"/>
        <v>0</v>
      </c>
      <c r="H463" s="5"/>
    </row>
    <row r="464" spans="2:8" x14ac:dyDescent="0.2">
      <c r="B464" s="5"/>
      <c r="C464" s="5"/>
      <c r="D464" s="5"/>
      <c r="E464" s="4" t="str">
        <f t="shared" si="16"/>
        <v xml:space="preserve"> </v>
      </c>
      <c r="F464" s="5"/>
      <c r="G464" s="4">
        <f t="shared" si="15"/>
        <v>0</v>
      </c>
      <c r="H464" s="5"/>
    </row>
    <row r="465" spans="2:8" x14ac:dyDescent="0.2">
      <c r="B465" s="5"/>
      <c r="C465" s="5"/>
      <c r="D465" s="5"/>
      <c r="E465" s="4" t="str">
        <f t="shared" si="16"/>
        <v xml:space="preserve"> </v>
      </c>
      <c r="F465" s="5"/>
      <c r="G465" s="4">
        <f t="shared" si="15"/>
        <v>0</v>
      </c>
      <c r="H465" s="5"/>
    </row>
    <row r="466" spans="2:8" x14ac:dyDescent="0.2">
      <c r="B466" s="5"/>
      <c r="C466" s="5"/>
      <c r="D466" s="5"/>
      <c r="E466" s="4" t="str">
        <f t="shared" si="16"/>
        <v xml:space="preserve"> </v>
      </c>
      <c r="F466" s="5"/>
      <c r="G466" s="4">
        <f t="shared" si="15"/>
        <v>0</v>
      </c>
      <c r="H466" s="5"/>
    </row>
    <row r="467" spans="2:8" x14ac:dyDescent="0.2">
      <c r="B467" s="5"/>
      <c r="C467" s="5"/>
      <c r="D467" s="5"/>
      <c r="E467" s="4" t="str">
        <f t="shared" si="16"/>
        <v xml:space="preserve"> </v>
      </c>
      <c r="F467" s="5"/>
      <c r="G467" s="4">
        <f t="shared" si="15"/>
        <v>0</v>
      </c>
      <c r="H467" s="5"/>
    </row>
    <row r="468" spans="2:8" x14ac:dyDescent="0.2">
      <c r="B468" s="5"/>
      <c r="C468" s="5"/>
      <c r="D468" s="5"/>
      <c r="E468" s="4" t="str">
        <f t="shared" si="16"/>
        <v xml:space="preserve"> </v>
      </c>
      <c r="F468" s="5"/>
      <c r="G468" s="4">
        <f t="shared" si="15"/>
        <v>0</v>
      </c>
      <c r="H468" s="5"/>
    </row>
    <row r="469" spans="2:8" x14ac:dyDescent="0.2">
      <c r="B469" s="5"/>
      <c r="C469" s="5"/>
      <c r="D469" s="5"/>
      <c r="E469" s="4" t="str">
        <f t="shared" si="16"/>
        <v xml:space="preserve"> </v>
      </c>
      <c r="F469" s="5"/>
      <c r="G469" s="4">
        <f t="shared" si="15"/>
        <v>0</v>
      </c>
      <c r="H469" s="5"/>
    </row>
    <row r="470" spans="2:8" x14ac:dyDescent="0.2">
      <c r="B470" s="5"/>
      <c r="C470" s="5"/>
      <c r="D470" s="5"/>
      <c r="E470" s="4" t="str">
        <f t="shared" si="16"/>
        <v xml:space="preserve"> </v>
      </c>
      <c r="F470" s="5"/>
      <c r="G470" s="4">
        <f t="shared" si="15"/>
        <v>0</v>
      </c>
      <c r="H470" s="5"/>
    </row>
    <row r="471" spans="2:8" x14ac:dyDescent="0.2">
      <c r="B471" s="5"/>
      <c r="C471" s="5"/>
      <c r="D471" s="5"/>
      <c r="E471" s="4" t="str">
        <f t="shared" si="16"/>
        <v xml:space="preserve"> </v>
      </c>
      <c r="F471" s="5"/>
      <c r="G471" s="4">
        <f t="shared" si="15"/>
        <v>0</v>
      </c>
      <c r="H471" s="5"/>
    </row>
    <row r="472" spans="2:8" x14ac:dyDescent="0.2">
      <c r="B472" s="5"/>
      <c r="C472" s="5"/>
      <c r="D472" s="5"/>
      <c r="E472" s="4" t="str">
        <f t="shared" si="16"/>
        <v xml:space="preserve"> </v>
      </c>
      <c r="F472" s="5"/>
      <c r="G472" s="4">
        <f t="shared" si="15"/>
        <v>0</v>
      </c>
      <c r="H472" s="5"/>
    </row>
    <row r="473" spans="2:8" x14ac:dyDescent="0.2">
      <c r="B473" s="5"/>
      <c r="C473" s="5"/>
      <c r="D473" s="5"/>
      <c r="E473" s="4" t="str">
        <f t="shared" si="16"/>
        <v xml:space="preserve"> </v>
      </c>
      <c r="F473" s="5"/>
      <c r="G473" s="4">
        <f t="shared" si="15"/>
        <v>0</v>
      </c>
      <c r="H473" s="5"/>
    </row>
    <row r="474" spans="2:8" x14ac:dyDescent="0.2">
      <c r="B474" s="5"/>
      <c r="C474" s="5"/>
      <c r="D474" s="5"/>
      <c r="E474" s="4" t="str">
        <f t="shared" si="16"/>
        <v xml:space="preserve"> </v>
      </c>
      <c r="F474" s="5"/>
      <c r="G474" s="4">
        <f t="shared" si="15"/>
        <v>0</v>
      </c>
      <c r="H474" s="5"/>
    </row>
    <row r="475" spans="2:8" x14ac:dyDescent="0.2">
      <c r="B475" s="5"/>
      <c r="C475" s="5"/>
      <c r="D475" s="5"/>
      <c r="E475" s="4" t="str">
        <f t="shared" si="16"/>
        <v xml:space="preserve"> </v>
      </c>
      <c r="F475" s="5"/>
      <c r="G475" s="4">
        <f t="shared" si="15"/>
        <v>0</v>
      </c>
      <c r="H475" s="5"/>
    </row>
    <row r="476" spans="2:8" x14ac:dyDescent="0.2">
      <c r="B476" s="5"/>
      <c r="C476" s="5"/>
      <c r="D476" s="5"/>
      <c r="E476" s="4" t="str">
        <f t="shared" si="16"/>
        <v xml:space="preserve"> </v>
      </c>
      <c r="F476" s="5"/>
      <c r="G476" s="4">
        <f t="shared" si="15"/>
        <v>0</v>
      </c>
      <c r="H476" s="5"/>
    </row>
    <row r="477" spans="2:8" x14ac:dyDescent="0.2">
      <c r="B477" s="5"/>
      <c r="C477" s="5"/>
      <c r="D477" s="5"/>
      <c r="E477" s="4" t="str">
        <f t="shared" si="16"/>
        <v xml:space="preserve"> </v>
      </c>
      <c r="F477" s="5"/>
      <c r="G477" s="4">
        <f t="shared" si="15"/>
        <v>0</v>
      </c>
      <c r="H477" s="5"/>
    </row>
    <row r="478" spans="2:8" x14ac:dyDescent="0.2">
      <c r="B478" s="5"/>
      <c r="C478" s="5"/>
      <c r="D478" s="5"/>
      <c r="E478" s="4" t="str">
        <f t="shared" si="16"/>
        <v xml:space="preserve"> </v>
      </c>
      <c r="F478" s="5"/>
      <c r="G478" s="4">
        <f t="shared" si="15"/>
        <v>0</v>
      </c>
      <c r="H478" s="5"/>
    </row>
    <row r="479" spans="2:8" x14ac:dyDescent="0.2">
      <c r="B479" s="5"/>
      <c r="C479" s="5"/>
      <c r="D479" s="5"/>
      <c r="E479" s="4" t="str">
        <f t="shared" si="16"/>
        <v xml:space="preserve"> </v>
      </c>
      <c r="F479" s="5"/>
      <c r="G479" s="4">
        <f t="shared" si="15"/>
        <v>0</v>
      </c>
      <c r="H479" s="5"/>
    </row>
    <row r="480" spans="2:8" x14ac:dyDescent="0.2">
      <c r="B480" s="5"/>
      <c r="C480" s="5"/>
      <c r="D480" s="5"/>
      <c r="E480" s="4" t="str">
        <f t="shared" si="16"/>
        <v xml:space="preserve"> </v>
      </c>
      <c r="F480" s="5"/>
      <c r="G480" s="4">
        <f t="shared" si="15"/>
        <v>0</v>
      </c>
      <c r="H480" s="5"/>
    </row>
    <row r="481" spans="2:8" x14ac:dyDescent="0.2">
      <c r="B481" s="5"/>
      <c r="C481" s="5"/>
      <c r="D481" s="5"/>
      <c r="E481" s="4" t="str">
        <f t="shared" si="16"/>
        <v xml:space="preserve"> </v>
      </c>
      <c r="F481" s="5"/>
      <c r="G481" s="4">
        <f t="shared" si="15"/>
        <v>0</v>
      </c>
      <c r="H481" s="5"/>
    </row>
    <row r="482" spans="2:8" x14ac:dyDescent="0.2">
      <c r="B482" s="5"/>
      <c r="C482" s="5"/>
      <c r="D482" s="5"/>
      <c r="E482" s="4" t="str">
        <f t="shared" si="16"/>
        <v xml:space="preserve"> </v>
      </c>
      <c r="F482" s="5"/>
      <c r="G482" s="4">
        <f t="shared" si="15"/>
        <v>0</v>
      </c>
      <c r="H482" s="5"/>
    </row>
    <row r="483" spans="2:8" x14ac:dyDescent="0.2">
      <c r="B483" s="5"/>
      <c r="C483" s="5"/>
      <c r="D483" s="5"/>
      <c r="E483" s="4" t="str">
        <f t="shared" si="16"/>
        <v xml:space="preserve"> </v>
      </c>
      <c r="F483" s="5"/>
      <c r="G483" s="4">
        <f t="shared" si="15"/>
        <v>0</v>
      </c>
      <c r="H483" s="5"/>
    </row>
    <row r="484" spans="2:8" x14ac:dyDescent="0.2">
      <c r="B484" s="5"/>
      <c r="C484" s="5"/>
      <c r="D484" s="5"/>
      <c r="E484" s="4" t="str">
        <f t="shared" si="16"/>
        <v xml:space="preserve"> </v>
      </c>
      <c r="F484" s="5"/>
      <c r="G484" s="4">
        <f t="shared" si="15"/>
        <v>0</v>
      </c>
      <c r="H484" s="5"/>
    </row>
    <row r="485" spans="2:8" x14ac:dyDescent="0.2">
      <c r="B485" s="5"/>
      <c r="C485" s="5"/>
      <c r="D485" s="5"/>
      <c r="E485" s="4" t="str">
        <f t="shared" si="16"/>
        <v xml:space="preserve"> </v>
      </c>
      <c r="F485" s="5"/>
      <c r="G485" s="4">
        <f t="shared" si="15"/>
        <v>0</v>
      </c>
      <c r="H485" s="5"/>
    </row>
    <row r="486" spans="2:8" x14ac:dyDescent="0.2">
      <c r="B486" s="5"/>
      <c r="C486" s="5"/>
      <c r="D486" s="5"/>
      <c r="E486" s="4" t="str">
        <f t="shared" si="16"/>
        <v xml:space="preserve"> </v>
      </c>
      <c r="F486" s="5"/>
      <c r="G486" s="4">
        <f t="shared" si="15"/>
        <v>0</v>
      </c>
      <c r="H486" s="5"/>
    </row>
    <row r="487" spans="2:8" x14ac:dyDescent="0.2">
      <c r="B487" s="5"/>
      <c r="C487" s="5"/>
      <c r="D487" s="5"/>
      <c r="E487" s="4" t="str">
        <f t="shared" si="16"/>
        <v xml:space="preserve"> </v>
      </c>
      <c r="F487" s="5"/>
      <c r="G487" s="4">
        <f t="shared" si="15"/>
        <v>0</v>
      </c>
      <c r="H487" s="5"/>
    </row>
    <row r="488" spans="2:8" x14ac:dyDescent="0.2">
      <c r="B488" s="5"/>
      <c r="C488" s="5"/>
      <c r="D488" s="5"/>
      <c r="E488" s="4" t="str">
        <f t="shared" si="16"/>
        <v xml:space="preserve"> </v>
      </c>
      <c r="F488" s="5"/>
      <c r="G488" s="4">
        <f t="shared" si="15"/>
        <v>0</v>
      </c>
      <c r="H488" s="5"/>
    </row>
    <row r="489" spans="2:8" x14ac:dyDescent="0.2">
      <c r="B489" s="5"/>
      <c r="C489" s="5"/>
      <c r="D489" s="5"/>
      <c r="E489" s="4" t="str">
        <f t="shared" si="16"/>
        <v xml:space="preserve"> </v>
      </c>
      <c r="F489" s="5"/>
      <c r="G489" s="4">
        <f t="shared" si="15"/>
        <v>0</v>
      </c>
      <c r="H489" s="5"/>
    </row>
    <row r="490" spans="2:8" x14ac:dyDescent="0.2">
      <c r="B490" s="5"/>
      <c r="C490" s="5"/>
      <c r="D490" s="5"/>
      <c r="E490" s="4" t="str">
        <f t="shared" si="16"/>
        <v xml:space="preserve"> </v>
      </c>
      <c r="F490" s="5"/>
      <c r="G490" s="4">
        <f t="shared" si="15"/>
        <v>0</v>
      </c>
      <c r="H490" s="5"/>
    </row>
    <row r="491" spans="2:8" x14ac:dyDescent="0.2">
      <c r="B491" s="5"/>
      <c r="C491" s="5"/>
      <c r="D491" s="5"/>
      <c r="E491" s="4" t="str">
        <f t="shared" si="16"/>
        <v xml:space="preserve"> </v>
      </c>
      <c r="F491" s="5"/>
      <c r="G491" s="4">
        <f t="shared" si="15"/>
        <v>0</v>
      </c>
      <c r="H491" s="5"/>
    </row>
    <row r="492" spans="2:8" x14ac:dyDescent="0.2">
      <c r="B492" s="5"/>
      <c r="C492" s="5"/>
      <c r="D492" s="5"/>
      <c r="E492" s="4" t="str">
        <f t="shared" si="16"/>
        <v xml:space="preserve"> </v>
      </c>
      <c r="F492" s="5"/>
      <c r="G492" s="4">
        <f t="shared" si="15"/>
        <v>0</v>
      </c>
      <c r="H492" s="5"/>
    </row>
    <row r="493" spans="2:8" x14ac:dyDescent="0.2">
      <c r="B493" s="5"/>
      <c r="C493" s="5"/>
      <c r="D493" s="5"/>
      <c r="E493" s="4" t="str">
        <f t="shared" si="16"/>
        <v xml:space="preserve"> </v>
      </c>
      <c r="F493" s="5"/>
      <c r="G493" s="4">
        <f t="shared" si="15"/>
        <v>0</v>
      </c>
      <c r="H493" s="5"/>
    </row>
    <row r="494" spans="2:8" x14ac:dyDescent="0.2">
      <c r="B494" s="5"/>
      <c r="C494" s="5"/>
      <c r="D494" s="5"/>
      <c r="E494" s="4" t="str">
        <f t="shared" si="16"/>
        <v xml:space="preserve"> </v>
      </c>
      <c r="F494" s="5"/>
      <c r="G494" s="4">
        <f t="shared" si="15"/>
        <v>0</v>
      </c>
      <c r="H494" s="5"/>
    </row>
    <row r="495" spans="2:8" x14ac:dyDescent="0.2">
      <c r="B495" s="5"/>
      <c r="C495" s="5"/>
      <c r="D495" s="5"/>
      <c r="E495" s="4" t="str">
        <f t="shared" si="16"/>
        <v xml:space="preserve"> </v>
      </c>
      <c r="F495" s="5"/>
      <c r="G495" s="4">
        <f t="shared" si="15"/>
        <v>0</v>
      </c>
      <c r="H495" s="5"/>
    </row>
    <row r="496" spans="2:8" x14ac:dyDescent="0.2">
      <c r="B496" s="5"/>
      <c r="C496" s="5"/>
      <c r="D496" s="5"/>
      <c r="E496" s="4" t="str">
        <f t="shared" si="16"/>
        <v xml:space="preserve"> </v>
      </c>
      <c r="F496" s="5"/>
      <c r="G496" s="4">
        <f t="shared" si="15"/>
        <v>0</v>
      </c>
      <c r="H496" s="5"/>
    </row>
    <row r="497" spans="2:8" x14ac:dyDescent="0.2">
      <c r="B497" s="5"/>
      <c r="C497" s="5"/>
      <c r="D497" s="5"/>
      <c r="E497" s="4" t="str">
        <f t="shared" si="16"/>
        <v xml:space="preserve"> </v>
      </c>
      <c r="F497" s="5"/>
      <c r="G497" s="4">
        <f t="shared" si="15"/>
        <v>0</v>
      </c>
      <c r="H497" s="5"/>
    </row>
    <row r="498" spans="2:8" x14ac:dyDescent="0.2">
      <c r="B498" s="5"/>
      <c r="C498" s="5"/>
      <c r="D498" s="5"/>
      <c r="E498" s="4" t="str">
        <f t="shared" si="16"/>
        <v xml:space="preserve"> </v>
      </c>
      <c r="F498" s="5"/>
      <c r="G498" s="4">
        <f t="shared" si="15"/>
        <v>0</v>
      </c>
      <c r="H498" s="5"/>
    </row>
    <row r="499" spans="2:8" x14ac:dyDescent="0.2">
      <c r="B499" s="5"/>
      <c r="C499" s="5"/>
      <c r="D499" s="5"/>
      <c r="E499" s="4" t="str">
        <f t="shared" si="16"/>
        <v xml:space="preserve"> </v>
      </c>
      <c r="F499" s="5"/>
      <c r="G499" s="4">
        <f t="shared" si="15"/>
        <v>0</v>
      </c>
      <c r="H499" s="5"/>
    </row>
    <row r="500" spans="2:8" x14ac:dyDescent="0.2">
      <c r="B500" s="5"/>
      <c r="C500" s="5"/>
      <c r="D500" s="5"/>
      <c r="E500" s="4" t="str">
        <f t="shared" si="16"/>
        <v xml:space="preserve"> </v>
      </c>
      <c r="F500" s="5"/>
      <c r="G500" s="4">
        <f t="shared" si="15"/>
        <v>0</v>
      </c>
      <c r="H500" s="5"/>
    </row>
    <row r="501" spans="2:8" x14ac:dyDescent="0.2">
      <c r="B501" s="5"/>
      <c r="C501" s="5"/>
      <c r="D501" s="5"/>
      <c r="E501" s="4" t="str">
        <f t="shared" si="16"/>
        <v xml:space="preserve"> </v>
      </c>
      <c r="F501" s="5"/>
      <c r="G501" s="4">
        <f t="shared" si="15"/>
        <v>0</v>
      </c>
      <c r="H501" s="5"/>
    </row>
    <row r="502" spans="2:8" x14ac:dyDescent="0.2">
      <c r="B502" s="5"/>
      <c r="C502" s="5"/>
      <c r="D502" s="5"/>
      <c r="E502" s="4" t="str">
        <f t="shared" si="16"/>
        <v xml:space="preserve"> </v>
      </c>
      <c r="F502" s="5"/>
      <c r="G502" s="4">
        <f t="shared" si="15"/>
        <v>0</v>
      </c>
      <c r="H502" s="5"/>
    </row>
    <row r="503" spans="2:8" x14ac:dyDescent="0.2">
      <c r="B503" s="5"/>
      <c r="C503" s="5"/>
      <c r="D503" s="5"/>
      <c r="E503" s="4" t="str">
        <f t="shared" si="16"/>
        <v xml:space="preserve"> </v>
      </c>
      <c r="F503" s="5"/>
      <c r="G503" s="4">
        <f t="shared" si="15"/>
        <v>0</v>
      </c>
      <c r="H503" s="5"/>
    </row>
    <row r="504" spans="2:8" x14ac:dyDescent="0.2">
      <c r="B504" s="5"/>
      <c r="C504" s="5"/>
      <c r="D504" s="5"/>
      <c r="E504" s="4" t="str">
        <f t="shared" si="16"/>
        <v xml:space="preserve"> </v>
      </c>
      <c r="F504" s="5"/>
      <c r="G504" s="4">
        <f t="shared" si="15"/>
        <v>0</v>
      </c>
      <c r="H504" s="5"/>
    </row>
    <row r="505" spans="2:8" x14ac:dyDescent="0.2">
      <c r="B505" s="5"/>
      <c r="C505" s="5"/>
      <c r="D505" s="5"/>
      <c r="E505" s="4" t="str">
        <f t="shared" si="16"/>
        <v xml:space="preserve"> </v>
      </c>
      <c r="F505" s="5"/>
      <c r="G505" s="4">
        <f t="shared" si="15"/>
        <v>0</v>
      </c>
      <c r="H505" s="5"/>
    </row>
    <row r="506" spans="2:8" x14ac:dyDescent="0.2">
      <c r="B506" s="5"/>
      <c r="C506" s="5"/>
      <c r="D506" s="5"/>
      <c r="E506" s="4" t="str">
        <f t="shared" si="16"/>
        <v xml:space="preserve"> </v>
      </c>
      <c r="F506" s="5"/>
      <c r="G506" s="4">
        <f t="shared" si="15"/>
        <v>0</v>
      </c>
      <c r="H506" s="5"/>
    </row>
    <row r="507" spans="2:8" x14ac:dyDescent="0.2">
      <c r="B507" s="5"/>
      <c r="C507" s="5"/>
      <c r="D507" s="5"/>
      <c r="E507" s="4" t="str">
        <f t="shared" si="16"/>
        <v xml:space="preserve"> </v>
      </c>
      <c r="F507" s="5"/>
      <c r="G507" s="4">
        <f t="shared" si="15"/>
        <v>0</v>
      </c>
      <c r="H507" s="5"/>
    </row>
    <row r="508" spans="2:8" x14ac:dyDescent="0.2">
      <c r="B508" s="5"/>
      <c r="C508" s="5"/>
      <c r="D508" s="5"/>
      <c r="E508" s="4" t="str">
        <f t="shared" si="16"/>
        <v xml:space="preserve"> </v>
      </c>
      <c r="F508" s="5"/>
      <c r="G508" s="4">
        <f t="shared" si="15"/>
        <v>0</v>
      </c>
      <c r="H508" s="5"/>
    </row>
    <row r="509" spans="2:8" x14ac:dyDescent="0.2">
      <c r="B509" s="5"/>
      <c r="C509" s="5"/>
      <c r="D509" s="5"/>
      <c r="E509" s="4" t="str">
        <f t="shared" si="16"/>
        <v xml:space="preserve"> </v>
      </c>
      <c r="F509" s="5"/>
      <c r="G509" s="4">
        <f t="shared" si="15"/>
        <v>0</v>
      </c>
      <c r="H509" s="5"/>
    </row>
    <row r="510" spans="2:8" x14ac:dyDescent="0.2">
      <c r="B510" s="5"/>
      <c r="C510" s="5"/>
      <c r="D510" s="5"/>
      <c r="E510" s="4" t="str">
        <f t="shared" si="16"/>
        <v xml:space="preserve"> </v>
      </c>
      <c r="F510" s="5"/>
      <c r="G510" s="4">
        <f t="shared" si="15"/>
        <v>0</v>
      </c>
      <c r="H510" s="5"/>
    </row>
    <row r="511" spans="2:8" x14ac:dyDescent="0.2">
      <c r="B511" s="5"/>
      <c r="C511" s="5"/>
      <c r="D511" s="5"/>
      <c r="E511" s="4" t="str">
        <f t="shared" si="16"/>
        <v xml:space="preserve"> </v>
      </c>
      <c r="F511" s="5"/>
      <c r="G511" s="4">
        <f t="shared" si="15"/>
        <v>0</v>
      </c>
      <c r="H511" s="5"/>
    </row>
    <row r="512" spans="2:8" x14ac:dyDescent="0.2">
      <c r="B512" s="5"/>
      <c r="C512" s="5"/>
      <c r="D512" s="5"/>
      <c r="E512" s="4" t="str">
        <f t="shared" si="16"/>
        <v xml:space="preserve"> </v>
      </c>
      <c r="F512" s="5"/>
      <c r="G512" s="4">
        <f t="shared" si="15"/>
        <v>0</v>
      </c>
      <c r="H512" s="5"/>
    </row>
    <row r="513" spans="2:8" x14ac:dyDescent="0.2">
      <c r="B513" s="5"/>
      <c r="C513" s="5"/>
      <c r="D513" s="5"/>
      <c r="E513" s="4" t="str">
        <f t="shared" si="16"/>
        <v xml:space="preserve"> </v>
      </c>
      <c r="F513" s="5"/>
      <c r="G513" s="4">
        <f t="shared" si="15"/>
        <v>0</v>
      </c>
      <c r="H513" s="5"/>
    </row>
    <row r="514" spans="2:8" x14ac:dyDescent="0.2">
      <c r="B514" s="5"/>
      <c r="C514" s="5"/>
      <c r="D514" s="5"/>
      <c r="E514" s="4" t="str">
        <f t="shared" si="16"/>
        <v xml:space="preserve"> </v>
      </c>
      <c r="F514" s="5"/>
      <c r="G514" s="4">
        <f t="shared" si="15"/>
        <v>0</v>
      </c>
      <c r="H514" s="5"/>
    </row>
    <row r="515" spans="2:8" x14ac:dyDescent="0.2">
      <c r="B515" s="5"/>
      <c r="C515" s="5"/>
      <c r="D515" s="5"/>
      <c r="E515" s="4" t="str">
        <f t="shared" si="16"/>
        <v xml:space="preserve"> </v>
      </c>
      <c r="F515" s="5"/>
      <c r="G515" s="4">
        <f t="shared" si="15"/>
        <v>0</v>
      </c>
      <c r="H515" s="5"/>
    </row>
    <row r="516" spans="2:8" x14ac:dyDescent="0.2">
      <c r="B516" s="5"/>
      <c r="C516" s="5"/>
      <c r="D516" s="5"/>
      <c r="E516" s="4" t="str">
        <f t="shared" si="16"/>
        <v xml:space="preserve"> </v>
      </c>
      <c r="F516" s="5"/>
      <c r="G516" s="4">
        <f t="shared" ref="G516:G579" si="17">IFERROR(E516*F516,0)</f>
        <v>0</v>
      </c>
      <c r="H516" s="5"/>
    </row>
    <row r="517" spans="2:8" x14ac:dyDescent="0.2">
      <c r="B517" s="5"/>
      <c r="C517" s="5"/>
      <c r="D517" s="5"/>
      <c r="E517" s="4" t="str">
        <f t="shared" si="16"/>
        <v xml:space="preserve"> </v>
      </c>
      <c r="F517" s="5"/>
      <c r="G517" s="4">
        <f t="shared" si="17"/>
        <v>0</v>
      </c>
      <c r="H517" s="5"/>
    </row>
    <row r="518" spans="2:8" x14ac:dyDescent="0.2">
      <c r="B518" s="5"/>
      <c r="C518" s="5"/>
      <c r="D518" s="5"/>
      <c r="E518" s="4" t="str">
        <f t="shared" si="16"/>
        <v xml:space="preserve"> </v>
      </c>
      <c r="F518" s="5"/>
      <c r="G518" s="4">
        <f t="shared" si="17"/>
        <v>0</v>
      </c>
      <c r="H518" s="5"/>
    </row>
    <row r="519" spans="2:8" x14ac:dyDescent="0.2">
      <c r="B519" s="5"/>
      <c r="C519" s="5"/>
      <c r="D519" s="5"/>
      <c r="E519" s="4" t="str">
        <f t="shared" si="16"/>
        <v xml:space="preserve"> </v>
      </c>
      <c r="F519" s="5"/>
      <c r="G519" s="4">
        <f t="shared" si="17"/>
        <v>0</v>
      </c>
      <c r="H519" s="5"/>
    </row>
    <row r="520" spans="2:8" x14ac:dyDescent="0.2">
      <c r="B520" s="5"/>
      <c r="C520" s="5"/>
      <c r="D520" s="5"/>
      <c r="E520" s="4" t="str">
        <f t="shared" si="16"/>
        <v xml:space="preserve"> </v>
      </c>
      <c r="F520" s="5"/>
      <c r="G520" s="4">
        <f t="shared" si="17"/>
        <v>0</v>
      </c>
      <c r="H520" s="5"/>
    </row>
    <row r="521" spans="2:8" x14ac:dyDescent="0.2">
      <c r="B521" s="5"/>
      <c r="C521" s="5"/>
      <c r="D521" s="5"/>
      <c r="E521" s="4" t="str">
        <f t="shared" ref="E521:E584" si="18">IF(D521="CAMISA BLANCA",59,IF(D521="CAMISA AZUL",59,IF(D521="CAMISA AMARILLA",59,IF(D521="CAMISA VERDE",59,IF(D521="CAMISA DENIM",59,IF(D521="CAMISA GRANATE",59,IF(D521="CAMISA GRIS",59,IF(D521="CAMISA GRIS CLARO",59,IF(D521="CAMISA CUADROS AZULES",59,IF(D521="CAMISA CUADROS NAVIDAD",59,IF(D521="CARTERA NEGRA",29,IF(D521="CARTERA AZUL",29,IF(D521="CARTERA CAMEL",29,IF(D521="CARTERA VERDE",29,IF(D521="CARTERA AZUL-ROJO",29,IF(D521="CARTERA VERDE-AMARILLO",29," "))))))))))))))))</f>
        <v xml:space="preserve"> </v>
      </c>
      <c r="F521" s="5"/>
      <c r="G521" s="4">
        <f t="shared" si="17"/>
        <v>0</v>
      </c>
      <c r="H521" s="5"/>
    </row>
    <row r="522" spans="2:8" x14ac:dyDescent="0.2">
      <c r="B522" s="5"/>
      <c r="C522" s="5"/>
      <c r="D522" s="5"/>
      <c r="E522" s="4" t="str">
        <f t="shared" si="18"/>
        <v xml:space="preserve"> </v>
      </c>
      <c r="F522" s="5"/>
      <c r="G522" s="4">
        <f t="shared" si="17"/>
        <v>0</v>
      </c>
      <c r="H522" s="5"/>
    </row>
    <row r="523" spans="2:8" x14ac:dyDescent="0.2">
      <c r="B523" s="5"/>
      <c r="C523" s="5"/>
      <c r="D523" s="5"/>
      <c r="E523" s="4" t="str">
        <f t="shared" si="18"/>
        <v xml:space="preserve"> </v>
      </c>
      <c r="F523" s="5"/>
      <c r="G523" s="4">
        <f t="shared" si="17"/>
        <v>0</v>
      </c>
      <c r="H523" s="5"/>
    </row>
    <row r="524" spans="2:8" x14ac:dyDescent="0.2">
      <c r="B524" s="5"/>
      <c r="C524" s="5"/>
      <c r="D524" s="5"/>
      <c r="E524" s="4" t="str">
        <f t="shared" si="18"/>
        <v xml:space="preserve"> </v>
      </c>
      <c r="F524" s="5"/>
      <c r="G524" s="4">
        <f t="shared" si="17"/>
        <v>0</v>
      </c>
      <c r="H524" s="5"/>
    </row>
    <row r="525" spans="2:8" x14ac:dyDescent="0.2">
      <c r="B525" s="5"/>
      <c r="C525" s="5"/>
      <c r="D525" s="5"/>
      <c r="E525" s="4" t="str">
        <f t="shared" si="18"/>
        <v xml:space="preserve"> </v>
      </c>
      <c r="F525" s="5"/>
      <c r="G525" s="4">
        <f t="shared" si="17"/>
        <v>0</v>
      </c>
      <c r="H525" s="5"/>
    </row>
    <row r="526" spans="2:8" x14ac:dyDescent="0.2">
      <c r="B526" s="5"/>
      <c r="C526" s="5"/>
      <c r="D526" s="5"/>
      <c r="E526" s="4" t="str">
        <f t="shared" si="18"/>
        <v xml:space="preserve"> </v>
      </c>
      <c r="F526" s="5"/>
      <c r="G526" s="4">
        <f t="shared" si="17"/>
        <v>0</v>
      </c>
      <c r="H526" s="5"/>
    </row>
    <row r="527" spans="2:8" x14ac:dyDescent="0.2">
      <c r="B527" s="5"/>
      <c r="C527" s="5"/>
      <c r="D527" s="5"/>
      <c r="E527" s="4" t="str">
        <f t="shared" si="18"/>
        <v xml:space="preserve"> </v>
      </c>
      <c r="F527" s="5"/>
      <c r="G527" s="4">
        <f t="shared" si="17"/>
        <v>0</v>
      </c>
      <c r="H527" s="5"/>
    </row>
    <row r="528" spans="2:8" x14ac:dyDescent="0.2">
      <c r="B528" s="5"/>
      <c r="C528" s="5"/>
      <c r="D528" s="5"/>
      <c r="E528" s="4" t="str">
        <f t="shared" si="18"/>
        <v xml:space="preserve"> </v>
      </c>
      <c r="F528" s="5"/>
      <c r="G528" s="4">
        <f t="shared" si="17"/>
        <v>0</v>
      </c>
      <c r="H528" s="5"/>
    </row>
    <row r="529" spans="2:8" x14ac:dyDescent="0.2">
      <c r="B529" s="5"/>
      <c r="C529" s="5"/>
      <c r="D529" s="5"/>
      <c r="E529" s="4" t="str">
        <f t="shared" si="18"/>
        <v xml:space="preserve"> </v>
      </c>
      <c r="F529" s="5"/>
      <c r="G529" s="4">
        <f t="shared" si="17"/>
        <v>0</v>
      </c>
      <c r="H529" s="5"/>
    </row>
    <row r="530" spans="2:8" x14ac:dyDescent="0.2">
      <c r="B530" s="5"/>
      <c r="C530" s="5"/>
      <c r="D530" s="5"/>
      <c r="E530" s="4" t="str">
        <f t="shared" si="18"/>
        <v xml:space="preserve"> </v>
      </c>
      <c r="F530" s="5"/>
      <c r="G530" s="4">
        <f t="shared" si="17"/>
        <v>0</v>
      </c>
      <c r="H530" s="5"/>
    </row>
    <row r="531" spans="2:8" x14ac:dyDescent="0.2">
      <c r="B531" s="5"/>
      <c r="C531" s="5"/>
      <c r="D531" s="5"/>
      <c r="E531" s="4" t="str">
        <f t="shared" si="18"/>
        <v xml:space="preserve"> </v>
      </c>
      <c r="F531" s="5"/>
      <c r="G531" s="4">
        <f t="shared" si="17"/>
        <v>0</v>
      </c>
      <c r="H531" s="5"/>
    </row>
    <row r="532" spans="2:8" x14ac:dyDescent="0.2">
      <c r="B532" s="5"/>
      <c r="C532" s="5"/>
      <c r="D532" s="5"/>
      <c r="E532" s="4" t="str">
        <f t="shared" si="18"/>
        <v xml:space="preserve"> </v>
      </c>
      <c r="F532" s="5"/>
      <c r="G532" s="4">
        <f t="shared" si="17"/>
        <v>0</v>
      </c>
      <c r="H532" s="5"/>
    </row>
    <row r="533" spans="2:8" x14ac:dyDescent="0.2">
      <c r="B533" s="5"/>
      <c r="C533" s="5"/>
      <c r="D533" s="5"/>
      <c r="E533" s="4" t="str">
        <f t="shared" si="18"/>
        <v xml:space="preserve"> </v>
      </c>
      <c r="F533" s="5"/>
      <c r="G533" s="4">
        <f t="shared" si="17"/>
        <v>0</v>
      </c>
      <c r="H533" s="5"/>
    </row>
    <row r="534" spans="2:8" x14ac:dyDescent="0.2">
      <c r="B534" s="5"/>
      <c r="C534" s="5"/>
      <c r="D534" s="5"/>
      <c r="E534" s="4" t="str">
        <f t="shared" si="18"/>
        <v xml:space="preserve"> </v>
      </c>
      <c r="F534" s="5"/>
      <c r="G534" s="4">
        <f t="shared" si="17"/>
        <v>0</v>
      </c>
      <c r="H534" s="5"/>
    </row>
    <row r="535" spans="2:8" x14ac:dyDescent="0.2">
      <c r="B535" s="5"/>
      <c r="C535" s="5"/>
      <c r="D535" s="5"/>
      <c r="E535" s="4" t="str">
        <f t="shared" si="18"/>
        <v xml:space="preserve"> </v>
      </c>
      <c r="F535" s="5"/>
      <c r="G535" s="4">
        <f t="shared" si="17"/>
        <v>0</v>
      </c>
      <c r="H535" s="5"/>
    </row>
    <row r="536" spans="2:8" x14ac:dyDescent="0.2">
      <c r="B536" s="5"/>
      <c r="C536" s="5"/>
      <c r="D536" s="5"/>
      <c r="E536" s="4" t="str">
        <f t="shared" si="18"/>
        <v xml:space="preserve"> </v>
      </c>
      <c r="F536" s="5"/>
      <c r="G536" s="4">
        <f t="shared" si="17"/>
        <v>0</v>
      </c>
      <c r="H536" s="5"/>
    </row>
    <row r="537" spans="2:8" x14ac:dyDescent="0.2">
      <c r="B537" s="5"/>
      <c r="C537" s="5"/>
      <c r="D537" s="5"/>
      <c r="E537" s="4" t="str">
        <f t="shared" si="18"/>
        <v xml:space="preserve"> </v>
      </c>
      <c r="F537" s="5"/>
      <c r="G537" s="4">
        <f t="shared" si="17"/>
        <v>0</v>
      </c>
      <c r="H537" s="5"/>
    </row>
    <row r="538" spans="2:8" x14ac:dyDescent="0.2">
      <c r="B538" s="5"/>
      <c r="C538" s="5"/>
      <c r="D538" s="5"/>
      <c r="E538" s="4" t="str">
        <f t="shared" si="18"/>
        <v xml:space="preserve"> </v>
      </c>
      <c r="F538" s="5"/>
      <c r="G538" s="4">
        <f t="shared" si="17"/>
        <v>0</v>
      </c>
      <c r="H538" s="5"/>
    </row>
    <row r="539" spans="2:8" x14ac:dyDescent="0.2">
      <c r="B539" s="5"/>
      <c r="C539" s="5"/>
      <c r="D539" s="5"/>
      <c r="E539" s="4" t="str">
        <f t="shared" si="18"/>
        <v xml:space="preserve"> </v>
      </c>
      <c r="F539" s="5"/>
      <c r="G539" s="4">
        <f t="shared" si="17"/>
        <v>0</v>
      </c>
      <c r="H539" s="5"/>
    </row>
    <row r="540" spans="2:8" x14ac:dyDescent="0.2">
      <c r="B540" s="5"/>
      <c r="C540" s="5"/>
      <c r="D540" s="5"/>
      <c r="E540" s="4" t="str">
        <f t="shared" si="18"/>
        <v xml:space="preserve"> </v>
      </c>
      <c r="F540" s="5"/>
      <c r="G540" s="4">
        <f t="shared" si="17"/>
        <v>0</v>
      </c>
      <c r="H540" s="5"/>
    </row>
    <row r="541" spans="2:8" x14ac:dyDescent="0.2">
      <c r="B541" s="5"/>
      <c r="C541" s="5"/>
      <c r="D541" s="5"/>
      <c r="E541" s="4" t="str">
        <f t="shared" si="18"/>
        <v xml:space="preserve"> </v>
      </c>
      <c r="F541" s="5"/>
      <c r="G541" s="4">
        <f t="shared" si="17"/>
        <v>0</v>
      </c>
      <c r="H541" s="5"/>
    </row>
    <row r="542" spans="2:8" x14ac:dyDescent="0.2">
      <c r="B542" s="5"/>
      <c r="C542" s="5"/>
      <c r="D542" s="5"/>
      <c r="E542" s="4" t="str">
        <f t="shared" si="18"/>
        <v xml:space="preserve"> </v>
      </c>
      <c r="F542" s="5"/>
      <c r="G542" s="4">
        <f t="shared" si="17"/>
        <v>0</v>
      </c>
      <c r="H542" s="5"/>
    </row>
    <row r="543" spans="2:8" x14ac:dyDescent="0.2">
      <c r="B543" s="5"/>
      <c r="C543" s="5"/>
      <c r="D543" s="5"/>
      <c r="E543" s="4" t="str">
        <f t="shared" si="18"/>
        <v xml:space="preserve"> </v>
      </c>
      <c r="F543" s="5"/>
      <c r="G543" s="4">
        <f t="shared" si="17"/>
        <v>0</v>
      </c>
      <c r="H543" s="5"/>
    </row>
    <row r="544" spans="2:8" x14ac:dyDescent="0.2">
      <c r="B544" s="5"/>
      <c r="C544" s="5"/>
      <c r="D544" s="5"/>
      <c r="E544" s="4" t="str">
        <f t="shared" si="18"/>
        <v xml:space="preserve"> </v>
      </c>
      <c r="F544" s="5"/>
      <c r="G544" s="4">
        <f t="shared" si="17"/>
        <v>0</v>
      </c>
      <c r="H544" s="5"/>
    </row>
    <row r="545" spans="2:8" x14ac:dyDescent="0.2">
      <c r="B545" s="5"/>
      <c r="C545" s="5"/>
      <c r="D545" s="5"/>
      <c r="E545" s="4" t="str">
        <f t="shared" si="18"/>
        <v xml:space="preserve"> </v>
      </c>
      <c r="F545" s="5"/>
      <c r="G545" s="4">
        <f t="shared" si="17"/>
        <v>0</v>
      </c>
      <c r="H545" s="5"/>
    </row>
    <row r="546" spans="2:8" x14ac:dyDescent="0.2">
      <c r="B546" s="5"/>
      <c r="C546" s="5"/>
      <c r="D546" s="5"/>
      <c r="E546" s="4" t="str">
        <f t="shared" si="18"/>
        <v xml:space="preserve"> </v>
      </c>
      <c r="F546" s="5"/>
      <c r="G546" s="4">
        <f t="shared" si="17"/>
        <v>0</v>
      </c>
      <c r="H546" s="5"/>
    </row>
    <row r="547" spans="2:8" x14ac:dyDescent="0.2">
      <c r="B547" s="5"/>
      <c r="C547" s="5"/>
      <c r="D547" s="5"/>
      <c r="E547" s="4" t="str">
        <f t="shared" si="18"/>
        <v xml:space="preserve"> </v>
      </c>
      <c r="F547" s="5"/>
      <c r="G547" s="4">
        <f t="shared" si="17"/>
        <v>0</v>
      </c>
      <c r="H547" s="5"/>
    </row>
    <row r="548" spans="2:8" x14ac:dyDescent="0.2">
      <c r="B548" s="5"/>
      <c r="C548" s="5"/>
      <c r="D548" s="5"/>
      <c r="E548" s="4" t="str">
        <f t="shared" si="18"/>
        <v xml:space="preserve"> </v>
      </c>
      <c r="F548" s="5"/>
      <c r="G548" s="4">
        <f t="shared" si="17"/>
        <v>0</v>
      </c>
      <c r="H548" s="5"/>
    </row>
    <row r="549" spans="2:8" x14ac:dyDescent="0.2">
      <c r="B549" s="5"/>
      <c r="C549" s="5"/>
      <c r="D549" s="5"/>
      <c r="E549" s="4" t="str">
        <f t="shared" si="18"/>
        <v xml:space="preserve"> </v>
      </c>
      <c r="F549" s="5"/>
      <c r="G549" s="4">
        <f t="shared" si="17"/>
        <v>0</v>
      </c>
      <c r="H549" s="5"/>
    </row>
    <row r="550" spans="2:8" x14ac:dyDescent="0.2">
      <c r="B550" s="5"/>
      <c r="C550" s="5"/>
      <c r="D550" s="5"/>
      <c r="E550" s="4" t="str">
        <f t="shared" si="18"/>
        <v xml:space="preserve"> </v>
      </c>
      <c r="F550" s="5"/>
      <c r="G550" s="4">
        <f t="shared" si="17"/>
        <v>0</v>
      </c>
      <c r="H550" s="5"/>
    </row>
    <row r="551" spans="2:8" x14ac:dyDescent="0.2">
      <c r="B551" s="5"/>
      <c r="C551" s="5"/>
      <c r="D551" s="5"/>
      <c r="E551" s="4" t="str">
        <f t="shared" si="18"/>
        <v xml:space="preserve"> </v>
      </c>
      <c r="F551" s="5"/>
      <c r="G551" s="4">
        <f t="shared" si="17"/>
        <v>0</v>
      </c>
      <c r="H551" s="5"/>
    </row>
    <row r="552" spans="2:8" x14ac:dyDescent="0.2">
      <c r="B552" s="5"/>
      <c r="C552" s="5"/>
      <c r="D552" s="5"/>
      <c r="E552" s="4" t="str">
        <f t="shared" si="18"/>
        <v xml:space="preserve"> </v>
      </c>
      <c r="F552" s="5"/>
      <c r="G552" s="4">
        <f t="shared" si="17"/>
        <v>0</v>
      </c>
      <c r="H552" s="5"/>
    </row>
    <row r="553" spans="2:8" x14ac:dyDescent="0.2">
      <c r="B553" s="5"/>
      <c r="C553" s="5"/>
      <c r="D553" s="5"/>
      <c r="E553" s="4" t="str">
        <f t="shared" si="18"/>
        <v xml:space="preserve"> </v>
      </c>
      <c r="F553" s="5"/>
      <c r="G553" s="4">
        <f t="shared" si="17"/>
        <v>0</v>
      </c>
      <c r="H553" s="5"/>
    </row>
    <row r="554" spans="2:8" x14ac:dyDescent="0.2">
      <c r="B554" s="5"/>
      <c r="C554" s="5"/>
      <c r="D554" s="5"/>
      <c r="E554" s="4" t="str">
        <f t="shared" si="18"/>
        <v xml:space="preserve"> </v>
      </c>
      <c r="F554" s="5"/>
      <c r="G554" s="4">
        <f t="shared" si="17"/>
        <v>0</v>
      </c>
      <c r="H554" s="5"/>
    </row>
    <row r="555" spans="2:8" x14ac:dyDescent="0.2">
      <c r="B555" s="5"/>
      <c r="C555" s="5"/>
      <c r="D555" s="5"/>
      <c r="E555" s="4" t="str">
        <f t="shared" si="18"/>
        <v xml:space="preserve"> </v>
      </c>
      <c r="F555" s="5"/>
      <c r="G555" s="4">
        <f t="shared" si="17"/>
        <v>0</v>
      </c>
      <c r="H555" s="5"/>
    </row>
    <row r="556" spans="2:8" x14ac:dyDescent="0.2">
      <c r="B556" s="5"/>
      <c r="C556" s="5"/>
      <c r="D556" s="5"/>
      <c r="E556" s="4" t="str">
        <f t="shared" si="18"/>
        <v xml:space="preserve"> </v>
      </c>
      <c r="F556" s="5"/>
      <c r="G556" s="4">
        <f t="shared" si="17"/>
        <v>0</v>
      </c>
      <c r="H556" s="5"/>
    </row>
    <row r="557" spans="2:8" x14ac:dyDescent="0.2">
      <c r="B557" s="5"/>
      <c r="C557" s="5"/>
      <c r="D557" s="5"/>
      <c r="E557" s="4" t="str">
        <f t="shared" si="18"/>
        <v xml:space="preserve"> </v>
      </c>
      <c r="F557" s="5"/>
      <c r="G557" s="4">
        <f t="shared" si="17"/>
        <v>0</v>
      </c>
      <c r="H557" s="5"/>
    </row>
    <row r="558" spans="2:8" x14ac:dyDescent="0.2">
      <c r="B558" s="5"/>
      <c r="C558" s="5"/>
      <c r="D558" s="5"/>
      <c r="E558" s="4" t="str">
        <f t="shared" si="18"/>
        <v xml:space="preserve"> </v>
      </c>
      <c r="F558" s="5"/>
      <c r="G558" s="4">
        <f t="shared" si="17"/>
        <v>0</v>
      </c>
      <c r="H558" s="5"/>
    </row>
    <row r="559" spans="2:8" x14ac:dyDescent="0.2">
      <c r="B559" s="5"/>
      <c r="C559" s="5"/>
      <c r="D559" s="5"/>
      <c r="E559" s="4" t="str">
        <f t="shared" si="18"/>
        <v xml:space="preserve"> </v>
      </c>
      <c r="F559" s="5"/>
      <c r="G559" s="4">
        <f t="shared" si="17"/>
        <v>0</v>
      </c>
      <c r="H559" s="5"/>
    </row>
    <row r="560" spans="2:8" x14ac:dyDescent="0.2">
      <c r="B560" s="5"/>
      <c r="C560" s="5"/>
      <c r="D560" s="5"/>
      <c r="E560" s="4" t="str">
        <f t="shared" si="18"/>
        <v xml:space="preserve"> </v>
      </c>
      <c r="F560" s="5"/>
      <c r="G560" s="4">
        <f t="shared" si="17"/>
        <v>0</v>
      </c>
      <c r="H560" s="5"/>
    </row>
    <row r="561" spans="2:8" x14ac:dyDescent="0.2">
      <c r="B561" s="5"/>
      <c r="C561" s="5"/>
      <c r="D561" s="5"/>
      <c r="E561" s="4" t="str">
        <f t="shared" si="18"/>
        <v xml:space="preserve"> </v>
      </c>
      <c r="F561" s="5"/>
      <c r="G561" s="4">
        <f t="shared" si="17"/>
        <v>0</v>
      </c>
      <c r="H561" s="5"/>
    </row>
    <row r="562" spans="2:8" x14ac:dyDescent="0.2">
      <c r="B562" s="5"/>
      <c r="C562" s="5"/>
      <c r="D562" s="5"/>
      <c r="E562" s="4" t="str">
        <f t="shared" si="18"/>
        <v xml:space="preserve"> </v>
      </c>
      <c r="F562" s="5"/>
      <c r="G562" s="4">
        <f t="shared" si="17"/>
        <v>0</v>
      </c>
      <c r="H562" s="5"/>
    </row>
    <row r="563" spans="2:8" x14ac:dyDescent="0.2">
      <c r="B563" s="5"/>
      <c r="C563" s="5"/>
      <c r="D563" s="5"/>
      <c r="E563" s="4" t="str">
        <f t="shared" si="18"/>
        <v xml:space="preserve"> </v>
      </c>
      <c r="F563" s="5"/>
      <c r="G563" s="4">
        <f t="shared" si="17"/>
        <v>0</v>
      </c>
      <c r="H563" s="5"/>
    </row>
    <row r="564" spans="2:8" x14ac:dyDescent="0.2">
      <c r="B564" s="5"/>
      <c r="C564" s="5"/>
      <c r="D564" s="5"/>
      <c r="E564" s="4" t="str">
        <f t="shared" si="18"/>
        <v xml:space="preserve"> </v>
      </c>
      <c r="F564" s="5"/>
      <c r="G564" s="4">
        <f t="shared" si="17"/>
        <v>0</v>
      </c>
      <c r="H564" s="5"/>
    </row>
    <row r="565" spans="2:8" x14ac:dyDescent="0.2">
      <c r="B565" s="5"/>
      <c r="C565" s="5"/>
      <c r="D565" s="5"/>
      <c r="E565" s="4" t="str">
        <f t="shared" si="18"/>
        <v xml:space="preserve"> </v>
      </c>
      <c r="F565" s="5"/>
      <c r="G565" s="4">
        <f t="shared" si="17"/>
        <v>0</v>
      </c>
      <c r="H565" s="5"/>
    </row>
    <row r="566" spans="2:8" x14ac:dyDescent="0.2">
      <c r="B566" s="5"/>
      <c r="C566" s="5"/>
      <c r="D566" s="5"/>
      <c r="E566" s="4" t="str">
        <f t="shared" si="18"/>
        <v xml:space="preserve"> </v>
      </c>
      <c r="F566" s="5"/>
      <c r="G566" s="4">
        <f t="shared" si="17"/>
        <v>0</v>
      </c>
      <c r="H566" s="5"/>
    </row>
    <row r="567" spans="2:8" x14ac:dyDescent="0.2">
      <c r="B567" s="5"/>
      <c r="C567" s="5"/>
      <c r="D567" s="5"/>
      <c r="E567" s="4" t="str">
        <f t="shared" si="18"/>
        <v xml:space="preserve"> </v>
      </c>
      <c r="F567" s="5"/>
      <c r="G567" s="4">
        <f t="shared" si="17"/>
        <v>0</v>
      </c>
      <c r="H567" s="5"/>
    </row>
    <row r="568" spans="2:8" x14ac:dyDescent="0.2">
      <c r="B568" s="5"/>
      <c r="C568" s="5"/>
      <c r="D568" s="5"/>
      <c r="E568" s="4" t="str">
        <f t="shared" si="18"/>
        <v xml:space="preserve"> </v>
      </c>
      <c r="F568" s="5"/>
      <c r="G568" s="4">
        <f t="shared" si="17"/>
        <v>0</v>
      </c>
      <c r="H568" s="5"/>
    </row>
    <row r="569" spans="2:8" x14ac:dyDescent="0.2">
      <c r="B569" s="5"/>
      <c r="C569" s="5"/>
      <c r="D569" s="5"/>
      <c r="E569" s="4" t="str">
        <f t="shared" si="18"/>
        <v xml:space="preserve"> </v>
      </c>
      <c r="F569" s="5"/>
      <c r="G569" s="4">
        <f t="shared" si="17"/>
        <v>0</v>
      </c>
      <c r="H569" s="5"/>
    </row>
    <row r="570" spans="2:8" x14ac:dyDescent="0.2">
      <c r="B570" s="5"/>
      <c r="C570" s="5"/>
      <c r="D570" s="5"/>
      <c r="E570" s="4" t="str">
        <f t="shared" si="18"/>
        <v xml:space="preserve"> </v>
      </c>
      <c r="F570" s="5"/>
      <c r="G570" s="4">
        <f t="shared" si="17"/>
        <v>0</v>
      </c>
      <c r="H570" s="5"/>
    </row>
    <row r="571" spans="2:8" x14ac:dyDescent="0.2">
      <c r="B571" s="5"/>
      <c r="C571" s="5"/>
      <c r="D571" s="5"/>
      <c r="E571" s="4" t="str">
        <f t="shared" si="18"/>
        <v xml:space="preserve"> </v>
      </c>
      <c r="F571" s="5"/>
      <c r="G571" s="4">
        <f t="shared" si="17"/>
        <v>0</v>
      </c>
      <c r="H571" s="5"/>
    </row>
    <row r="572" spans="2:8" x14ac:dyDescent="0.2">
      <c r="B572" s="5"/>
      <c r="C572" s="5"/>
      <c r="D572" s="5"/>
      <c r="E572" s="4" t="str">
        <f t="shared" si="18"/>
        <v xml:space="preserve"> </v>
      </c>
      <c r="F572" s="5"/>
      <c r="G572" s="4">
        <f t="shared" si="17"/>
        <v>0</v>
      </c>
      <c r="H572" s="5"/>
    </row>
    <row r="573" spans="2:8" x14ac:dyDescent="0.2">
      <c r="B573" s="5"/>
      <c r="C573" s="5"/>
      <c r="D573" s="5"/>
      <c r="E573" s="4" t="str">
        <f t="shared" si="18"/>
        <v xml:space="preserve"> </v>
      </c>
      <c r="F573" s="5"/>
      <c r="G573" s="4">
        <f t="shared" si="17"/>
        <v>0</v>
      </c>
      <c r="H573" s="5"/>
    </row>
    <row r="574" spans="2:8" x14ac:dyDescent="0.2">
      <c r="B574" s="5"/>
      <c r="C574" s="5"/>
      <c r="D574" s="5"/>
      <c r="E574" s="4" t="str">
        <f t="shared" si="18"/>
        <v xml:space="preserve"> </v>
      </c>
      <c r="F574" s="5"/>
      <c r="G574" s="4">
        <f t="shared" si="17"/>
        <v>0</v>
      </c>
      <c r="H574" s="5"/>
    </row>
    <row r="575" spans="2:8" x14ac:dyDescent="0.2">
      <c r="B575" s="5"/>
      <c r="C575" s="5"/>
      <c r="D575" s="5"/>
      <c r="E575" s="4" t="str">
        <f t="shared" si="18"/>
        <v xml:space="preserve"> </v>
      </c>
      <c r="F575" s="5"/>
      <c r="G575" s="4">
        <f t="shared" si="17"/>
        <v>0</v>
      </c>
      <c r="H575" s="5"/>
    </row>
    <row r="576" spans="2:8" x14ac:dyDescent="0.2">
      <c r="B576" s="5"/>
      <c r="C576" s="5"/>
      <c r="D576" s="5"/>
      <c r="E576" s="4" t="str">
        <f t="shared" si="18"/>
        <v xml:space="preserve"> </v>
      </c>
      <c r="F576" s="5"/>
      <c r="G576" s="4">
        <f t="shared" si="17"/>
        <v>0</v>
      </c>
      <c r="H576" s="5"/>
    </row>
    <row r="577" spans="2:8" x14ac:dyDescent="0.2">
      <c r="B577" s="5"/>
      <c r="C577" s="5"/>
      <c r="D577" s="5"/>
      <c r="E577" s="4" t="str">
        <f t="shared" si="18"/>
        <v xml:space="preserve"> </v>
      </c>
      <c r="F577" s="5"/>
      <c r="G577" s="4">
        <f t="shared" si="17"/>
        <v>0</v>
      </c>
      <c r="H577" s="5"/>
    </row>
    <row r="578" spans="2:8" x14ac:dyDescent="0.2">
      <c r="B578" s="5"/>
      <c r="C578" s="5"/>
      <c r="D578" s="5"/>
      <c r="E578" s="4" t="str">
        <f t="shared" si="18"/>
        <v xml:space="preserve"> </v>
      </c>
      <c r="F578" s="5"/>
      <c r="G578" s="4">
        <f t="shared" si="17"/>
        <v>0</v>
      </c>
      <c r="H578" s="5"/>
    </row>
    <row r="579" spans="2:8" x14ac:dyDescent="0.2">
      <c r="B579" s="5"/>
      <c r="C579" s="5"/>
      <c r="D579" s="5"/>
      <c r="E579" s="4" t="str">
        <f t="shared" si="18"/>
        <v xml:space="preserve"> </v>
      </c>
      <c r="F579" s="5"/>
      <c r="G579" s="4">
        <f t="shared" si="17"/>
        <v>0</v>
      </c>
      <c r="H579" s="5"/>
    </row>
    <row r="580" spans="2:8" x14ac:dyDescent="0.2">
      <c r="B580" s="5"/>
      <c r="C580" s="5"/>
      <c r="D580" s="5"/>
      <c r="E580" s="4" t="str">
        <f t="shared" si="18"/>
        <v xml:space="preserve"> </v>
      </c>
      <c r="F580" s="5"/>
      <c r="G580" s="4">
        <f t="shared" ref="G580:G643" si="19">IFERROR(E580*F580,0)</f>
        <v>0</v>
      </c>
      <c r="H580" s="5"/>
    </row>
    <row r="581" spans="2:8" x14ac:dyDescent="0.2">
      <c r="B581" s="5"/>
      <c r="C581" s="5"/>
      <c r="D581" s="5"/>
      <c r="E581" s="4" t="str">
        <f t="shared" si="18"/>
        <v xml:space="preserve"> </v>
      </c>
      <c r="F581" s="5"/>
      <c r="G581" s="4">
        <f t="shared" si="19"/>
        <v>0</v>
      </c>
      <c r="H581" s="5"/>
    </row>
    <row r="582" spans="2:8" x14ac:dyDescent="0.2">
      <c r="B582" s="5"/>
      <c r="C582" s="5"/>
      <c r="D582" s="5"/>
      <c r="E582" s="4" t="str">
        <f t="shared" si="18"/>
        <v xml:space="preserve"> </v>
      </c>
      <c r="F582" s="5"/>
      <c r="G582" s="4">
        <f t="shared" si="19"/>
        <v>0</v>
      </c>
      <c r="H582" s="5"/>
    </row>
    <row r="583" spans="2:8" x14ac:dyDescent="0.2">
      <c r="B583" s="5"/>
      <c r="C583" s="5"/>
      <c r="D583" s="5"/>
      <c r="E583" s="4" t="str">
        <f t="shared" si="18"/>
        <v xml:space="preserve"> </v>
      </c>
      <c r="F583" s="5"/>
      <c r="G583" s="4">
        <f t="shared" si="19"/>
        <v>0</v>
      </c>
      <c r="H583" s="5"/>
    </row>
    <row r="584" spans="2:8" x14ac:dyDescent="0.2">
      <c r="B584" s="5"/>
      <c r="C584" s="5"/>
      <c r="D584" s="5"/>
      <c r="E584" s="4" t="str">
        <f t="shared" si="18"/>
        <v xml:space="preserve"> </v>
      </c>
      <c r="F584" s="5"/>
      <c r="G584" s="4">
        <f t="shared" si="19"/>
        <v>0</v>
      </c>
      <c r="H584" s="5"/>
    </row>
    <row r="585" spans="2:8" x14ac:dyDescent="0.2">
      <c r="B585" s="5"/>
      <c r="C585" s="5"/>
      <c r="D585" s="5"/>
      <c r="E585" s="4" t="str">
        <f t="shared" ref="E585:E648" si="20">IF(D585="CAMISA BLANCA",59,IF(D585="CAMISA AZUL",59,IF(D585="CAMISA AMARILLA",59,IF(D585="CAMISA VERDE",59,IF(D585="CAMISA DENIM",59,IF(D585="CAMISA GRANATE",59,IF(D585="CAMISA GRIS",59,IF(D585="CAMISA GRIS CLARO",59,IF(D585="CAMISA CUADROS AZULES",59,IF(D585="CAMISA CUADROS NAVIDAD",59,IF(D585="CARTERA NEGRA",29,IF(D585="CARTERA AZUL",29,IF(D585="CARTERA CAMEL",29,IF(D585="CARTERA VERDE",29,IF(D585="CARTERA AZUL-ROJO",29,IF(D585="CARTERA VERDE-AMARILLO",29," "))))))))))))))))</f>
        <v xml:space="preserve"> </v>
      </c>
      <c r="F585" s="5"/>
      <c r="G585" s="4">
        <f t="shared" si="19"/>
        <v>0</v>
      </c>
      <c r="H585" s="5"/>
    </row>
    <row r="586" spans="2:8" x14ac:dyDescent="0.2">
      <c r="B586" s="5"/>
      <c r="C586" s="5"/>
      <c r="D586" s="5"/>
      <c r="E586" s="4" t="str">
        <f t="shared" si="20"/>
        <v xml:space="preserve"> </v>
      </c>
      <c r="F586" s="5"/>
      <c r="G586" s="4">
        <f t="shared" si="19"/>
        <v>0</v>
      </c>
      <c r="H586" s="5"/>
    </row>
    <row r="587" spans="2:8" x14ac:dyDescent="0.2">
      <c r="B587" s="5"/>
      <c r="C587" s="5"/>
      <c r="D587" s="5"/>
      <c r="E587" s="4" t="str">
        <f t="shared" si="20"/>
        <v xml:space="preserve"> </v>
      </c>
      <c r="F587" s="5"/>
      <c r="G587" s="4">
        <f t="shared" si="19"/>
        <v>0</v>
      </c>
      <c r="H587" s="5"/>
    </row>
    <row r="588" spans="2:8" x14ac:dyDescent="0.2">
      <c r="B588" s="5"/>
      <c r="C588" s="5"/>
      <c r="D588" s="5"/>
      <c r="E588" s="4" t="str">
        <f t="shared" si="20"/>
        <v xml:space="preserve"> </v>
      </c>
      <c r="F588" s="5"/>
      <c r="G588" s="4">
        <f t="shared" si="19"/>
        <v>0</v>
      </c>
      <c r="H588" s="5"/>
    </row>
    <row r="589" spans="2:8" x14ac:dyDescent="0.2">
      <c r="B589" s="5"/>
      <c r="C589" s="5"/>
      <c r="D589" s="5"/>
      <c r="E589" s="4" t="str">
        <f t="shared" si="20"/>
        <v xml:space="preserve"> </v>
      </c>
      <c r="F589" s="5"/>
      <c r="G589" s="4">
        <f t="shared" si="19"/>
        <v>0</v>
      </c>
      <c r="H589" s="5"/>
    </row>
    <row r="590" spans="2:8" x14ac:dyDescent="0.2">
      <c r="B590" s="5"/>
      <c r="C590" s="5"/>
      <c r="D590" s="5"/>
      <c r="E590" s="4" t="str">
        <f t="shared" si="20"/>
        <v xml:space="preserve"> </v>
      </c>
      <c r="F590" s="5"/>
      <c r="G590" s="4">
        <f t="shared" si="19"/>
        <v>0</v>
      </c>
      <c r="H590" s="5"/>
    </row>
    <row r="591" spans="2:8" x14ac:dyDescent="0.2">
      <c r="B591" s="5"/>
      <c r="C591" s="5"/>
      <c r="D591" s="5"/>
      <c r="E591" s="4" t="str">
        <f t="shared" si="20"/>
        <v xml:space="preserve"> </v>
      </c>
      <c r="F591" s="5"/>
      <c r="G591" s="4">
        <f t="shared" si="19"/>
        <v>0</v>
      </c>
      <c r="H591" s="5"/>
    </row>
    <row r="592" spans="2:8" x14ac:dyDescent="0.2">
      <c r="B592" s="5"/>
      <c r="C592" s="5"/>
      <c r="D592" s="5"/>
      <c r="E592" s="4" t="str">
        <f t="shared" si="20"/>
        <v xml:space="preserve"> </v>
      </c>
      <c r="F592" s="5"/>
      <c r="G592" s="4">
        <f t="shared" si="19"/>
        <v>0</v>
      </c>
      <c r="H592" s="5"/>
    </row>
    <row r="593" spans="2:8" x14ac:dyDescent="0.2">
      <c r="B593" s="5"/>
      <c r="C593" s="5"/>
      <c r="D593" s="5"/>
      <c r="E593" s="4" t="str">
        <f t="shared" si="20"/>
        <v xml:space="preserve"> </v>
      </c>
      <c r="F593" s="5"/>
      <c r="G593" s="4">
        <f t="shared" si="19"/>
        <v>0</v>
      </c>
      <c r="H593" s="5"/>
    </row>
    <row r="594" spans="2:8" x14ac:dyDescent="0.2">
      <c r="B594" s="5"/>
      <c r="C594" s="5"/>
      <c r="D594" s="5"/>
      <c r="E594" s="4" t="str">
        <f t="shared" si="20"/>
        <v xml:space="preserve"> </v>
      </c>
      <c r="F594" s="5"/>
      <c r="G594" s="4">
        <f t="shared" si="19"/>
        <v>0</v>
      </c>
      <c r="H594" s="5"/>
    </row>
    <row r="595" spans="2:8" x14ac:dyDescent="0.2">
      <c r="B595" s="5"/>
      <c r="C595" s="5"/>
      <c r="D595" s="5"/>
      <c r="E595" s="4" t="str">
        <f t="shared" si="20"/>
        <v xml:space="preserve"> </v>
      </c>
      <c r="F595" s="5"/>
      <c r="G595" s="4">
        <f t="shared" si="19"/>
        <v>0</v>
      </c>
      <c r="H595" s="5"/>
    </row>
    <row r="596" spans="2:8" x14ac:dyDescent="0.2">
      <c r="B596" s="5"/>
      <c r="C596" s="5"/>
      <c r="D596" s="5"/>
      <c r="E596" s="4" t="str">
        <f t="shared" si="20"/>
        <v xml:space="preserve"> </v>
      </c>
      <c r="F596" s="5"/>
      <c r="G596" s="4">
        <f t="shared" si="19"/>
        <v>0</v>
      </c>
      <c r="H596" s="5"/>
    </row>
    <row r="597" spans="2:8" x14ac:dyDescent="0.2">
      <c r="B597" s="5"/>
      <c r="C597" s="5"/>
      <c r="D597" s="5"/>
      <c r="E597" s="4" t="str">
        <f t="shared" si="20"/>
        <v xml:space="preserve"> </v>
      </c>
      <c r="F597" s="5"/>
      <c r="G597" s="4">
        <f t="shared" si="19"/>
        <v>0</v>
      </c>
      <c r="H597" s="5"/>
    </row>
    <row r="598" spans="2:8" x14ac:dyDescent="0.2">
      <c r="B598" s="5"/>
      <c r="C598" s="5"/>
      <c r="D598" s="5"/>
      <c r="E598" s="4" t="str">
        <f t="shared" si="20"/>
        <v xml:space="preserve"> </v>
      </c>
      <c r="F598" s="5"/>
      <c r="G598" s="4">
        <f t="shared" si="19"/>
        <v>0</v>
      </c>
      <c r="H598" s="5"/>
    </row>
    <row r="599" spans="2:8" x14ac:dyDescent="0.2">
      <c r="B599" s="5"/>
      <c r="C599" s="5"/>
      <c r="D599" s="5"/>
      <c r="E599" s="4" t="str">
        <f t="shared" si="20"/>
        <v xml:space="preserve"> </v>
      </c>
      <c r="F599" s="5"/>
      <c r="G599" s="4">
        <f t="shared" si="19"/>
        <v>0</v>
      </c>
      <c r="H599" s="5"/>
    </row>
    <row r="600" spans="2:8" x14ac:dyDescent="0.2">
      <c r="B600" s="5"/>
      <c r="C600" s="5"/>
      <c r="D600" s="5"/>
      <c r="E600" s="4" t="str">
        <f t="shared" si="20"/>
        <v xml:space="preserve"> </v>
      </c>
      <c r="F600" s="5"/>
      <c r="G600" s="4">
        <f t="shared" si="19"/>
        <v>0</v>
      </c>
      <c r="H600" s="5"/>
    </row>
    <row r="601" spans="2:8" x14ac:dyDescent="0.2">
      <c r="B601" s="5"/>
      <c r="C601" s="5"/>
      <c r="D601" s="5"/>
      <c r="E601" s="4" t="str">
        <f t="shared" si="20"/>
        <v xml:space="preserve"> </v>
      </c>
      <c r="F601" s="5"/>
      <c r="G601" s="4">
        <f t="shared" si="19"/>
        <v>0</v>
      </c>
      <c r="H601" s="5"/>
    </row>
    <row r="602" spans="2:8" x14ac:dyDescent="0.2">
      <c r="B602" s="5"/>
      <c r="C602" s="5"/>
      <c r="D602" s="5"/>
      <c r="E602" s="4" t="str">
        <f t="shared" si="20"/>
        <v xml:space="preserve"> </v>
      </c>
      <c r="F602" s="5"/>
      <c r="G602" s="4">
        <f t="shared" si="19"/>
        <v>0</v>
      </c>
      <c r="H602" s="5"/>
    </row>
    <row r="603" spans="2:8" x14ac:dyDescent="0.2">
      <c r="B603" s="5"/>
      <c r="C603" s="5"/>
      <c r="D603" s="5"/>
      <c r="E603" s="4" t="str">
        <f t="shared" si="20"/>
        <v xml:space="preserve"> </v>
      </c>
      <c r="F603" s="5"/>
      <c r="G603" s="4">
        <f t="shared" si="19"/>
        <v>0</v>
      </c>
      <c r="H603" s="5"/>
    </row>
    <row r="604" spans="2:8" x14ac:dyDescent="0.2">
      <c r="B604" s="5"/>
      <c r="C604" s="5"/>
      <c r="D604" s="5"/>
      <c r="E604" s="4" t="str">
        <f t="shared" si="20"/>
        <v xml:space="preserve"> </v>
      </c>
      <c r="F604" s="5"/>
      <c r="G604" s="4">
        <f t="shared" si="19"/>
        <v>0</v>
      </c>
      <c r="H604" s="5"/>
    </row>
    <row r="605" spans="2:8" x14ac:dyDescent="0.2">
      <c r="B605" s="5"/>
      <c r="C605" s="5"/>
      <c r="D605" s="5"/>
      <c r="E605" s="4" t="str">
        <f t="shared" si="20"/>
        <v xml:space="preserve"> </v>
      </c>
      <c r="F605" s="5"/>
      <c r="G605" s="4">
        <f t="shared" si="19"/>
        <v>0</v>
      </c>
      <c r="H605" s="5"/>
    </row>
    <row r="606" spans="2:8" x14ac:dyDescent="0.2">
      <c r="B606" s="5"/>
      <c r="C606" s="5"/>
      <c r="D606" s="5"/>
      <c r="E606" s="4" t="str">
        <f t="shared" si="20"/>
        <v xml:space="preserve"> </v>
      </c>
      <c r="F606" s="5"/>
      <c r="G606" s="4">
        <f t="shared" si="19"/>
        <v>0</v>
      </c>
      <c r="H606" s="5"/>
    </row>
    <row r="607" spans="2:8" x14ac:dyDescent="0.2">
      <c r="B607" s="5"/>
      <c r="C607" s="5"/>
      <c r="D607" s="5"/>
      <c r="E607" s="4" t="str">
        <f t="shared" si="20"/>
        <v xml:space="preserve"> </v>
      </c>
      <c r="F607" s="5"/>
      <c r="G607" s="4">
        <f t="shared" si="19"/>
        <v>0</v>
      </c>
      <c r="H607" s="5"/>
    </row>
    <row r="608" spans="2:8" x14ac:dyDescent="0.2">
      <c r="B608" s="5"/>
      <c r="C608" s="5"/>
      <c r="D608" s="5"/>
      <c r="E608" s="4" t="str">
        <f t="shared" si="20"/>
        <v xml:space="preserve"> </v>
      </c>
      <c r="F608" s="5"/>
      <c r="G608" s="4">
        <f t="shared" si="19"/>
        <v>0</v>
      </c>
      <c r="H608" s="5"/>
    </row>
    <row r="609" spans="2:8" x14ac:dyDescent="0.2">
      <c r="B609" s="5"/>
      <c r="C609" s="5"/>
      <c r="D609" s="5"/>
      <c r="E609" s="4" t="str">
        <f t="shared" si="20"/>
        <v xml:space="preserve"> </v>
      </c>
      <c r="F609" s="5"/>
      <c r="G609" s="4">
        <f t="shared" si="19"/>
        <v>0</v>
      </c>
      <c r="H609" s="5"/>
    </row>
    <row r="610" spans="2:8" x14ac:dyDescent="0.2">
      <c r="B610" s="5"/>
      <c r="C610" s="5"/>
      <c r="D610" s="5"/>
      <c r="E610" s="4" t="str">
        <f t="shared" si="20"/>
        <v xml:space="preserve"> </v>
      </c>
      <c r="F610" s="5"/>
      <c r="G610" s="4">
        <f t="shared" si="19"/>
        <v>0</v>
      </c>
      <c r="H610" s="5"/>
    </row>
    <row r="611" spans="2:8" x14ac:dyDescent="0.2">
      <c r="B611" s="5"/>
      <c r="C611" s="5"/>
      <c r="D611" s="5"/>
      <c r="E611" s="4" t="str">
        <f t="shared" si="20"/>
        <v xml:space="preserve"> </v>
      </c>
      <c r="F611" s="5"/>
      <c r="G611" s="4">
        <f t="shared" si="19"/>
        <v>0</v>
      </c>
      <c r="H611" s="5"/>
    </row>
    <row r="612" spans="2:8" x14ac:dyDescent="0.2">
      <c r="B612" s="5"/>
      <c r="C612" s="5"/>
      <c r="D612" s="5"/>
      <c r="E612" s="4" t="str">
        <f t="shared" si="20"/>
        <v xml:space="preserve"> </v>
      </c>
      <c r="F612" s="5"/>
      <c r="G612" s="4">
        <f t="shared" si="19"/>
        <v>0</v>
      </c>
      <c r="H612" s="5"/>
    </row>
    <row r="613" spans="2:8" x14ac:dyDescent="0.2">
      <c r="B613" s="5"/>
      <c r="C613" s="5"/>
      <c r="D613" s="5"/>
      <c r="E613" s="4" t="str">
        <f t="shared" si="20"/>
        <v xml:space="preserve"> </v>
      </c>
      <c r="F613" s="5"/>
      <c r="G613" s="4">
        <f t="shared" si="19"/>
        <v>0</v>
      </c>
      <c r="H613" s="5"/>
    </row>
    <row r="614" spans="2:8" x14ac:dyDescent="0.2">
      <c r="B614" s="5"/>
      <c r="C614" s="5"/>
      <c r="D614" s="5"/>
      <c r="E614" s="4" t="str">
        <f t="shared" si="20"/>
        <v xml:space="preserve"> </v>
      </c>
      <c r="F614" s="5"/>
      <c r="G614" s="4">
        <f t="shared" si="19"/>
        <v>0</v>
      </c>
      <c r="H614" s="5"/>
    </row>
    <row r="615" spans="2:8" x14ac:dyDescent="0.2">
      <c r="B615" s="5"/>
      <c r="C615" s="5"/>
      <c r="D615" s="5"/>
      <c r="E615" s="4" t="str">
        <f t="shared" si="20"/>
        <v xml:space="preserve"> </v>
      </c>
      <c r="F615" s="5"/>
      <c r="G615" s="4">
        <f t="shared" si="19"/>
        <v>0</v>
      </c>
      <c r="H615" s="5"/>
    </row>
    <row r="616" spans="2:8" x14ac:dyDescent="0.2">
      <c r="B616" s="5"/>
      <c r="C616" s="5"/>
      <c r="D616" s="5"/>
      <c r="E616" s="4" t="str">
        <f t="shared" si="20"/>
        <v xml:space="preserve"> </v>
      </c>
      <c r="F616" s="5"/>
      <c r="G616" s="4">
        <f t="shared" si="19"/>
        <v>0</v>
      </c>
      <c r="H616" s="5"/>
    </row>
    <row r="617" spans="2:8" x14ac:dyDescent="0.2">
      <c r="B617" s="5"/>
      <c r="C617" s="5"/>
      <c r="D617" s="5"/>
      <c r="E617" s="4" t="str">
        <f t="shared" si="20"/>
        <v xml:space="preserve"> </v>
      </c>
      <c r="F617" s="5"/>
      <c r="G617" s="4">
        <f t="shared" si="19"/>
        <v>0</v>
      </c>
      <c r="H617" s="5"/>
    </row>
    <row r="618" spans="2:8" x14ac:dyDescent="0.2">
      <c r="B618" s="5"/>
      <c r="C618" s="5"/>
      <c r="D618" s="5"/>
      <c r="E618" s="4" t="str">
        <f t="shared" si="20"/>
        <v xml:space="preserve"> </v>
      </c>
      <c r="F618" s="5"/>
      <c r="G618" s="4">
        <f t="shared" si="19"/>
        <v>0</v>
      </c>
      <c r="H618" s="5"/>
    </row>
    <row r="619" spans="2:8" x14ac:dyDescent="0.2">
      <c r="B619" s="5"/>
      <c r="C619" s="5"/>
      <c r="D619" s="5"/>
      <c r="E619" s="4" t="str">
        <f t="shared" si="20"/>
        <v xml:space="preserve"> </v>
      </c>
      <c r="F619" s="5"/>
      <c r="G619" s="4">
        <f t="shared" si="19"/>
        <v>0</v>
      </c>
      <c r="H619" s="5"/>
    </row>
    <row r="620" spans="2:8" x14ac:dyDescent="0.2">
      <c r="B620" s="5"/>
      <c r="C620" s="5"/>
      <c r="D620" s="5"/>
      <c r="E620" s="4" t="str">
        <f t="shared" si="20"/>
        <v xml:space="preserve"> </v>
      </c>
      <c r="F620" s="5"/>
      <c r="G620" s="4">
        <f t="shared" si="19"/>
        <v>0</v>
      </c>
      <c r="H620" s="5"/>
    </row>
    <row r="621" spans="2:8" x14ac:dyDescent="0.2">
      <c r="B621" s="5"/>
      <c r="C621" s="5"/>
      <c r="D621" s="5"/>
      <c r="E621" s="4" t="str">
        <f t="shared" si="20"/>
        <v xml:space="preserve"> </v>
      </c>
      <c r="F621" s="5"/>
      <c r="G621" s="4">
        <f t="shared" si="19"/>
        <v>0</v>
      </c>
      <c r="H621" s="5"/>
    </row>
    <row r="622" spans="2:8" x14ac:dyDescent="0.2">
      <c r="B622" s="5"/>
      <c r="C622" s="5"/>
      <c r="D622" s="5"/>
      <c r="E622" s="4" t="str">
        <f t="shared" si="20"/>
        <v xml:space="preserve"> </v>
      </c>
      <c r="F622" s="5"/>
      <c r="G622" s="4">
        <f t="shared" si="19"/>
        <v>0</v>
      </c>
      <c r="H622" s="5"/>
    </row>
    <row r="623" spans="2:8" x14ac:dyDescent="0.2">
      <c r="B623" s="5"/>
      <c r="C623" s="5"/>
      <c r="D623" s="5"/>
      <c r="E623" s="4" t="str">
        <f t="shared" si="20"/>
        <v xml:space="preserve"> </v>
      </c>
      <c r="F623" s="5"/>
      <c r="G623" s="4">
        <f t="shared" si="19"/>
        <v>0</v>
      </c>
      <c r="H623" s="5"/>
    </row>
    <row r="624" spans="2:8" x14ac:dyDescent="0.2">
      <c r="B624" s="5"/>
      <c r="C624" s="5"/>
      <c r="D624" s="5"/>
      <c r="E624" s="4" t="str">
        <f t="shared" si="20"/>
        <v xml:space="preserve"> </v>
      </c>
      <c r="F624" s="5"/>
      <c r="G624" s="4">
        <f t="shared" si="19"/>
        <v>0</v>
      </c>
      <c r="H624" s="5"/>
    </row>
    <row r="625" spans="2:8" x14ac:dyDescent="0.2">
      <c r="B625" s="5"/>
      <c r="C625" s="5"/>
      <c r="D625" s="5"/>
      <c r="E625" s="4" t="str">
        <f t="shared" si="20"/>
        <v xml:space="preserve"> </v>
      </c>
      <c r="F625" s="5"/>
      <c r="G625" s="4">
        <f t="shared" si="19"/>
        <v>0</v>
      </c>
      <c r="H625" s="5"/>
    </row>
    <row r="626" spans="2:8" x14ac:dyDescent="0.2">
      <c r="B626" s="5"/>
      <c r="C626" s="5"/>
      <c r="D626" s="5"/>
      <c r="E626" s="4" t="str">
        <f t="shared" si="20"/>
        <v xml:space="preserve"> </v>
      </c>
      <c r="F626" s="5"/>
      <c r="G626" s="4">
        <f t="shared" si="19"/>
        <v>0</v>
      </c>
      <c r="H626" s="5"/>
    </row>
    <row r="627" spans="2:8" x14ac:dyDescent="0.2">
      <c r="B627" s="5"/>
      <c r="C627" s="5"/>
      <c r="D627" s="5"/>
      <c r="E627" s="4" t="str">
        <f t="shared" si="20"/>
        <v xml:space="preserve"> </v>
      </c>
      <c r="F627" s="5"/>
      <c r="G627" s="4">
        <f t="shared" si="19"/>
        <v>0</v>
      </c>
      <c r="H627" s="5"/>
    </row>
    <row r="628" spans="2:8" x14ac:dyDescent="0.2">
      <c r="B628" s="5"/>
      <c r="C628" s="5"/>
      <c r="D628" s="5"/>
      <c r="E628" s="4" t="str">
        <f t="shared" si="20"/>
        <v xml:space="preserve"> </v>
      </c>
      <c r="F628" s="5"/>
      <c r="G628" s="4">
        <f t="shared" si="19"/>
        <v>0</v>
      </c>
      <c r="H628" s="5"/>
    </row>
    <row r="629" spans="2:8" x14ac:dyDescent="0.2">
      <c r="B629" s="5"/>
      <c r="C629" s="5"/>
      <c r="D629" s="5"/>
      <c r="E629" s="4" t="str">
        <f t="shared" si="20"/>
        <v xml:space="preserve"> </v>
      </c>
      <c r="F629" s="5"/>
      <c r="G629" s="4">
        <f t="shared" si="19"/>
        <v>0</v>
      </c>
      <c r="H629" s="5"/>
    </row>
    <row r="630" spans="2:8" x14ac:dyDescent="0.2">
      <c r="B630" s="5"/>
      <c r="C630" s="5"/>
      <c r="D630" s="5"/>
      <c r="E630" s="4" t="str">
        <f t="shared" si="20"/>
        <v xml:space="preserve"> </v>
      </c>
      <c r="F630" s="5"/>
      <c r="G630" s="4">
        <f t="shared" si="19"/>
        <v>0</v>
      </c>
      <c r="H630" s="5"/>
    </row>
    <row r="631" spans="2:8" x14ac:dyDescent="0.2">
      <c r="B631" s="5"/>
      <c r="C631" s="5"/>
      <c r="D631" s="5"/>
      <c r="E631" s="4" t="str">
        <f t="shared" si="20"/>
        <v xml:space="preserve"> </v>
      </c>
      <c r="F631" s="5"/>
      <c r="G631" s="4">
        <f t="shared" si="19"/>
        <v>0</v>
      </c>
      <c r="H631" s="5"/>
    </row>
    <row r="632" spans="2:8" x14ac:dyDescent="0.2">
      <c r="B632" s="5"/>
      <c r="C632" s="5"/>
      <c r="D632" s="5"/>
      <c r="E632" s="4" t="str">
        <f t="shared" si="20"/>
        <v xml:space="preserve"> </v>
      </c>
      <c r="F632" s="5"/>
      <c r="G632" s="4">
        <f t="shared" si="19"/>
        <v>0</v>
      </c>
      <c r="H632" s="5"/>
    </row>
    <row r="633" spans="2:8" x14ac:dyDescent="0.2">
      <c r="B633" s="5"/>
      <c r="C633" s="5"/>
      <c r="D633" s="5"/>
      <c r="E633" s="4" t="str">
        <f t="shared" si="20"/>
        <v xml:space="preserve"> </v>
      </c>
      <c r="F633" s="5"/>
      <c r="G633" s="4">
        <f t="shared" si="19"/>
        <v>0</v>
      </c>
      <c r="H633" s="5"/>
    </row>
    <row r="634" spans="2:8" x14ac:dyDescent="0.2">
      <c r="B634" s="5"/>
      <c r="C634" s="5"/>
      <c r="D634" s="5"/>
      <c r="E634" s="4" t="str">
        <f t="shared" si="20"/>
        <v xml:space="preserve"> </v>
      </c>
      <c r="F634" s="5"/>
      <c r="G634" s="4">
        <f t="shared" si="19"/>
        <v>0</v>
      </c>
      <c r="H634" s="5"/>
    </row>
    <row r="635" spans="2:8" x14ac:dyDescent="0.2">
      <c r="B635" s="5"/>
      <c r="C635" s="5"/>
      <c r="D635" s="5"/>
      <c r="E635" s="4" t="str">
        <f t="shared" si="20"/>
        <v xml:space="preserve"> </v>
      </c>
      <c r="F635" s="5"/>
      <c r="G635" s="4">
        <f t="shared" si="19"/>
        <v>0</v>
      </c>
      <c r="H635" s="5"/>
    </row>
    <row r="636" spans="2:8" x14ac:dyDescent="0.2">
      <c r="B636" s="5"/>
      <c r="C636" s="5"/>
      <c r="D636" s="5"/>
      <c r="E636" s="4" t="str">
        <f t="shared" si="20"/>
        <v xml:space="preserve"> </v>
      </c>
      <c r="F636" s="5"/>
      <c r="G636" s="4">
        <f t="shared" si="19"/>
        <v>0</v>
      </c>
      <c r="H636" s="5"/>
    </row>
    <row r="637" spans="2:8" x14ac:dyDescent="0.2">
      <c r="B637" s="5"/>
      <c r="C637" s="5"/>
      <c r="D637" s="5"/>
      <c r="E637" s="4" t="str">
        <f t="shared" si="20"/>
        <v xml:space="preserve"> </v>
      </c>
      <c r="F637" s="5"/>
      <c r="G637" s="4">
        <f t="shared" si="19"/>
        <v>0</v>
      </c>
      <c r="H637" s="5"/>
    </row>
    <row r="638" spans="2:8" x14ac:dyDescent="0.2">
      <c r="B638" s="5"/>
      <c r="C638" s="5"/>
      <c r="D638" s="5"/>
      <c r="E638" s="4" t="str">
        <f t="shared" si="20"/>
        <v xml:space="preserve"> </v>
      </c>
      <c r="F638" s="5"/>
      <c r="G638" s="4">
        <f t="shared" si="19"/>
        <v>0</v>
      </c>
      <c r="H638" s="5"/>
    </row>
    <row r="639" spans="2:8" x14ac:dyDescent="0.2">
      <c r="B639" s="5"/>
      <c r="C639" s="5"/>
      <c r="D639" s="5"/>
      <c r="E639" s="4" t="str">
        <f t="shared" si="20"/>
        <v xml:space="preserve"> </v>
      </c>
      <c r="F639" s="5"/>
      <c r="G639" s="4">
        <f t="shared" si="19"/>
        <v>0</v>
      </c>
      <c r="H639" s="5"/>
    </row>
    <row r="640" spans="2:8" x14ac:dyDescent="0.2">
      <c r="B640" s="5"/>
      <c r="C640" s="5"/>
      <c r="D640" s="5"/>
      <c r="E640" s="4" t="str">
        <f t="shared" si="20"/>
        <v xml:space="preserve"> </v>
      </c>
      <c r="F640" s="5"/>
      <c r="G640" s="4">
        <f t="shared" si="19"/>
        <v>0</v>
      </c>
      <c r="H640" s="5"/>
    </row>
    <row r="641" spans="2:8" x14ac:dyDescent="0.2">
      <c r="B641" s="5"/>
      <c r="C641" s="5"/>
      <c r="D641" s="5"/>
      <c r="E641" s="4" t="str">
        <f t="shared" si="20"/>
        <v xml:space="preserve"> </v>
      </c>
      <c r="F641" s="5"/>
      <c r="G641" s="4">
        <f t="shared" si="19"/>
        <v>0</v>
      </c>
      <c r="H641" s="5"/>
    </row>
    <row r="642" spans="2:8" x14ac:dyDescent="0.2">
      <c r="B642" s="5"/>
      <c r="C642" s="5"/>
      <c r="D642" s="5"/>
      <c r="E642" s="4" t="str">
        <f t="shared" si="20"/>
        <v xml:space="preserve"> </v>
      </c>
      <c r="F642" s="5"/>
      <c r="G642" s="4">
        <f t="shared" si="19"/>
        <v>0</v>
      </c>
      <c r="H642" s="5"/>
    </row>
    <row r="643" spans="2:8" x14ac:dyDescent="0.2">
      <c r="B643" s="5"/>
      <c r="C643" s="5"/>
      <c r="D643" s="5"/>
      <c r="E643" s="4" t="str">
        <f t="shared" si="20"/>
        <v xml:space="preserve"> </v>
      </c>
      <c r="F643" s="5"/>
      <c r="G643" s="4">
        <f t="shared" si="19"/>
        <v>0</v>
      </c>
      <c r="H643" s="5"/>
    </row>
    <row r="644" spans="2:8" x14ac:dyDescent="0.2">
      <c r="B644" s="5"/>
      <c r="C644" s="5"/>
      <c r="D644" s="5"/>
      <c r="E644" s="4" t="str">
        <f t="shared" si="20"/>
        <v xml:space="preserve"> </v>
      </c>
      <c r="F644" s="5"/>
      <c r="G644" s="4">
        <f t="shared" ref="G644:G700" si="21">IFERROR(E644*F644,0)</f>
        <v>0</v>
      </c>
      <c r="H644" s="5"/>
    </row>
    <row r="645" spans="2:8" x14ac:dyDescent="0.2">
      <c r="B645" s="5"/>
      <c r="C645" s="5"/>
      <c r="D645" s="5"/>
      <c r="E645" s="4" t="str">
        <f t="shared" si="20"/>
        <v xml:space="preserve"> </v>
      </c>
      <c r="F645" s="5"/>
      <c r="G645" s="4">
        <f t="shared" si="21"/>
        <v>0</v>
      </c>
      <c r="H645" s="5"/>
    </row>
    <row r="646" spans="2:8" x14ac:dyDescent="0.2">
      <c r="B646" s="5"/>
      <c r="C646" s="5"/>
      <c r="D646" s="5"/>
      <c r="E646" s="4" t="str">
        <f t="shared" si="20"/>
        <v xml:space="preserve"> </v>
      </c>
      <c r="F646" s="5"/>
      <c r="G646" s="4">
        <f t="shared" si="21"/>
        <v>0</v>
      </c>
      <c r="H646" s="5"/>
    </row>
    <row r="647" spans="2:8" x14ac:dyDescent="0.2">
      <c r="B647" s="5"/>
      <c r="C647" s="5"/>
      <c r="D647" s="5"/>
      <c r="E647" s="4" t="str">
        <f t="shared" si="20"/>
        <v xml:space="preserve"> </v>
      </c>
      <c r="F647" s="5"/>
      <c r="G647" s="4">
        <f t="shared" si="21"/>
        <v>0</v>
      </c>
      <c r="H647" s="5"/>
    </row>
    <row r="648" spans="2:8" x14ac:dyDescent="0.2">
      <c r="B648" s="5"/>
      <c r="C648" s="5"/>
      <c r="D648" s="5"/>
      <c r="E648" s="4" t="str">
        <f t="shared" si="20"/>
        <v xml:space="preserve"> </v>
      </c>
      <c r="F648" s="5"/>
      <c r="G648" s="4">
        <f t="shared" si="21"/>
        <v>0</v>
      </c>
      <c r="H648" s="5"/>
    </row>
    <row r="649" spans="2:8" x14ac:dyDescent="0.2">
      <c r="B649" s="5"/>
      <c r="C649" s="5"/>
      <c r="D649" s="5"/>
      <c r="E649" s="4" t="str">
        <f t="shared" ref="E649:E701" si="22">IF(D649="CAMISA BLANCA",59,IF(D649="CAMISA AZUL",59,IF(D649="CAMISA AMARILLA",59,IF(D649="CAMISA VERDE",59,IF(D649="CAMISA DENIM",59,IF(D649="CAMISA GRANATE",59,IF(D649="CAMISA GRIS",59,IF(D649="CAMISA GRIS CLARO",59,IF(D649="CAMISA CUADROS AZULES",59,IF(D649="CAMISA CUADROS NAVIDAD",59,IF(D649="CARTERA NEGRA",29,IF(D649="CARTERA AZUL",29,IF(D649="CARTERA CAMEL",29,IF(D649="CARTERA VERDE",29,IF(D649="CARTERA AZUL-ROJO",29,IF(D649="CARTERA VERDE-AMARILLO",29," "))))))))))))))))</f>
        <v xml:space="preserve"> </v>
      </c>
      <c r="F649" s="5"/>
      <c r="G649" s="4">
        <f t="shared" si="21"/>
        <v>0</v>
      </c>
      <c r="H649" s="5"/>
    </row>
    <row r="650" spans="2:8" x14ac:dyDescent="0.2">
      <c r="B650" s="5"/>
      <c r="C650" s="5"/>
      <c r="D650" s="5"/>
      <c r="E650" s="4" t="str">
        <f t="shared" si="22"/>
        <v xml:space="preserve"> </v>
      </c>
      <c r="F650" s="5"/>
      <c r="G650" s="4">
        <f t="shared" si="21"/>
        <v>0</v>
      </c>
      <c r="H650" s="5"/>
    </row>
    <row r="651" spans="2:8" x14ac:dyDescent="0.2">
      <c r="B651" s="5"/>
      <c r="C651" s="5"/>
      <c r="D651" s="5"/>
      <c r="E651" s="4" t="str">
        <f t="shared" si="22"/>
        <v xml:space="preserve"> </v>
      </c>
      <c r="F651" s="5"/>
      <c r="G651" s="4">
        <f t="shared" si="21"/>
        <v>0</v>
      </c>
      <c r="H651" s="5"/>
    </row>
    <row r="652" spans="2:8" x14ac:dyDescent="0.2">
      <c r="B652" s="5"/>
      <c r="C652" s="5"/>
      <c r="D652" s="5"/>
      <c r="E652" s="4" t="str">
        <f t="shared" si="22"/>
        <v xml:space="preserve"> </v>
      </c>
      <c r="F652" s="5"/>
      <c r="G652" s="4">
        <f t="shared" si="21"/>
        <v>0</v>
      </c>
      <c r="H652" s="5"/>
    </row>
    <row r="653" spans="2:8" x14ac:dyDescent="0.2">
      <c r="B653" s="5"/>
      <c r="C653" s="5"/>
      <c r="D653" s="5"/>
      <c r="E653" s="4" t="str">
        <f t="shared" si="22"/>
        <v xml:space="preserve"> </v>
      </c>
      <c r="F653" s="5"/>
      <c r="G653" s="4">
        <f t="shared" si="21"/>
        <v>0</v>
      </c>
      <c r="H653" s="5"/>
    </row>
    <row r="654" spans="2:8" x14ac:dyDescent="0.2">
      <c r="B654" s="5"/>
      <c r="C654" s="5"/>
      <c r="D654" s="5"/>
      <c r="E654" s="4" t="str">
        <f t="shared" si="22"/>
        <v xml:space="preserve"> </v>
      </c>
      <c r="F654" s="5"/>
      <c r="G654" s="4">
        <f t="shared" si="21"/>
        <v>0</v>
      </c>
      <c r="H654" s="5"/>
    </row>
    <row r="655" spans="2:8" x14ac:dyDescent="0.2">
      <c r="B655" s="5"/>
      <c r="C655" s="5"/>
      <c r="D655" s="5"/>
      <c r="E655" s="4" t="str">
        <f t="shared" si="22"/>
        <v xml:space="preserve"> </v>
      </c>
      <c r="F655" s="5"/>
      <c r="G655" s="4">
        <f t="shared" si="21"/>
        <v>0</v>
      </c>
      <c r="H655" s="5"/>
    </row>
    <row r="656" spans="2:8" x14ac:dyDescent="0.2">
      <c r="B656" s="5"/>
      <c r="C656" s="5"/>
      <c r="D656" s="5"/>
      <c r="E656" s="4" t="str">
        <f t="shared" si="22"/>
        <v xml:space="preserve"> </v>
      </c>
      <c r="F656" s="5"/>
      <c r="G656" s="4">
        <f t="shared" si="21"/>
        <v>0</v>
      </c>
      <c r="H656" s="5"/>
    </row>
    <row r="657" spans="2:8" x14ac:dyDescent="0.2">
      <c r="B657" s="5"/>
      <c r="C657" s="5"/>
      <c r="D657" s="5"/>
      <c r="E657" s="4" t="str">
        <f t="shared" si="22"/>
        <v xml:space="preserve"> </v>
      </c>
      <c r="F657" s="5"/>
      <c r="G657" s="4">
        <f t="shared" si="21"/>
        <v>0</v>
      </c>
      <c r="H657" s="5"/>
    </row>
    <row r="658" spans="2:8" x14ac:dyDescent="0.2">
      <c r="B658" s="5"/>
      <c r="C658" s="5"/>
      <c r="D658" s="5"/>
      <c r="E658" s="4" t="str">
        <f t="shared" si="22"/>
        <v xml:space="preserve"> </v>
      </c>
      <c r="F658" s="5"/>
      <c r="G658" s="4">
        <f t="shared" si="21"/>
        <v>0</v>
      </c>
      <c r="H658" s="5"/>
    </row>
    <row r="659" spans="2:8" x14ac:dyDescent="0.2">
      <c r="B659" s="5"/>
      <c r="C659" s="5"/>
      <c r="D659" s="5"/>
      <c r="E659" s="4" t="str">
        <f t="shared" si="22"/>
        <v xml:space="preserve"> </v>
      </c>
      <c r="F659" s="5"/>
      <c r="G659" s="4">
        <f t="shared" si="21"/>
        <v>0</v>
      </c>
      <c r="H659" s="5"/>
    </row>
    <row r="660" spans="2:8" x14ac:dyDescent="0.2">
      <c r="B660" s="5"/>
      <c r="C660" s="5"/>
      <c r="D660" s="5"/>
      <c r="E660" s="4" t="str">
        <f t="shared" si="22"/>
        <v xml:space="preserve"> </v>
      </c>
      <c r="F660" s="5"/>
      <c r="G660" s="4">
        <f t="shared" si="21"/>
        <v>0</v>
      </c>
      <c r="H660" s="5"/>
    </row>
    <row r="661" spans="2:8" x14ac:dyDescent="0.2">
      <c r="B661" s="5"/>
      <c r="C661" s="5"/>
      <c r="D661" s="5"/>
      <c r="E661" s="4" t="str">
        <f t="shared" si="22"/>
        <v xml:space="preserve"> </v>
      </c>
      <c r="F661" s="5"/>
      <c r="G661" s="4">
        <f t="shared" si="21"/>
        <v>0</v>
      </c>
      <c r="H661" s="5"/>
    </row>
    <row r="662" spans="2:8" x14ac:dyDescent="0.2">
      <c r="B662" s="5"/>
      <c r="C662" s="5"/>
      <c r="D662" s="5"/>
      <c r="E662" s="4" t="str">
        <f t="shared" si="22"/>
        <v xml:space="preserve"> </v>
      </c>
      <c r="F662" s="5"/>
      <c r="G662" s="4">
        <f t="shared" si="21"/>
        <v>0</v>
      </c>
      <c r="H662" s="5"/>
    </row>
    <row r="663" spans="2:8" x14ac:dyDescent="0.2">
      <c r="B663" s="5"/>
      <c r="C663" s="5"/>
      <c r="D663" s="5"/>
      <c r="E663" s="4" t="str">
        <f t="shared" si="22"/>
        <v xml:space="preserve"> </v>
      </c>
      <c r="F663" s="5"/>
      <c r="G663" s="4">
        <f t="shared" si="21"/>
        <v>0</v>
      </c>
      <c r="H663" s="5"/>
    </row>
    <row r="664" spans="2:8" x14ac:dyDescent="0.2">
      <c r="B664" s="5"/>
      <c r="C664" s="5"/>
      <c r="D664" s="5"/>
      <c r="E664" s="4" t="str">
        <f t="shared" si="22"/>
        <v xml:space="preserve"> </v>
      </c>
      <c r="F664" s="5"/>
      <c r="G664" s="4">
        <f t="shared" si="21"/>
        <v>0</v>
      </c>
      <c r="H664" s="5"/>
    </row>
    <row r="665" spans="2:8" x14ac:dyDescent="0.2">
      <c r="B665" s="5"/>
      <c r="C665" s="5"/>
      <c r="D665" s="5"/>
      <c r="E665" s="4" t="str">
        <f t="shared" si="22"/>
        <v xml:space="preserve"> </v>
      </c>
      <c r="F665" s="5"/>
      <c r="G665" s="4">
        <f t="shared" si="21"/>
        <v>0</v>
      </c>
      <c r="H665" s="5"/>
    </row>
    <row r="666" spans="2:8" x14ac:dyDescent="0.2">
      <c r="B666" s="5"/>
      <c r="C666" s="5"/>
      <c r="D666" s="5"/>
      <c r="E666" s="4" t="str">
        <f t="shared" si="22"/>
        <v xml:space="preserve"> </v>
      </c>
      <c r="F666" s="5"/>
      <c r="G666" s="4">
        <f t="shared" si="21"/>
        <v>0</v>
      </c>
      <c r="H666" s="5"/>
    </row>
    <row r="667" spans="2:8" x14ac:dyDescent="0.2">
      <c r="B667" s="5"/>
      <c r="C667" s="5"/>
      <c r="D667" s="5"/>
      <c r="E667" s="4" t="str">
        <f t="shared" si="22"/>
        <v xml:space="preserve"> </v>
      </c>
      <c r="F667" s="5"/>
      <c r="G667" s="4">
        <f t="shared" si="21"/>
        <v>0</v>
      </c>
      <c r="H667" s="5"/>
    </row>
    <row r="668" spans="2:8" x14ac:dyDescent="0.2">
      <c r="B668" s="5"/>
      <c r="C668" s="5"/>
      <c r="D668" s="5"/>
      <c r="E668" s="4" t="str">
        <f t="shared" si="22"/>
        <v xml:space="preserve"> </v>
      </c>
      <c r="F668" s="5"/>
      <c r="G668" s="4">
        <f t="shared" si="21"/>
        <v>0</v>
      </c>
      <c r="H668" s="5"/>
    </row>
    <row r="669" spans="2:8" x14ac:dyDescent="0.2">
      <c r="B669" s="5"/>
      <c r="C669" s="5"/>
      <c r="D669" s="5"/>
      <c r="E669" s="4" t="str">
        <f t="shared" si="22"/>
        <v xml:space="preserve"> </v>
      </c>
      <c r="F669" s="5"/>
      <c r="G669" s="4">
        <f t="shared" si="21"/>
        <v>0</v>
      </c>
      <c r="H669" s="5"/>
    </row>
    <row r="670" spans="2:8" x14ac:dyDescent="0.2">
      <c r="B670" s="5"/>
      <c r="C670" s="5"/>
      <c r="D670" s="5"/>
      <c r="E670" s="4" t="str">
        <f t="shared" si="22"/>
        <v xml:space="preserve"> </v>
      </c>
      <c r="F670" s="5"/>
      <c r="G670" s="4">
        <f t="shared" si="21"/>
        <v>0</v>
      </c>
      <c r="H670" s="5"/>
    </row>
    <row r="671" spans="2:8" x14ac:dyDescent="0.2">
      <c r="B671" s="5"/>
      <c r="C671" s="5"/>
      <c r="D671" s="5"/>
      <c r="E671" s="4" t="str">
        <f t="shared" si="22"/>
        <v xml:space="preserve"> </v>
      </c>
      <c r="F671" s="5"/>
      <c r="G671" s="4">
        <f t="shared" si="21"/>
        <v>0</v>
      </c>
      <c r="H671" s="5"/>
    </row>
    <row r="672" spans="2:8" x14ac:dyDescent="0.2">
      <c r="B672" s="5"/>
      <c r="C672" s="5"/>
      <c r="D672" s="5"/>
      <c r="E672" s="4" t="str">
        <f t="shared" si="22"/>
        <v xml:space="preserve"> </v>
      </c>
      <c r="F672" s="5"/>
      <c r="G672" s="4">
        <f t="shared" si="21"/>
        <v>0</v>
      </c>
      <c r="H672" s="5"/>
    </row>
    <row r="673" spans="2:8" x14ac:dyDescent="0.2">
      <c r="B673" s="5"/>
      <c r="C673" s="5"/>
      <c r="D673" s="5"/>
      <c r="E673" s="4" t="str">
        <f t="shared" si="22"/>
        <v xml:space="preserve"> </v>
      </c>
      <c r="F673" s="5"/>
      <c r="G673" s="4">
        <f t="shared" si="21"/>
        <v>0</v>
      </c>
      <c r="H673" s="5"/>
    </row>
    <row r="674" spans="2:8" x14ac:dyDescent="0.2">
      <c r="B674" s="5"/>
      <c r="C674" s="5"/>
      <c r="D674" s="5"/>
      <c r="E674" s="4" t="str">
        <f t="shared" si="22"/>
        <v xml:space="preserve"> </v>
      </c>
      <c r="F674" s="5"/>
      <c r="G674" s="4">
        <f t="shared" si="21"/>
        <v>0</v>
      </c>
      <c r="H674" s="5"/>
    </row>
    <row r="675" spans="2:8" x14ac:dyDescent="0.2">
      <c r="B675" s="5"/>
      <c r="C675" s="5"/>
      <c r="D675" s="5"/>
      <c r="E675" s="4" t="str">
        <f t="shared" si="22"/>
        <v xml:space="preserve"> </v>
      </c>
      <c r="F675" s="5"/>
      <c r="G675" s="4">
        <f t="shared" si="21"/>
        <v>0</v>
      </c>
      <c r="H675" s="5"/>
    </row>
    <row r="676" spans="2:8" x14ac:dyDescent="0.2">
      <c r="B676" s="5"/>
      <c r="C676" s="5"/>
      <c r="D676" s="5"/>
      <c r="E676" s="4" t="str">
        <f t="shared" si="22"/>
        <v xml:space="preserve"> </v>
      </c>
      <c r="F676" s="5"/>
      <c r="G676" s="4">
        <f t="shared" si="21"/>
        <v>0</v>
      </c>
      <c r="H676" s="5"/>
    </row>
    <row r="677" spans="2:8" x14ac:dyDescent="0.2">
      <c r="B677" s="5"/>
      <c r="C677" s="5"/>
      <c r="D677" s="5"/>
      <c r="E677" s="4" t="str">
        <f t="shared" si="22"/>
        <v xml:space="preserve"> </v>
      </c>
      <c r="F677" s="5"/>
      <c r="G677" s="4">
        <f t="shared" si="21"/>
        <v>0</v>
      </c>
      <c r="H677" s="5"/>
    </row>
    <row r="678" spans="2:8" x14ac:dyDescent="0.2">
      <c r="B678" s="5"/>
      <c r="C678" s="5"/>
      <c r="D678" s="5"/>
      <c r="E678" s="4" t="str">
        <f t="shared" si="22"/>
        <v xml:space="preserve"> </v>
      </c>
      <c r="F678" s="5"/>
      <c r="G678" s="4">
        <f t="shared" si="21"/>
        <v>0</v>
      </c>
      <c r="H678" s="5"/>
    </row>
    <row r="679" spans="2:8" x14ac:dyDescent="0.2">
      <c r="B679" s="5"/>
      <c r="C679" s="5"/>
      <c r="D679" s="5"/>
      <c r="E679" s="4" t="str">
        <f t="shared" si="22"/>
        <v xml:space="preserve"> </v>
      </c>
      <c r="F679" s="5"/>
      <c r="G679" s="4">
        <f t="shared" si="21"/>
        <v>0</v>
      </c>
      <c r="H679" s="5"/>
    </row>
    <row r="680" spans="2:8" x14ac:dyDescent="0.2">
      <c r="B680" s="5"/>
      <c r="C680" s="5"/>
      <c r="D680" s="5"/>
      <c r="E680" s="4" t="str">
        <f t="shared" si="22"/>
        <v xml:space="preserve"> </v>
      </c>
      <c r="F680" s="5"/>
      <c r="G680" s="4">
        <f t="shared" si="21"/>
        <v>0</v>
      </c>
      <c r="H680" s="5"/>
    </row>
    <row r="681" spans="2:8" x14ac:dyDescent="0.2">
      <c r="B681" s="5"/>
      <c r="C681" s="5"/>
      <c r="D681" s="5"/>
      <c r="E681" s="4" t="str">
        <f t="shared" si="22"/>
        <v xml:space="preserve"> </v>
      </c>
      <c r="F681" s="5"/>
      <c r="G681" s="4">
        <f t="shared" si="21"/>
        <v>0</v>
      </c>
      <c r="H681" s="5"/>
    </row>
    <row r="682" spans="2:8" x14ac:dyDescent="0.2">
      <c r="B682" s="5"/>
      <c r="C682" s="5"/>
      <c r="D682" s="5"/>
      <c r="E682" s="4" t="str">
        <f t="shared" si="22"/>
        <v xml:space="preserve"> </v>
      </c>
      <c r="F682" s="5"/>
      <c r="G682" s="4">
        <f t="shared" si="21"/>
        <v>0</v>
      </c>
      <c r="H682" s="5"/>
    </row>
    <row r="683" spans="2:8" x14ac:dyDescent="0.2">
      <c r="B683" s="5"/>
      <c r="C683" s="5"/>
      <c r="D683" s="5"/>
      <c r="E683" s="4" t="str">
        <f t="shared" si="22"/>
        <v xml:space="preserve"> </v>
      </c>
      <c r="F683" s="5"/>
      <c r="G683" s="4">
        <f t="shared" si="21"/>
        <v>0</v>
      </c>
      <c r="H683" s="5"/>
    </row>
    <row r="684" spans="2:8" x14ac:dyDescent="0.2">
      <c r="B684" s="5"/>
      <c r="C684" s="5"/>
      <c r="D684" s="5"/>
      <c r="E684" s="4" t="str">
        <f t="shared" si="22"/>
        <v xml:space="preserve"> </v>
      </c>
      <c r="F684" s="5"/>
      <c r="G684" s="4">
        <f t="shared" si="21"/>
        <v>0</v>
      </c>
      <c r="H684" s="5"/>
    </row>
    <row r="685" spans="2:8" x14ac:dyDescent="0.2">
      <c r="B685" s="5"/>
      <c r="C685" s="5"/>
      <c r="D685" s="5"/>
      <c r="E685" s="4" t="str">
        <f t="shared" si="22"/>
        <v xml:space="preserve"> </v>
      </c>
      <c r="F685" s="5"/>
      <c r="G685" s="4">
        <f t="shared" si="21"/>
        <v>0</v>
      </c>
      <c r="H685" s="5"/>
    </row>
    <row r="686" spans="2:8" x14ac:dyDescent="0.2">
      <c r="B686" s="5"/>
      <c r="C686" s="5"/>
      <c r="D686" s="5"/>
      <c r="E686" s="4" t="str">
        <f t="shared" si="22"/>
        <v xml:space="preserve"> </v>
      </c>
      <c r="F686" s="5"/>
      <c r="G686" s="4">
        <f t="shared" si="21"/>
        <v>0</v>
      </c>
      <c r="H686" s="5"/>
    </row>
    <row r="687" spans="2:8" x14ac:dyDescent="0.2">
      <c r="B687" s="5"/>
      <c r="C687" s="5"/>
      <c r="D687" s="5"/>
      <c r="E687" s="4" t="str">
        <f t="shared" si="22"/>
        <v xml:space="preserve"> </v>
      </c>
      <c r="F687" s="5"/>
      <c r="G687" s="4">
        <f t="shared" si="21"/>
        <v>0</v>
      </c>
      <c r="H687" s="5"/>
    </row>
    <row r="688" spans="2:8" x14ac:dyDescent="0.2">
      <c r="B688" s="5"/>
      <c r="C688" s="5"/>
      <c r="D688" s="5"/>
      <c r="E688" s="4" t="str">
        <f t="shared" si="22"/>
        <v xml:space="preserve"> </v>
      </c>
      <c r="F688" s="5"/>
      <c r="G688" s="4">
        <f t="shared" si="21"/>
        <v>0</v>
      </c>
      <c r="H688" s="5"/>
    </row>
    <row r="689" spans="2:8" x14ac:dyDescent="0.2">
      <c r="B689" s="5"/>
      <c r="C689" s="5"/>
      <c r="D689" s="5"/>
      <c r="E689" s="4" t="str">
        <f t="shared" si="22"/>
        <v xml:space="preserve"> </v>
      </c>
      <c r="F689" s="5"/>
      <c r="G689" s="4">
        <f t="shared" si="21"/>
        <v>0</v>
      </c>
      <c r="H689" s="5"/>
    </row>
    <row r="690" spans="2:8" x14ac:dyDescent="0.2">
      <c r="B690" s="5"/>
      <c r="C690" s="5"/>
      <c r="D690" s="5"/>
      <c r="E690" s="4" t="str">
        <f t="shared" si="22"/>
        <v xml:space="preserve"> </v>
      </c>
      <c r="F690" s="5"/>
      <c r="G690" s="4">
        <f t="shared" si="21"/>
        <v>0</v>
      </c>
      <c r="H690" s="5"/>
    </row>
    <row r="691" spans="2:8" x14ac:dyDescent="0.2">
      <c r="B691" s="5"/>
      <c r="C691" s="5"/>
      <c r="D691" s="5"/>
      <c r="E691" s="4" t="str">
        <f t="shared" si="22"/>
        <v xml:space="preserve"> </v>
      </c>
      <c r="F691" s="5"/>
      <c r="G691" s="4">
        <f t="shared" si="21"/>
        <v>0</v>
      </c>
      <c r="H691" s="5"/>
    </row>
    <row r="692" spans="2:8" x14ac:dyDescent="0.2">
      <c r="B692" s="5"/>
      <c r="C692" s="5"/>
      <c r="D692" s="5"/>
      <c r="E692" s="4" t="str">
        <f t="shared" si="22"/>
        <v xml:space="preserve"> </v>
      </c>
      <c r="F692" s="5"/>
      <c r="G692" s="4">
        <f t="shared" si="21"/>
        <v>0</v>
      </c>
      <c r="H692" s="5"/>
    </row>
    <row r="693" spans="2:8" x14ac:dyDescent="0.2">
      <c r="B693" s="5"/>
      <c r="C693" s="5"/>
      <c r="D693" s="5"/>
      <c r="E693" s="4" t="str">
        <f t="shared" si="22"/>
        <v xml:space="preserve"> </v>
      </c>
      <c r="F693" s="5"/>
      <c r="G693" s="4">
        <f t="shared" si="21"/>
        <v>0</v>
      </c>
      <c r="H693" s="5"/>
    </row>
    <row r="694" spans="2:8" x14ac:dyDescent="0.2">
      <c r="B694" s="5"/>
      <c r="C694" s="5"/>
      <c r="D694" s="5"/>
      <c r="E694" s="4" t="str">
        <f t="shared" si="22"/>
        <v xml:space="preserve"> </v>
      </c>
      <c r="F694" s="5"/>
      <c r="G694" s="4">
        <f t="shared" si="21"/>
        <v>0</v>
      </c>
      <c r="H694" s="5"/>
    </row>
    <row r="695" spans="2:8" x14ac:dyDescent="0.2">
      <c r="B695" s="5"/>
      <c r="C695" s="5"/>
      <c r="D695" s="5"/>
      <c r="E695" s="4" t="str">
        <f t="shared" si="22"/>
        <v xml:space="preserve"> </v>
      </c>
      <c r="F695" s="5"/>
      <c r="G695" s="4">
        <f t="shared" si="21"/>
        <v>0</v>
      </c>
      <c r="H695" s="5"/>
    </row>
    <row r="696" spans="2:8" x14ac:dyDescent="0.2">
      <c r="B696" s="5"/>
      <c r="C696" s="5"/>
      <c r="D696" s="5"/>
      <c r="E696" s="4" t="str">
        <f t="shared" si="22"/>
        <v xml:space="preserve"> </v>
      </c>
      <c r="F696" s="5"/>
      <c r="G696" s="4">
        <f t="shared" si="21"/>
        <v>0</v>
      </c>
      <c r="H696" s="5"/>
    </row>
    <row r="697" spans="2:8" x14ac:dyDescent="0.2">
      <c r="B697" s="5"/>
      <c r="C697" s="5"/>
      <c r="D697" s="5"/>
      <c r="E697" s="4" t="str">
        <f t="shared" si="22"/>
        <v xml:space="preserve"> </v>
      </c>
      <c r="F697" s="5"/>
      <c r="G697" s="4">
        <f t="shared" si="21"/>
        <v>0</v>
      </c>
      <c r="H697" s="5"/>
    </row>
    <row r="698" spans="2:8" x14ac:dyDescent="0.2">
      <c r="B698" s="5"/>
      <c r="C698" s="5"/>
      <c r="D698" s="5"/>
      <c r="E698" s="4" t="str">
        <f t="shared" si="22"/>
        <v xml:space="preserve"> </v>
      </c>
      <c r="F698" s="5"/>
      <c r="G698" s="4">
        <f t="shared" si="21"/>
        <v>0</v>
      </c>
      <c r="H698" s="5"/>
    </row>
    <row r="699" spans="2:8" x14ac:dyDescent="0.2">
      <c r="B699" s="5"/>
      <c r="C699" s="5"/>
      <c r="D699" s="5"/>
      <c r="E699" s="4" t="str">
        <f t="shared" si="22"/>
        <v xml:space="preserve"> </v>
      </c>
      <c r="F699" s="5"/>
      <c r="G699" s="4">
        <f t="shared" si="21"/>
        <v>0</v>
      </c>
      <c r="H699" s="5"/>
    </row>
    <row r="700" spans="2:8" x14ac:dyDescent="0.2">
      <c r="B700" s="5"/>
      <c r="C700" s="5"/>
      <c r="D700" s="5"/>
      <c r="E700" s="4" t="str">
        <f t="shared" si="22"/>
        <v xml:space="preserve"> </v>
      </c>
      <c r="F700" s="5"/>
      <c r="G700" s="4">
        <f t="shared" si="21"/>
        <v>0</v>
      </c>
      <c r="H700" s="5"/>
    </row>
    <row r="701" spans="2:8" x14ac:dyDescent="0.2">
      <c r="B701" s="5" t="s">
        <v>84</v>
      </c>
      <c r="C701" s="5"/>
      <c r="D701" s="6"/>
      <c r="E701" s="4" t="str">
        <f t="shared" si="22"/>
        <v xml:space="preserve"> </v>
      </c>
      <c r="F701" s="5"/>
      <c r="G701" s="4">
        <f>SUM(G3:G700)</f>
        <v>0</v>
      </c>
      <c r="H701" s="5"/>
    </row>
  </sheetData>
  <dataValidations count="2">
    <dataValidation type="list" allowBlank="1" showInputMessage="1" showErrorMessage="1" sqref="D3:D701">
      <formula1>$R$2:$R$67</formula1>
    </dataValidation>
    <dataValidation type="list" allowBlank="1" showInputMessage="1" showErrorMessage="1" sqref="C3:C701">
      <formula1>$Q$2:$Q$67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D4:D701 G701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INV. DIC 18 </vt:lpstr>
      <vt:lpstr>VENTA DIC 18</vt:lpstr>
      <vt:lpstr>DEV. DIC 18</vt:lpstr>
      <vt:lpstr>INV. ENE 19</vt:lpstr>
      <vt:lpstr>VENTA ENE 19</vt:lpstr>
      <vt:lpstr>DEV. ENE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2018-12-17T11:06:19Z</dcterms:created>
  <dcterms:modified xsi:type="dcterms:W3CDTF">2018-12-23T13:57:32Z</dcterms:modified>
</cp:coreProperties>
</file>