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\Documents\GitHub\Database\"/>
    </mc:Choice>
  </mc:AlternateContent>
  <bookViews>
    <workbookView xWindow="0" yWindow="0" windowWidth="24000" windowHeight="10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6" i="1"/>
  <c r="C24" i="1"/>
  <c r="D24" i="1"/>
  <c r="B24" i="1"/>
  <c r="C23" i="1"/>
  <c r="D23" i="1"/>
  <c r="B23" i="1"/>
  <c r="E22" i="1"/>
  <c r="C22" i="1"/>
  <c r="D22" i="1"/>
  <c r="E17" i="1"/>
  <c r="E16" i="1"/>
  <c r="C16" i="1"/>
  <c r="D16" i="1"/>
  <c r="G6" i="1" l="1"/>
  <c r="G5" i="1"/>
  <c r="G3" i="1"/>
  <c r="G7" i="1"/>
  <c r="G4" i="1"/>
  <c r="G2" i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<sst xmlns="http://schemas.openxmlformats.org/spreadsheetml/2006/main" count="27" uniqueCount="26">
  <si>
    <t>Above the break 3</t>
  </si>
  <si>
    <t>Paint</t>
  </si>
  <si>
    <t>Left Corner 3</t>
  </si>
  <si>
    <t>midrange</t>
  </si>
  <si>
    <t>RA</t>
  </si>
  <si>
    <t>right corner 3</t>
  </si>
  <si>
    <t>made</t>
  </si>
  <si>
    <t>attempted</t>
  </si>
  <si>
    <t>sf</t>
  </si>
  <si>
    <t>fg%</t>
  </si>
  <si>
    <t>ftr</t>
  </si>
  <si>
    <t>pps</t>
  </si>
  <si>
    <t>therotical player calc</t>
  </si>
  <si>
    <t>paint</t>
  </si>
  <si>
    <t>ra</t>
  </si>
  <si>
    <t>3s</t>
  </si>
  <si>
    <t>FTM</t>
  </si>
  <si>
    <t>FGA</t>
  </si>
  <si>
    <t>Total</t>
  </si>
  <si>
    <t>avg ftr</t>
  </si>
  <si>
    <t>theoritical fta</t>
  </si>
  <si>
    <t>FGM</t>
  </si>
  <si>
    <t>Points</t>
  </si>
  <si>
    <t>"fta above average ratio"</t>
  </si>
  <si>
    <t>allocates fta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</si>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</sst>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4" sqref="B24"/>
    </sheetView>
  </sheetViews>
  <sheetFormatPr defaultRowHeight="14.25" x14ac:dyDescent="0.45"/>
  <cols>
    <col min="1" max="1" width="13.265625" customWidth="1"/>
    <col min="2" max="2" width="14.73046875" customWidth="1"/>
    <col min="3" max="3" width="11.46484375" customWidth="1"/>
  </cols>
  <sheetData>
    <row r="1" spans="1:7" x14ac:dyDescent="0.4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45">
      <c r="A2" t="s">
        <v>0</v>
      </c>
      <c r="B2">
        <v>6609</v>
      </c>
      <c r="C2">
        <v>18786</v>
      </c>
      <c r="D2">
        <v>234</v>
      </c>
      <c r="E2">
        <f>B2/C2</f>
        <v>0.35180453529223887</v>
      </c>
      <c r="F2" s="1">
        <f>D2/C2</f>
        <v>1.2456084318109231E-2</v>
      </c>
      <c r="G2">
        <f>(B2*3+F2*C2*3*0.4)/C2</f>
        <v>1.0703609070584477</v>
      </c>
    </row>
    <row r="3" spans="1:7" x14ac:dyDescent="0.45">
      <c r="A3" t="s">
        <v>1</v>
      </c>
      <c r="B3">
        <v>5833</v>
      </c>
      <c r="C3">
        <v>14958</v>
      </c>
      <c r="D3">
        <v>2775</v>
      </c>
      <c r="E3">
        <f t="shared" ref="E3:E7" si="0">B3/C3</f>
        <v>0.38995855060837009</v>
      </c>
      <c r="F3" s="1">
        <f t="shared" ref="F3:F7" si="1">D3/C3</f>
        <v>0.18551945447252308</v>
      </c>
      <c r="G3">
        <f>(B3*2+F3*C3*2*0.4)/C3</f>
        <v>0.92833266479475862</v>
      </c>
    </row>
    <row r="4" spans="1:7" x14ac:dyDescent="0.45">
      <c r="A4" t="s">
        <v>2</v>
      </c>
      <c r="B4">
        <v>1333</v>
      </c>
      <c r="C4">
        <v>3486</v>
      </c>
      <c r="D4">
        <v>29</v>
      </c>
      <c r="E4">
        <f t="shared" si="0"/>
        <v>0.38238668961560529</v>
      </c>
      <c r="F4" s="1">
        <f t="shared" si="1"/>
        <v>8.3189902467010902E-3</v>
      </c>
      <c r="G4">
        <f>(B4*3+F4*C4*3*0.4)/C4</f>
        <v>1.1571428571428573</v>
      </c>
    </row>
    <row r="5" spans="1:7" x14ac:dyDescent="0.45">
      <c r="A5" t="s">
        <v>3</v>
      </c>
      <c r="B5">
        <v>10832</v>
      </c>
      <c r="C5">
        <v>27594</v>
      </c>
      <c r="D5">
        <v>1437</v>
      </c>
      <c r="E5">
        <f t="shared" si="0"/>
        <v>0.39254910487787198</v>
      </c>
      <c r="F5" s="1">
        <f t="shared" si="1"/>
        <v>5.2076538377908238E-2</v>
      </c>
      <c r="G5">
        <f>(B5*2+F5*C5*2*0.4)/C5</f>
        <v>0.82675944045807059</v>
      </c>
    </row>
    <row r="6" spans="1:7" x14ac:dyDescent="0.45">
      <c r="A6" t="s">
        <v>4</v>
      </c>
      <c r="B6">
        <v>19499</v>
      </c>
      <c r="C6">
        <v>32425</v>
      </c>
      <c r="D6">
        <v>7197</v>
      </c>
      <c r="E6">
        <f t="shared" si="0"/>
        <v>0.60135697764070928</v>
      </c>
      <c r="F6" s="1">
        <f t="shared" si="1"/>
        <v>0.22195836545875097</v>
      </c>
      <c r="G6">
        <f>(B6*2+F6*C6*2*0.4)/C6</f>
        <v>1.3802806476484193</v>
      </c>
    </row>
    <row r="7" spans="1:7" x14ac:dyDescent="0.45">
      <c r="A7" t="s">
        <v>5</v>
      </c>
      <c r="B7">
        <v>1253</v>
      </c>
      <c r="C7">
        <v>3238</v>
      </c>
      <c r="D7">
        <v>40</v>
      </c>
      <c r="E7">
        <f t="shared" si="0"/>
        <v>0.38696726374305129</v>
      </c>
      <c r="F7" s="1">
        <f t="shared" si="1"/>
        <v>1.2353304508956145E-2</v>
      </c>
      <c r="G7">
        <f>(B7*3+F7*C7*3*0.4)/C7</f>
        <v>1.1757257566399011</v>
      </c>
    </row>
    <row r="10" spans="1:7" x14ac:dyDescent="0.45">
      <c r="A10" t="s">
        <v>12</v>
      </c>
    </row>
    <row r="12" spans="1:7" x14ac:dyDescent="0.45">
      <c r="B12" t="s">
        <v>15</v>
      </c>
      <c r="C12" t="s">
        <v>13</v>
      </c>
      <c r="D12" t="s">
        <v>14</v>
      </c>
      <c r="E12" t="s">
        <v>18</v>
      </c>
    </row>
    <row r="13" spans="1:7" x14ac:dyDescent="0.45">
      <c r="A13" t="s">
        <v>16</v>
      </c>
      <c r="E13">
        <v>12</v>
      </c>
    </row>
    <row r="14" spans="1:7" x14ac:dyDescent="0.45">
      <c r="A14" t="s">
        <v>17</v>
      </c>
      <c r="B14">
        <v>4</v>
      </c>
      <c r="C14">
        <v>8</v>
      </c>
      <c r="D14">
        <v>4</v>
      </c>
      <c r="E14">
        <v>16</v>
      </c>
    </row>
    <row r="15" spans="1:7" x14ac:dyDescent="0.45">
      <c r="A15" t="s">
        <v>19</v>
      </c>
      <c r="B15" s="2">
        <v>1.2500000000000001E-2</v>
      </c>
      <c r="C15" s="3">
        <v>0.18</v>
      </c>
      <c r="D15" s="3">
        <v>0.22</v>
      </c>
    </row>
    <row r="16" spans="1:7" x14ac:dyDescent="0.45">
      <c r="A16" t="s">
        <v>20</v>
      </c>
      <c r="B16">
        <f>B15*B14*3</f>
        <v>0.15000000000000002</v>
      </c>
      <c r="C16">
        <f>C15*C14*2</f>
        <v>2.88</v>
      </c>
      <c r="D16">
        <f>D15*D14*2</f>
        <v>1.76</v>
      </c>
      <c r="E16">
        <f>SUM(B16:D16)</f>
        <v>4.79</v>
      </c>
    </row>
    <row r="17" spans="1:5" x14ac:dyDescent="0.45">
      <c r="A17" t="s">
        <v>23</v>
      </c>
      <c r="E17">
        <f>E13/E16</f>
        <v>2.5052192066805845</v>
      </c>
    </row>
    <row r="20" spans="1:5" x14ac:dyDescent="0.45">
      <c r="A20" t="s">
        <v>21</v>
      </c>
      <c r="B20">
        <v>2</v>
      </c>
      <c r="C20">
        <v>2</v>
      </c>
      <c r="D20">
        <v>2</v>
      </c>
      <c r="E20">
        <v>6</v>
      </c>
    </row>
    <row r="21" spans="1:5" x14ac:dyDescent="0.45">
      <c r="A21" t="s">
        <v>22</v>
      </c>
      <c r="B21">
        <v>6</v>
      </c>
      <c r="C21">
        <v>4</v>
      </c>
      <c r="D21">
        <v>4</v>
      </c>
      <c r="E21">
        <v>14</v>
      </c>
    </row>
    <row r="22" spans="1:5" x14ac:dyDescent="0.45">
      <c r="A22" t="s">
        <v>24</v>
      </c>
      <c r="B22">
        <f>B16*$E$17</f>
        <v>0.37578288100208773</v>
      </c>
      <c r="C22">
        <f t="shared" ref="C22:D22" si="2">C16*$E$17</f>
        <v>7.2150313152400827</v>
      </c>
      <c r="D22">
        <f t="shared" si="2"/>
        <v>4.4091858037578291</v>
      </c>
      <c r="E22">
        <f>SUM(B22:D22)</f>
        <v>12</v>
      </c>
    </row>
    <row r="23" spans="1:5" x14ac:dyDescent="0.45">
      <c r="A23" t="s">
        <v>25</v>
      </c>
      <c r="B23">
        <f>B21+B22</f>
        <v>6.3757828810020873</v>
      </c>
      <c r="C23">
        <f t="shared" ref="C23:D23" si="3">C21+C22</f>
        <v>11.215031315240083</v>
      </c>
      <c r="D23">
        <f t="shared" si="3"/>
        <v>8.4091858037578291</v>
      </c>
      <c r="E23">
        <v>28</v>
      </c>
    </row>
    <row r="24" spans="1:5" x14ac:dyDescent="0.45">
      <c r="A24" t="s">
        <v>11</v>
      </c>
      <c r="B24">
        <f>B23/B14</f>
        <v>1.5939457202505218</v>
      </c>
      <c r="C24">
        <f t="shared" ref="C24:D24" si="4">C23/C14</f>
        <v>1.4018789144050103</v>
      </c>
      <c r="D24">
        <f t="shared" si="4"/>
        <v>2.1022964509394573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</dc:creator>
  <cp:lastModifiedBy>Ke</cp:lastModifiedBy>
  <dcterms:created xsi:type="dcterms:W3CDTF">2015-12-11T20:11:52Z</dcterms:created>
  <dcterms:modified xsi:type="dcterms:W3CDTF">2015-12-20T07:58:01Z</dcterms:modified>
</cp:coreProperties>
</file>